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ised Data" sheetId="1" state="visible" r:id="rId3"/>
    <sheet name="Power-Gas Volumes" sheetId="2" state="visible" r:id="rId4"/>
    <sheet name="Power % Load" sheetId="3" state="visible" r:id="rId5"/>
    <sheet name="Gas % Load" sheetId="4" state="visible" r:id="rId6"/>
    <sheet name="Original Dat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<sst xmlns="http://schemas.openxmlformats.org/spreadsheetml/2006/main" count="100" uniqueCount="41">
  <si>
    <t xml:space="preserve">El Paso Energy - Stagecoach</t>
  </si>
  <si>
    <t xml:space="preserve">Heat Rate (BTU/hp-hr)</t>
  </si>
  <si>
    <t xml:space="preserve">Billing Kw</t>
  </si>
  <si>
    <t xml:space="preserve">Compressor Size (hp)</t>
  </si>
  <si>
    <t xml:space="preserve">Enter Desired Load Factors</t>
  </si>
  <si>
    <t xml:space="preserve">Load Factor</t>
  </si>
  <si>
    <t xml:space="preserve">Monthly MMBTU's</t>
  </si>
  <si>
    <t xml:space="preserve">Monthly MW-hrs</t>
  </si>
  <si>
    <t xml:space="preserve">Days</t>
  </si>
  <si>
    <t xml:space="preserve">Min Load</t>
  </si>
  <si>
    <t xml:space="preserve">Max Load</t>
  </si>
  <si>
    <t xml:space="preserve">Base Load</t>
  </si>
  <si>
    <t xml:space="preserve">Swing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</si>
  <si>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</si>
  <si>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</si>
  <si>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</si>
  <si>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</si>
  <si>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</si>
  <si>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</si>
  <si>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</si>
  <si>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</si>
  <si>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</si>
  <si>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</si>
  <si>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</si>
  <si>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</si>
  <si>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Tariff Heat Rate</t>
  </si>
  <si>
    <t xml:space="preserve">TGPC Heat Rate</t>
  </si>
  <si>
    <t xml:space="preserve">Final Contractual Heat Rate</t>
  </si>
  <si>
    <t xml:space="preserve">New Compressor Heat Rate</t>
  </si>
  <si>
    <t xml:space="preserve">Heat Rate</t>
  </si>
  <si>
    <t xml:space="preserve">Compressor Size</t>
  </si>
  <si>
    <t xml:space="preserve">14000 hp</t>
  </si>
  <si>
    <t xml:space="preserve">First 200 KWh/kilowatt of Billing KW</t>
  </si>
  <si>
    <t xml:space="preserve">Next 200 KWh/kilowatt of Billing KW</t>
  </si>
  <si>
    <t xml:space="preserve">Winter Months</t>
  </si>
  <si>
    <t xml:space="preserve">Monthly MMBtus</t>
  </si>
  <si>
    <t xml:space="preserve">Daily MMBtus</t>
  </si>
  <si>
    <t xml:space="preserve">Monthly KWhrs</t>
  </si>
  <si>
    <t xml:space="preserve">Daily KWhrs</t>
  </si>
  <si>
    <t xml:space="preserve">Summer Months</t>
  </si>
  <si>
    <t xml:space="preserve">June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</si>
</sst>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[$-409]#,##0_);\(#,##0\)"/>
    <numFmt numFmtId="167" formatCode="0%"/>
    <numFmt numFmtId="168" formatCode="0"/>
    <numFmt numFmtId="169" formatCode="0_);\(0\)"/>
    <numFmt numFmtId="170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1"/>
      <color rgb="FFFF0000"/>
      <name val="Arial"/>
      <family val="2"/>
    </font>
    <font>
      <sz val="8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2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FF00FF"/>
      <name val="Arial"/>
      <family val="2"/>
    </font>
    <font>
      <sz val="10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1.75"/>
      <color rgb="FF000000"/>
      <name val="Arial"/>
      <family val="2"/>
    </font>
    <font>
      <b val="true"/>
      <sz val="14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000000"/>
        <bgColor rgb="FF00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2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3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4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sng">
                <a:solidFill>
                  <a:srgbClr val="000000"/>
                </a:solidFill>
                <a:uFillTx/>
                <a:latin typeface="Arial"/>
              </a:rPr>
              <a:t>Stagecoach Load Factor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4321051884785"/>
          <c:y val="0.111324630574515"/>
          <c:w val="0.914960034053824"/>
          <c:h val="0.888675369425485"/>
        </c:manualLayout>
      </c:layout>
      <c:lineChart>
        <c:grouping val="standard"/>
        <c:varyColors val="0"/>
        <c:ser>
          <c:idx val="0"/>
          <c:order val="0"/>
          <c:tx>
            <c:strRef>
              <c:f>'Revised Data'!$C$8</c:f>
              <c:strCache>
                <c:ptCount val="1"/>
                <c:pt idx="0">
                  <c:v>Monthly MMBTU's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'Revised Data'!$A$9:$A$20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'Revised Data'!$C$9:$C$20</c:f>
              <c:numCache>
                <c:formatCode>General</c:formatCode>
                <c:ptCount val="12"/>
                <c:pt idx="0">
                  <c:v>62496</c:v>
                </c:pt>
                <c:pt idx="1">
                  <c:v>56448</c:v>
                </c:pt>
                <c:pt idx="2">
                  <c:v>62496</c:v>
                </c:pt>
                <c:pt idx="3">
                  <c:v>60480</c:v>
                </c:pt>
                <c:pt idx="4">
                  <c:v>62496</c:v>
                </c:pt>
                <c:pt idx="5">
                  <c:v>37800</c:v>
                </c:pt>
                <c:pt idx="6">
                  <c:v>39060</c:v>
                </c:pt>
                <c:pt idx="7">
                  <c:v>39060</c:v>
                </c:pt>
                <c:pt idx="8">
                  <c:v>60480</c:v>
                </c:pt>
                <c:pt idx="9">
                  <c:v>62496</c:v>
                </c:pt>
                <c:pt idx="10">
                  <c:v>60480</c:v>
                </c:pt>
                <c:pt idx="11">
                  <c:v>62496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600804"/>
        <c:axId val="42866542"/>
      </c:lineChart>
      <c:lineChart>
        <c:grouping val="standard"/>
        <c:varyColors val="0"/>
        <c:ser>
          <c:idx val="1"/>
          <c:order val="1"/>
          <c:tx>
            <c:strRef>
              <c:f>'Revised Data'!$D$8</c:f>
              <c:strCache>
                <c:ptCount val="1"/>
                <c:pt idx="0">
                  <c:v>Monthly MW-hrs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'Revised Data'!$A$9:$A$20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'Revised Data'!$D$9:$D$20</c:f>
              <c:numCache>
                <c:formatCode>0</c:formatCode>
                <c:ptCount val="12"/>
                <c:pt idx="0">
                  <c:v>6535.296</c:v>
                </c:pt>
                <c:pt idx="1">
                  <c:v>5902.848</c:v>
                </c:pt>
                <c:pt idx="2">
                  <c:v>6535.296</c:v>
                </c:pt>
                <c:pt idx="3">
                  <c:v>6324.48</c:v>
                </c:pt>
                <c:pt idx="4">
                  <c:v>6535.296</c:v>
                </c:pt>
                <c:pt idx="5">
                  <c:v>3952.8</c:v>
                </c:pt>
                <c:pt idx="6">
                  <c:v>4084.56</c:v>
                </c:pt>
                <c:pt idx="7">
                  <c:v>4084.56</c:v>
                </c:pt>
                <c:pt idx="8">
                  <c:v>6324.48</c:v>
                </c:pt>
                <c:pt idx="9">
                  <c:v>6535.296</c:v>
                </c:pt>
                <c:pt idx="10">
                  <c:v>6324.48</c:v>
                </c:pt>
                <c:pt idx="11">
                  <c:v>6535.296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163088"/>
        <c:axId val="18516781"/>
      </c:lineChart>
      <c:catAx>
        <c:axId val="826008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66542"/>
        <c:crossesAt val="0"/>
        <c:auto val="1"/>
        <c:lblAlgn val="ctr"/>
        <c:lblOffset val="100"/>
        <c:noMultiLvlLbl val="0"/>
      </c:catAx>
      <c:valAx>
        <c:axId val="428665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ff00ff"/>
                    </a:solidFill>
                    <a:uFillTx/>
                    <a:latin typeface="Arial"/>
                  </a:rPr>
                  <a:t>MMBTU's/month</a:t>
                </a:r>
              </a:p>
            </c:rich>
          </c:tx>
          <c:layout>
            <c:manualLayout>
              <c:xMode val="edge"/>
              <c:yMode val="edge"/>
              <c:x val="0.0118242444307809"/>
              <c:y val="0.13928831754025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ff00ff"/>
                </a:solidFill>
                <a:uFillTx/>
                <a:latin typeface="Arial"/>
              </a:defRPr>
            </a:pPr>
          </a:p>
        </c:txPr>
        <c:crossAx val="82600804"/>
        <c:crossesAt val="1"/>
        <c:crossBetween val="midCat"/>
      </c:valAx>
      <c:catAx>
        <c:axId val="3116308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16781"/>
        <c:auto val="1"/>
        <c:lblAlgn val="ctr"/>
        <c:lblOffset val="100"/>
        <c:noMultiLvlLbl val="0"/>
      </c:catAx>
      <c:valAx>
        <c:axId val="1851678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MW-Hr/month</a:t>
                </a:r>
              </a:p>
            </c:rich>
          </c:tx>
          <c:layout>
            <c:manualLayout>
              <c:xMode val="edge"/>
              <c:yMode val="edge"/>
              <c:x val="0.955730028851156"/>
              <c:y val="0.191571135113644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ff"/>
                </a:solidFill>
                <a:uFillTx/>
                <a:latin typeface="Arial"/>
              </a:defRPr>
            </a:pPr>
          </a:p>
        </c:txPr>
        <c:crossAx val="31163088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3091803433761"/>
          <c:y val="0.62182757935193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sng">
                <a:solidFill>
                  <a:srgbClr val="000000"/>
                </a:solidFill>
                <a:uFillTx/>
                <a:latin typeface="Arial"/>
              </a:rPr>
              <a:t>Stagecoach Load Factor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3309369531287"/>
          <c:y val="0.142734079915181"/>
          <c:w val="0.797048668590077"/>
          <c:h val="0.833808230070903"/>
        </c:manualLayout>
      </c:layout>
      <c:lineChart>
        <c:grouping val="standard"/>
        <c:varyColors val="0"/>
        <c:ser>
          <c:idx val="0"/>
          <c:order val="0"/>
          <c:tx>
            <c:strRef>
              <c:f>'Revised Data'!$B$8</c:f>
              <c:strCache>
                <c:ptCount val="1"/>
                <c:pt idx="0">
                  <c:v>Load Factor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'Revised Data'!$A$9:$A$20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'Revised Data'!$B$9:$B$20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'Revised Data'!$F$8</c:f>
              <c:strCache>
                <c:ptCount val="1"/>
                <c:pt idx="0">
                  <c:v>Min Load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'Revised Data'!$A$9:$A$20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'Revised Data'!$F$9:$F$20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'Revised Data'!$G$8</c:f>
              <c:strCache>
                <c:ptCount val="1"/>
                <c:pt idx="0">
                  <c:v>Max Load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'Revised Data'!$A$9:$A$20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'Revised Data'!$G$9:$G$20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231280"/>
        <c:axId val="54978181"/>
      </c:lineChart>
      <c:catAx>
        <c:axId val="512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78181"/>
        <c:crossesAt val="0"/>
        <c:auto val="1"/>
        <c:lblAlgn val="ctr"/>
        <c:lblOffset val="100"/>
        <c:noMultiLvlLbl val="0"/>
      </c:catAx>
      <c:valAx>
        <c:axId val="549781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3128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20224187674408"/>
          <c:y val="0.4088529587171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sng">
                <a:solidFill>
                  <a:srgbClr val="000000"/>
                </a:solidFill>
                <a:uFillTx/>
                <a:latin typeface="Arial"/>
              </a:rPr>
              <a:t>Stagecoach Load Factor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3309369531287"/>
          <c:y val="0.138890729573918"/>
          <c:w val="0.797048668590077"/>
          <c:h val="0.837651580412166"/>
        </c:manualLayout>
      </c:layout>
      <c:lineChart>
        <c:grouping val="standard"/>
        <c:varyColors val="0"/>
        <c:ser>
          <c:idx val="0"/>
          <c:order val="0"/>
          <c:tx>
            <c:strRef>
              <c:f>'Revised Data'!$B$8</c:f>
              <c:strCache>
                <c:ptCount val="1"/>
                <c:pt idx="0">
                  <c:v>Load Factor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'Revised Data'!$A$9:$A$20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'Revised Data'!$B$9:$B$20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'Revised Data'!$H$8</c:f>
              <c:strCache>
                <c:ptCount val="1"/>
                <c:pt idx="0">
                  <c:v>Base Load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'Revised Data'!$A$9:$A$20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'Revised Data'!$H$9:$H$20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'Revised Data'!$I$8</c:f>
              <c:strCache>
                <c:ptCount val="1"/>
                <c:pt idx="0">
                  <c:v>Swing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'Revised Data'!$A$9:$A$20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'Revised Data'!$I$9:$I$20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199539"/>
        <c:axId val="27228973"/>
      </c:lineChart>
      <c:catAx>
        <c:axId val="361995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28973"/>
        <c:crossesAt val="0"/>
        <c:auto val="1"/>
        <c:lblAlgn val="ctr"/>
        <c:lblOffset val="100"/>
        <c:noMultiLvlLbl val="0"/>
      </c:catAx>
      <c:valAx>
        <c:axId val="272289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995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20224187674408"/>
          <c:y val="0.4086541647339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231120</xdr:colOff>
      <xdr:row>24</xdr:row>
      <xdr:rowOff>95400</xdr:rowOff>
    </xdr:from>
    <xdr:to>
      <xdr:col>8</xdr:col>
      <xdr:colOff>11880</xdr:colOff>
      <xdr:row>24</xdr:row>
      <xdr:rowOff>95400</xdr:rowOff>
    </xdr:to>
    <xdr:sp>
      <xdr:nvSpPr>
        <xdr:cNvPr id="0" name="Line 4"/>
        <xdr:cNvSpPr/>
      </xdr:nvSpPr>
      <xdr:spPr>
        <a:xfrm>
          <a:off x="3270240" y="5019840"/>
          <a:ext cx="4659480" cy="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231120</xdr:colOff>
      <xdr:row>28</xdr:row>
      <xdr:rowOff>266040</xdr:rowOff>
    </xdr:from>
    <xdr:to>
      <xdr:col>7</xdr:col>
      <xdr:colOff>734760</xdr:colOff>
      <xdr:row>28</xdr:row>
      <xdr:rowOff>266040</xdr:rowOff>
    </xdr:to>
    <xdr:sp>
      <xdr:nvSpPr>
        <xdr:cNvPr id="1" name="Line 5"/>
        <xdr:cNvSpPr/>
      </xdr:nvSpPr>
      <xdr:spPr>
        <a:xfrm>
          <a:off x="3270240" y="6169680"/>
          <a:ext cx="4638240" cy="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221040</xdr:colOff>
      <xdr:row>22</xdr:row>
      <xdr:rowOff>181080</xdr:rowOff>
    </xdr:from>
    <xdr:to>
      <xdr:col>8</xdr:col>
      <xdr:colOff>1440</xdr:colOff>
      <xdr:row>22</xdr:row>
      <xdr:rowOff>181080</xdr:rowOff>
    </xdr:to>
    <xdr:sp>
      <xdr:nvSpPr>
        <xdr:cNvPr id="2" name="Line 6"/>
        <xdr:cNvSpPr/>
      </xdr:nvSpPr>
      <xdr:spPr>
        <a:xfrm>
          <a:off x="3260160" y="4657680"/>
          <a:ext cx="4659120" cy="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1237680</xdr:colOff>
      <xdr:row>24</xdr:row>
      <xdr:rowOff>152640</xdr:rowOff>
    </xdr:from>
    <xdr:to>
      <xdr:col>2</xdr:col>
      <xdr:colOff>1239120</xdr:colOff>
      <xdr:row>26</xdr:row>
      <xdr:rowOff>247320</xdr:rowOff>
    </xdr:to>
    <xdr:sp>
      <xdr:nvSpPr>
        <xdr:cNvPr id="3" name="Line 7"/>
        <xdr:cNvSpPr/>
      </xdr:nvSpPr>
      <xdr:spPr>
        <a:xfrm flipV="1">
          <a:off x="4276800" y="5077080"/>
          <a:ext cx="1440" cy="666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563400</xdr:colOff>
      <xdr:row>26</xdr:row>
      <xdr:rowOff>247320</xdr:rowOff>
    </xdr:from>
    <xdr:to>
      <xdr:col>3</xdr:col>
      <xdr:colOff>564480</xdr:colOff>
      <xdr:row>28</xdr:row>
      <xdr:rowOff>237600</xdr:rowOff>
    </xdr:to>
    <xdr:sp>
      <xdr:nvSpPr>
        <xdr:cNvPr id="4" name="Line 8"/>
        <xdr:cNvSpPr/>
      </xdr:nvSpPr>
      <xdr:spPr>
        <a:xfrm>
          <a:off x="4910760" y="5743080"/>
          <a:ext cx="1080" cy="398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301320</xdr:colOff>
      <xdr:row>25</xdr:row>
      <xdr:rowOff>38520</xdr:rowOff>
    </xdr:from>
    <xdr:to>
      <xdr:col>4</xdr:col>
      <xdr:colOff>301680</xdr:colOff>
      <xdr:row>26</xdr:row>
      <xdr:rowOff>246960</xdr:rowOff>
    </xdr:to>
    <xdr:sp>
      <xdr:nvSpPr>
        <xdr:cNvPr id="5" name="Line 9"/>
        <xdr:cNvSpPr/>
      </xdr:nvSpPr>
      <xdr:spPr>
        <a:xfrm flipV="1">
          <a:off x="5735160" y="5153400"/>
          <a:ext cx="360" cy="589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210960</xdr:colOff>
      <xdr:row>26</xdr:row>
      <xdr:rowOff>257760</xdr:rowOff>
    </xdr:from>
    <xdr:to>
      <xdr:col>6</xdr:col>
      <xdr:colOff>211680</xdr:colOff>
      <xdr:row>28</xdr:row>
      <xdr:rowOff>190800</xdr:rowOff>
    </xdr:to>
    <xdr:sp>
      <xdr:nvSpPr>
        <xdr:cNvPr id="6" name="Line 10"/>
        <xdr:cNvSpPr/>
      </xdr:nvSpPr>
      <xdr:spPr>
        <a:xfrm>
          <a:off x="6680520" y="5753520"/>
          <a:ext cx="720" cy="340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140400</xdr:colOff>
      <xdr:row>25</xdr:row>
      <xdr:rowOff>181440</xdr:rowOff>
    </xdr:from>
    <xdr:to>
      <xdr:col>2</xdr:col>
      <xdr:colOff>1098720</xdr:colOff>
      <xdr:row>28</xdr:row>
      <xdr:rowOff>18360</xdr:rowOff>
    </xdr:to>
    <xdr:sp>
      <xdr:nvSpPr>
        <xdr:cNvPr id="7" name="Text 13"/>
        <xdr:cNvSpPr/>
      </xdr:nvSpPr>
      <xdr:spPr>
        <a:xfrm>
          <a:off x="3179520" y="5296320"/>
          <a:ext cx="958320" cy="6256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TGPC pays ENE for managing compressor (ENE raises heat rate)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49680</xdr:colOff>
      <xdr:row>28</xdr:row>
      <xdr:rowOff>333000</xdr:rowOff>
    </xdr:from>
    <xdr:to>
      <xdr:col>3</xdr:col>
      <xdr:colOff>1047240</xdr:colOff>
      <xdr:row>31</xdr:row>
      <xdr:rowOff>85680</xdr:rowOff>
    </xdr:to>
    <xdr:sp>
      <xdr:nvSpPr>
        <xdr:cNvPr id="8" name="Text 14"/>
        <xdr:cNvSpPr/>
      </xdr:nvSpPr>
      <xdr:spPr>
        <a:xfrm>
          <a:off x="4397040" y="6236640"/>
          <a:ext cx="997560" cy="562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TGPC sells Enron spark spread option (TGPC lowers heat rate)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90720</xdr:colOff>
      <xdr:row>24</xdr:row>
      <xdr:rowOff>142920</xdr:rowOff>
    </xdr:from>
    <xdr:to>
      <xdr:col>6</xdr:col>
      <xdr:colOff>613800</xdr:colOff>
      <xdr:row>26</xdr:row>
      <xdr:rowOff>47880</xdr:rowOff>
    </xdr:to>
    <xdr:sp>
      <xdr:nvSpPr>
        <xdr:cNvPr id="9" name="Text 15"/>
        <xdr:cNvSpPr/>
      </xdr:nvSpPr>
      <xdr:spPr>
        <a:xfrm>
          <a:off x="5896440" y="5067360"/>
          <a:ext cx="118692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TGPC imposes constraints on option (ENE raises Heat Rate)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221040</xdr:colOff>
      <xdr:row>28</xdr:row>
      <xdr:rowOff>343080</xdr:rowOff>
    </xdr:from>
    <xdr:to>
      <xdr:col>7</xdr:col>
      <xdr:colOff>121320</xdr:colOff>
      <xdr:row>31</xdr:row>
      <xdr:rowOff>123480</xdr:rowOff>
    </xdr:to>
    <xdr:sp>
      <xdr:nvSpPr>
        <xdr:cNvPr id="10" name="Text 16"/>
        <xdr:cNvSpPr/>
      </xdr:nvSpPr>
      <xdr:spPr>
        <a:xfrm>
          <a:off x="6026760" y="6246720"/>
          <a:ext cx="1268280" cy="590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TGPC provides flexibility and/or discount on storage (TGPC lowers heat rate)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26</xdr:row>
      <xdr:rowOff>257760</xdr:rowOff>
    </xdr:from>
    <xdr:to>
      <xdr:col>8</xdr:col>
      <xdr:colOff>20880</xdr:colOff>
      <xdr:row>26</xdr:row>
      <xdr:rowOff>257760</xdr:rowOff>
    </xdr:to>
    <xdr:sp>
      <xdr:nvSpPr>
        <xdr:cNvPr id="11" name="Line 18"/>
        <xdr:cNvSpPr/>
      </xdr:nvSpPr>
      <xdr:spPr>
        <a:xfrm>
          <a:off x="3300840" y="5753520"/>
          <a:ext cx="4637880" cy="0"/>
        </a:xfrm>
        <a:prstGeom prst="line">
          <a:avLst/>
        </a:prstGeom>
        <a:ln w="19080">
          <a:solidFill>
            <a:srgbClr val="ff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1208160</xdr:colOff>
      <xdr:row>22</xdr:row>
      <xdr:rowOff>248400</xdr:rowOff>
    </xdr:from>
    <xdr:to>
      <xdr:col>0</xdr:col>
      <xdr:colOff>1209600</xdr:colOff>
      <xdr:row>29</xdr:row>
      <xdr:rowOff>19080</xdr:rowOff>
    </xdr:to>
    <xdr:sp>
      <xdr:nvSpPr>
        <xdr:cNvPr id="12" name="Line 20"/>
        <xdr:cNvSpPr/>
      </xdr:nvSpPr>
      <xdr:spPr>
        <a:xfrm flipV="1">
          <a:off x="1208160" y="4725000"/>
          <a:ext cx="1440" cy="1626480"/>
        </a:xfrm>
        <a:prstGeom prst="line">
          <a:avLst/>
        </a:prstGeom>
        <a:ln w="19080">
          <a:solidFill>
            <a:srgbClr val="00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835200</xdr:colOff>
      <xdr:row>24</xdr:row>
      <xdr:rowOff>0</xdr:rowOff>
    </xdr:from>
    <xdr:to>
      <xdr:col>0</xdr:col>
      <xdr:colOff>1037880</xdr:colOff>
      <xdr:row>28</xdr:row>
      <xdr:rowOff>219240</xdr:rowOff>
    </xdr:to>
    <xdr:sp>
      <xdr:nvSpPr>
        <xdr:cNvPr id="13" name="Text 21"/>
        <xdr:cNvSpPr/>
      </xdr:nvSpPr>
      <xdr:spPr>
        <a:xfrm>
          <a:off x="835200" y="4924440"/>
          <a:ext cx="202680" cy="1198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anchorCtr="1" vert="eaVert" rot="-10800000">
          <a:noAutofit/>
        </a:bodyPr>
        <a:p>
          <a:pPr algn="r"/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Value to Enron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422280</xdr:colOff>
      <xdr:row>24</xdr:row>
      <xdr:rowOff>85680</xdr:rowOff>
    </xdr:from>
    <xdr:to>
      <xdr:col>7</xdr:col>
      <xdr:colOff>423000</xdr:colOff>
      <xdr:row>26</xdr:row>
      <xdr:rowOff>238320</xdr:rowOff>
    </xdr:to>
    <xdr:sp>
      <xdr:nvSpPr>
        <xdr:cNvPr id="14" name="Line 22"/>
        <xdr:cNvSpPr/>
      </xdr:nvSpPr>
      <xdr:spPr>
        <a:xfrm>
          <a:off x="7596000" y="5010120"/>
          <a:ext cx="720" cy="723960"/>
        </a:xfrm>
        <a:prstGeom prst="line">
          <a:avLst/>
        </a:prstGeom>
        <a:ln w="9360">
          <a:solidFill>
            <a:srgbClr val="008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452520</xdr:colOff>
      <xdr:row>25</xdr:row>
      <xdr:rowOff>75960</xdr:rowOff>
    </xdr:from>
    <xdr:to>
      <xdr:col>8</xdr:col>
      <xdr:colOff>786600</xdr:colOff>
      <xdr:row>25</xdr:row>
      <xdr:rowOff>257400</xdr:rowOff>
    </xdr:to>
    <xdr:sp>
      <xdr:nvSpPr>
        <xdr:cNvPr id="15" name="Text 23"/>
        <xdr:cNvSpPr/>
      </xdr:nvSpPr>
      <xdr:spPr>
        <a:xfrm>
          <a:off x="7626240" y="5190840"/>
          <a:ext cx="1078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Value to TGPC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391680</xdr:colOff>
      <xdr:row>4</xdr:row>
      <xdr:rowOff>40320</xdr:rowOff>
    </xdr:from>
    <xdr:to>
      <xdr:col>5</xdr:col>
      <xdr:colOff>254160</xdr:colOff>
      <xdr:row>6</xdr:row>
      <xdr:rowOff>153360</xdr:rowOff>
    </xdr:to>
    <xdr:sp>
      <xdr:nvSpPr>
        <xdr:cNvPr id="18" name="Text 1"/>
        <xdr:cNvSpPr/>
      </xdr:nvSpPr>
      <xdr:spPr>
        <a:xfrm>
          <a:off x="3642840" y="690480"/>
          <a:ext cx="67536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POWER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465840</xdr:colOff>
      <xdr:row>4</xdr:row>
      <xdr:rowOff>40320</xdr:rowOff>
    </xdr:from>
    <xdr:to>
      <xdr:col>5</xdr:col>
      <xdr:colOff>64080</xdr:colOff>
      <xdr:row>6</xdr:row>
      <xdr:rowOff>153360</xdr:rowOff>
    </xdr:to>
    <xdr:sp>
      <xdr:nvSpPr>
        <xdr:cNvPr id="20" name="Text 14"/>
        <xdr:cNvSpPr/>
      </xdr:nvSpPr>
      <xdr:spPr>
        <a:xfrm>
          <a:off x="3717000" y="690480"/>
          <a:ext cx="41112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GAS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2" min="2" style="0" width="19.56"/>
    <col collapsed="false" customWidth="true" hidden="false" outlineLevel="0" max="3" min="3" style="0" width="18.56"/>
    <col collapsed="false" customWidth="true" hidden="false" outlineLevel="0" max="4" min="4" style="0" width="15.41"/>
    <col collapsed="false" customWidth="true" hidden="false" outlineLevel="0" max="5" min="5" style="0" width="5.28"/>
    <col collapsed="false" customWidth="true" hidden="false" outlineLevel="0" max="6" min="6" style="0" width="9.41"/>
    <col collapsed="false" customWidth="true" hidden="false" outlineLevel="0" max="7" min="7" style="0" width="9.99"/>
    <col collapsed="false" customWidth="true" hidden="false" outlineLevel="0" max="8" min="8" style="0" width="10.56"/>
    <col collapsed="false" customWidth="true" hidden="false" outlineLevel="0" max="9" min="9" style="0" width="21.84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9.5" hidden="false" customHeight="true" outlineLevel="0" collapsed="false">
      <c r="A2" s="2" t="s">
        <v>1</v>
      </c>
      <c r="B2" s="3" t="n">
        <v>7500</v>
      </c>
      <c r="C2" s="4"/>
      <c r="D2" s="4"/>
      <c r="E2" s="4"/>
      <c r="F2" s="5"/>
      <c r="G2" s="4"/>
      <c r="H2" s="4"/>
      <c r="I2" s="4"/>
    </row>
    <row r="3" customFormat="false" ht="15" hidden="false" customHeight="false" outlineLevel="0" collapsed="false">
      <c r="A3" s="2" t="s">
        <v>2</v>
      </c>
      <c r="B3" s="6" t="n">
        <v>10980</v>
      </c>
      <c r="C3" s="2"/>
      <c r="D3" s="2"/>
      <c r="E3" s="2"/>
      <c r="F3" s="5"/>
      <c r="G3" s="4"/>
      <c r="H3" s="4"/>
      <c r="I3" s="4"/>
    </row>
    <row r="4" customFormat="false" ht="15" hidden="false" customHeight="false" outlineLevel="0" collapsed="false">
      <c r="A4" s="7" t="s">
        <v>3</v>
      </c>
      <c r="B4" s="8" t="n">
        <v>14000</v>
      </c>
      <c r="C4" s="2"/>
      <c r="D4" s="2"/>
      <c r="E4" s="2"/>
      <c r="F4" s="5"/>
      <c r="G4" s="4"/>
      <c r="H4" s="4"/>
      <c r="I4" s="4"/>
    </row>
    <row r="5" customFormat="false" ht="15" hidden="false" customHeight="false" outlineLevel="0" collapsed="false">
      <c r="A5" s="7"/>
      <c r="B5" s="8"/>
      <c r="C5" s="2"/>
      <c r="D5" s="2"/>
      <c r="E5" s="2"/>
      <c r="F5" s="5"/>
      <c r="G5" s="4"/>
      <c r="H5" s="4"/>
      <c r="I5" s="4"/>
    </row>
    <row r="6" customFormat="false" ht="15.75" hidden="false" customHeight="false" outlineLevel="0" collapsed="false">
      <c r="A6" s="7"/>
      <c r="B6" s="8"/>
      <c r="C6" s="2"/>
      <c r="D6" s="2"/>
      <c r="E6" s="2"/>
      <c r="F6" s="5"/>
      <c r="G6" s="4"/>
      <c r="H6" s="4"/>
      <c r="I6" s="4"/>
    </row>
    <row r="7" customFormat="false" ht="32.25" hidden="false" customHeight="true" outlineLevel="0" collapsed="false">
      <c r="A7" s="9"/>
      <c r="B7" s="10" t="s">
        <v>4</v>
      </c>
      <c r="C7" s="2"/>
      <c r="D7" s="2"/>
      <c r="E7" s="2"/>
      <c r="F7" s="5"/>
      <c r="G7" s="4"/>
      <c r="H7" s="4"/>
      <c r="I7" s="4"/>
    </row>
    <row r="8" customFormat="false" ht="13.5" hidden="false" customHeight="false" outlineLevel="0" collapsed="false">
      <c r="A8" s="9"/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</row>
    <row r="9" customFormat="false" ht="15" hidden="false" customHeight="false" outlineLevel="0" collapsed="false">
      <c r="A9" s="12" t="s">
        <v>13</v>
      </c>
      <c r="B9" s="13" t="n">
        <v>0.8</v>
      </c>
      <c r="C9" s="8" t="n">
        <f aca="false">B9*$B$4*$B$2*24*E9/1000000</f>
        <v>62496</v>
      </c>
      <c r="D9" s="14" t="n">
        <f aca="false">$B$3*24*E9*B9/1000</f>
        <v>6535.296</v>
      </c>
      <c r="E9" s="6" t="n">
        <v>31</v>
      </c>
      <c r="F9" s="15" t="n">
        <f aca="false">B9-0.1</f>
        <v>0.7</v>
      </c>
      <c r="G9" s="15" t="n">
        <f aca="false">B9+0.1</f>
        <v>0.9</v>
      </c>
      <c r="H9" s="15" t="n">
        <f aca="false">F9</f>
        <v>0.7</v>
      </c>
      <c r="I9" s="15" t="n">
        <f aca="false">G9</f>
        <v>0.9</v>
      </c>
    </row>
    <row r="10" customFormat="false" ht="15" hidden="false" customHeight="false" outlineLevel="0" collapsed="false">
      <c r="A10" s="16" t="s">
        <v>14</v>
      </c>
      <c r="B10" s="17" t="n">
        <v>0.8</v>
      </c>
      <c r="C10" s="8" t="n">
        <f aca="false">B10*$B$4*$B$2*24*E10/1000000</f>
        <v>56448</v>
      </c>
      <c r="D10" s="14" t="n">
        <f aca="false">$B$3*24*E10*B10/1000</f>
        <v>5902.848</v>
      </c>
      <c r="E10" s="6" t="n">
        <v>28</v>
      </c>
      <c r="F10" s="15" t="n">
        <f aca="false">B10-0.1</f>
        <v>0.7</v>
      </c>
      <c r="G10" s="15" t="n">
        <f aca="false">B10+0.1</f>
        <v>0.9</v>
      </c>
      <c r="H10" s="15" t="n">
        <f aca="false">F10</f>
        <v>0.7</v>
      </c>
      <c r="I10" s="15" t="n">
        <f aca="false">G10</f>
        <v>0.9</v>
      </c>
    </row>
    <row r="11" customFormat="false" ht="15" hidden="false" customHeight="false" outlineLevel="0" collapsed="false">
      <c r="A11" s="16" t="s">
        <v>15</v>
      </c>
      <c r="B11" s="17" t="n">
        <v>0.8</v>
      </c>
      <c r="C11" s="8" t="n">
        <f aca="false">B11*$B$4*$B$2*24*E11/1000000</f>
        <v>62496</v>
      </c>
      <c r="D11" s="14" t="n">
        <f aca="false">$B$3*24*E11*B11/1000</f>
        <v>6535.296</v>
      </c>
      <c r="E11" s="6" t="n">
        <v>31</v>
      </c>
      <c r="F11" s="15" t="n">
        <f aca="false">B11-0.1</f>
        <v>0.7</v>
      </c>
      <c r="G11" s="15" t="n">
        <f aca="false">B11+0.1</f>
        <v>0.9</v>
      </c>
      <c r="H11" s="15" t="n">
        <f aca="false">F11</f>
        <v>0.7</v>
      </c>
      <c r="I11" s="15" t="n">
        <f aca="false">G11</f>
        <v>0.9</v>
      </c>
    </row>
    <row r="12" customFormat="false" ht="15" hidden="false" customHeight="false" outlineLevel="0" collapsed="false">
      <c r="A12" s="16" t="s">
        <v>16</v>
      </c>
      <c r="B12" s="17" t="n">
        <v>0.8</v>
      </c>
      <c r="C12" s="8" t="n">
        <f aca="false">B12*$B$4*$B$2*24*E12/1000000</f>
        <v>60480</v>
      </c>
      <c r="D12" s="14" t="n">
        <f aca="false">$B$3*24*E12*B12/1000</f>
        <v>6324.48</v>
      </c>
      <c r="E12" s="6" t="n">
        <v>30</v>
      </c>
      <c r="F12" s="15" t="n">
        <f aca="false">B12-0.1</f>
        <v>0.7</v>
      </c>
      <c r="G12" s="15" t="n">
        <f aca="false">B12+0.1</f>
        <v>0.9</v>
      </c>
      <c r="H12" s="15" t="n">
        <f aca="false">F12</f>
        <v>0.7</v>
      </c>
      <c r="I12" s="15" t="n">
        <f aca="false">G12</f>
        <v>0.9</v>
      </c>
    </row>
    <row r="13" customFormat="false" ht="15" hidden="false" customHeight="false" outlineLevel="0" collapsed="false">
      <c r="A13" s="16" t="s">
        <v>17</v>
      </c>
      <c r="B13" s="17" t="n">
        <v>0.8</v>
      </c>
      <c r="C13" s="8" t="n">
        <f aca="false">B13*$B$4*$B$2*24*E13/1000000</f>
        <v>62496</v>
      </c>
      <c r="D13" s="14" t="n">
        <f aca="false">$B$3*24*E13*B13/1000</f>
        <v>6535.296</v>
      </c>
      <c r="E13" s="6" t="n">
        <v>31</v>
      </c>
      <c r="F13" s="15" t="n">
        <f aca="false">B13-0.1</f>
        <v>0.7</v>
      </c>
      <c r="G13" s="15" t="n">
        <f aca="false">B13+0.1</f>
        <v>0.9</v>
      </c>
      <c r="H13" s="15" t="n">
        <f aca="false">F13</f>
        <v>0.7</v>
      </c>
      <c r="I13" s="15" t="n">
        <f aca="false">G13</f>
        <v>0.9</v>
      </c>
    </row>
    <row r="14" customFormat="false" ht="15" hidden="false" customHeight="false" outlineLevel="0" collapsed="false">
      <c r="A14" s="16" t="s">
        <v>18</v>
      </c>
      <c r="B14" s="17" t="n">
        <v>0.5</v>
      </c>
      <c r="C14" s="8" t="n">
        <f aca="false">B14*$B$4*$B$2*24*E14/1000000</f>
        <v>37800</v>
      </c>
      <c r="D14" s="14" t="n">
        <f aca="false">$B$3*24*E14*B14/1000</f>
        <v>3952.8</v>
      </c>
      <c r="E14" s="6" t="n">
        <v>30</v>
      </c>
      <c r="F14" s="15" t="n">
        <f aca="false">B14-0.1</f>
        <v>0.4</v>
      </c>
      <c r="G14" s="15" t="n">
        <f aca="false">B14+0.1</f>
        <v>0.6</v>
      </c>
      <c r="H14" s="15" t="n">
        <f aca="false">F14</f>
        <v>0.4</v>
      </c>
      <c r="I14" s="15" t="n">
        <f aca="false">G14</f>
        <v>0.6</v>
      </c>
    </row>
    <row r="15" customFormat="false" ht="15" hidden="false" customHeight="false" outlineLevel="0" collapsed="false">
      <c r="A15" s="16" t="s">
        <v>19</v>
      </c>
      <c r="B15" s="17" t="n">
        <v>0.5</v>
      </c>
      <c r="C15" s="8" t="n">
        <f aca="false">B15*$B$4*$B$2*24*E15/1000000</f>
        <v>39060</v>
      </c>
      <c r="D15" s="14" t="n">
        <f aca="false">$B$3*24*E15*B15/1000</f>
        <v>4084.56</v>
      </c>
      <c r="E15" s="6" t="n">
        <v>31</v>
      </c>
      <c r="F15" s="15" t="n">
        <f aca="false">B15-0.1</f>
        <v>0.4</v>
      </c>
      <c r="G15" s="15" t="n">
        <f aca="false">B15+0.1</f>
        <v>0.6</v>
      </c>
      <c r="H15" s="15" t="n">
        <f aca="false">F15</f>
        <v>0.4</v>
      </c>
      <c r="I15" s="15" t="n">
        <f aca="false">G15</f>
        <v>0.6</v>
      </c>
    </row>
    <row r="16" customFormat="false" ht="15" hidden="false" customHeight="false" outlineLevel="0" collapsed="false">
      <c r="A16" s="16" t="s">
        <v>20</v>
      </c>
      <c r="B16" s="17" t="n">
        <v>0.5</v>
      </c>
      <c r="C16" s="8" t="n">
        <f aca="false">B16*$B$4*$B$2*24*E16/1000000</f>
        <v>39060</v>
      </c>
      <c r="D16" s="14" t="n">
        <f aca="false">$B$3*24*E16*B16/1000</f>
        <v>4084.56</v>
      </c>
      <c r="E16" s="6" t="n">
        <v>31</v>
      </c>
      <c r="F16" s="15" t="n">
        <f aca="false">B16-0.1</f>
        <v>0.4</v>
      </c>
      <c r="G16" s="15" t="n">
        <f aca="false">B16+0.1</f>
        <v>0.6</v>
      </c>
      <c r="H16" s="15" t="n">
        <f aca="false">F16</f>
        <v>0.4</v>
      </c>
      <c r="I16" s="15" t="n">
        <f aca="false">G16</f>
        <v>0.6</v>
      </c>
    </row>
    <row r="17" customFormat="false" ht="15" hidden="false" customHeight="false" outlineLevel="0" collapsed="false">
      <c r="A17" s="16" t="s">
        <v>21</v>
      </c>
      <c r="B17" s="17" t="n">
        <v>0.8</v>
      </c>
      <c r="C17" s="8" t="n">
        <f aca="false">B17*$B$4*$B$2*24*E17/1000000</f>
        <v>60480</v>
      </c>
      <c r="D17" s="14" t="n">
        <f aca="false">$B$3*24*E17*B17/1000</f>
        <v>6324.48</v>
      </c>
      <c r="E17" s="6" t="n">
        <v>30</v>
      </c>
      <c r="F17" s="15" t="n">
        <f aca="false">B17-0.1</f>
        <v>0.7</v>
      </c>
      <c r="G17" s="15" t="n">
        <f aca="false">B17+0.1</f>
        <v>0.9</v>
      </c>
      <c r="H17" s="15" t="n">
        <f aca="false">F17</f>
        <v>0.7</v>
      </c>
      <c r="I17" s="15" t="n">
        <f aca="false">G17</f>
        <v>0.9</v>
      </c>
    </row>
    <row r="18" customFormat="false" ht="15" hidden="false" customHeight="false" outlineLevel="0" collapsed="false">
      <c r="A18" s="16" t="s">
        <v>22</v>
      </c>
      <c r="B18" s="17" t="n">
        <v>0.8</v>
      </c>
      <c r="C18" s="8" t="n">
        <f aca="false">B18*$B$4*$B$2*24*E18/1000000</f>
        <v>62496</v>
      </c>
      <c r="D18" s="14" t="n">
        <f aca="false">$B$3*24*E18*B18/1000</f>
        <v>6535.296</v>
      </c>
      <c r="E18" s="6" t="n">
        <v>31</v>
      </c>
      <c r="F18" s="15" t="n">
        <f aca="false">B18-0.1</f>
        <v>0.7</v>
      </c>
      <c r="G18" s="15" t="n">
        <f aca="false">B18+0.1</f>
        <v>0.9</v>
      </c>
      <c r="H18" s="15" t="n">
        <f aca="false">F18</f>
        <v>0.7</v>
      </c>
      <c r="I18" s="15" t="n">
        <f aca="false">G18</f>
        <v>0.9</v>
      </c>
    </row>
    <row r="19" customFormat="false" ht="15" hidden="false" customHeight="false" outlineLevel="0" collapsed="false">
      <c r="A19" s="16" t="s">
        <v>23</v>
      </c>
      <c r="B19" s="17" t="n">
        <v>0.8</v>
      </c>
      <c r="C19" s="8" t="n">
        <f aca="false">B19*$B$4*$B$2*24*E19/1000000</f>
        <v>60480</v>
      </c>
      <c r="D19" s="14" t="n">
        <f aca="false">$B$3*24*E19*B19/1000</f>
        <v>6324.48</v>
      </c>
      <c r="E19" s="6" t="n">
        <v>30</v>
      </c>
      <c r="F19" s="15" t="n">
        <f aca="false">B19-0.1</f>
        <v>0.7</v>
      </c>
      <c r="G19" s="15" t="n">
        <f aca="false">B19+0.1</f>
        <v>0.9</v>
      </c>
      <c r="H19" s="15" t="n">
        <f aca="false">F19</f>
        <v>0.7</v>
      </c>
      <c r="I19" s="15" t="n">
        <f aca="false">G19</f>
        <v>0.9</v>
      </c>
    </row>
    <row r="20" customFormat="false" ht="15.75" hidden="false" customHeight="false" outlineLevel="0" collapsed="false">
      <c r="A20" s="18" t="s">
        <v>24</v>
      </c>
      <c r="B20" s="19" t="n">
        <v>0.8</v>
      </c>
      <c r="C20" s="8" t="n">
        <f aca="false">B20*$B$4*$B$2*24*E20/1000000</f>
        <v>62496</v>
      </c>
      <c r="D20" s="14" t="n">
        <f aca="false">$B$3*24*E20*B20/1000</f>
        <v>6535.296</v>
      </c>
      <c r="E20" s="6" t="n">
        <v>31</v>
      </c>
      <c r="F20" s="15" t="n">
        <f aca="false">B20-0.1</f>
        <v>0.7</v>
      </c>
      <c r="G20" s="15" t="n">
        <f aca="false">B20+0.1</f>
        <v>0.9</v>
      </c>
      <c r="H20" s="15" t="n">
        <f aca="false">F20</f>
        <v>0.7</v>
      </c>
      <c r="I20" s="15" t="n">
        <f aca="false">G20</f>
        <v>0.9</v>
      </c>
    </row>
    <row r="21" customFormat="false" ht="15" hidden="false" customHeight="false" outlineLevel="0" collapsed="false">
      <c r="A21" s="2"/>
      <c r="B21" s="2"/>
      <c r="C21" s="2"/>
      <c r="D21" s="2"/>
      <c r="E21" s="2"/>
      <c r="F21" s="5"/>
      <c r="G21" s="4"/>
      <c r="H21" s="4"/>
      <c r="I21" s="4"/>
    </row>
    <row r="22" customFormat="false" ht="15" hidden="false" customHeight="false" outlineLevel="0" collapsed="false">
      <c r="A22" s="5"/>
      <c r="B22" s="5"/>
      <c r="C22" s="5"/>
      <c r="D22" s="5"/>
      <c r="E22" s="5"/>
      <c r="F22" s="5"/>
      <c r="G22" s="20"/>
    </row>
    <row r="23" customFormat="false" ht="20.25" hidden="false" customHeight="true" outlineLevel="0" collapsed="false">
      <c r="A23" s="5"/>
      <c r="B23" s="21" t="s">
        <v>25</v>
      </c>
      <c r="C23" s="5"/>
      <c r="D23" s="5"/>
      <c r="E23" s="5"/>
      <c r="F23" s="5"/>
      <c r="G23" s="20"/>
    </row>
    <row r="24" customFormat="false" ht="15" hidden="false" customHeight="false" outlineLevel="0" collapsed="false">
      <c r="A24" s="5"/>
      <c r="B24" s="5"/>
      <c r="C24" s="5"/>
      <c r="D24" s="5"/>
      <c r="E24" s="5"/>
      <c r="F24" s="5"/>
      <c r="G24" s="20"/>
    </row>
    <row r="25" customFormat="false" ht="15" hidden="false" customHeight="false" outlineLevel="0" collapsed="false">
      <c r="A25" s="5"/>
      <c r="B25" s="21" t="s">
        <v>26</v>
      </c>
      <c r="C25" s="5"/>
      <c r="D25" s="5"/>
      <c r="E25" s="5"/>
      <c r="F25" s="5"/>
      <c r="G25" s="20"/>
    </row>
    <row r="26" customFormat="false" ht="30" hidden="false" customHeight="true" outlineLevel="0" collapsed="false">
      <c r="A26" s="5"/>
      <c r="C26" s="5"/>
      <c r="D26" s="5"/>
      <c r="E26" s="5"/>
      <c r="F26" s="5"/>
      <c r="G26" s="20"/>
      <c r="I26" s="22"/>
    </row>
    <row r="27" customFormat="false" ht="30" hidden="false" customHeight="false" outlineLevel="0" collapsed="false">
      <c r="A27" s="5"/>
      <c r="B27" s="5"/>
      <c r="C27" s="5"/>
      <c r="D27" s="5"/>
      <c r="E27" s="5"/>
      <c r="F27" s="5"/>
      <c r="G27" s="20"/>
      <c r="I27" s="23" t="s">
        <v>27</v>
      </c>
    </row>
    <row r="28" customFormat="false" ht="2.1" hidden="false" customHeight="true" outlineLevel="0" collapsed="false">
      <c r="A28" s="5"/>
      <c r="B28" s="5"/>
      <c r="C28" s="5"/>
      <c r="D28" s="5"/>
      <c r="E28" s="5"/>
      <c r="F28" s="5"/>
      <c r="G28" s="20"/>
    </row>
    <row r="29" customFormat="false" ht="33.75" hidden="false" customHeight="true" outlineLevel="0" collapsed="false">
      <c r="A29" s="5"/>
      <c r="B29" s="21" t="s">
        <v>28</v>
      </c>
      <c r="C29" s="5"/>
      <c r="D29" s="5"/>
      <c r="E29" s="5"/>
      <c r="F29" s="5"/>
      <c r="G29" s="20"/>
    </row>
    <row r="30" customFormat="false" ht="15" hidden="false" customHeight="false" outlineLevel="0" collapsed="false">
      <c r="A30" s="5"/>
      <c r="B30" s="5"/>
      <c r="C30" s="5"/>
      <c r="D30" s="5"/>
      <c r="E30" s="5"/>
      <c r="F30" s="5"/>
    </row>
    <row r="31" customFormat="false" ht="15" hidden="false" customHeight="false" outlineLevel="0" collapsed="false">
      <c r="A31" s="5"/>
      <c r="B31" s="5"/>
      <c r="C31" s="5"/>
      <c r="D31" s="5"/>
      <c r="E31" s="5"/>
      <c r="F31" s="5"/>
      <c r="G31" s="20"/>
    </row>
    <row r="32" customFormat="false" ht="15" hidden="false" customHeight="false" outlineLevel="0" collapsed="false">
      <c r="A32" s="5"/>
      <c r="B32" s="5"/>
      <c r="C32" s="5"/>
      <c r="D32" s="5"/>
      <c r="E32" s="5"/>
      <c r="F32" s="5"/>
      <c r="G32" s="20"/>
    </row>
    <row r="33" customFormat="false" ht="15" hidden="false" customHeight="false" outlineLevel="0" collapsed="false">
      <c r="A33" s="5"/>
      <c r="B33" s="5"/>
      <c r="C33" s="5"/>
      <c r="D33" s="5"/>
      <c r="E33" s="5"/>
      <c r="F33" s="5"/>
      <c r="G33" s="20"/>
    </row>
    <row r="34" customFormat="false" ht="15" hidden="false" customHeight="false" outlineLevel="0" collapsed="false">
      <c r="A34" s="5"/>
      <c r="B34" s="5"/>
      <c r="C34" s="5"/>
      <c r="D34" s="5"/>
      <c r="E34" s="5"/>
      <c r="F34" s="5"/>
      <c r="G34" s="20"/>
    </row>
    <row r="35" customFormat="false" ht="15" hidden="false" customHeight="false" outlineLevel="0" collapsed="false">
      <c r="A35" s="5"/>
      <c r="B35" s="5"/>
      <c r="C35" s="5"/>
      <c r="D35" s="5"/>
      <c r="E35" s="5"/>
      <c r="F35" s="5"/>
      <c r="G35" s="20"/>
    </row>
    <row r="36" customFormat="false" ht="15" hidden="false" customHeight="false" outlineLevel="0" collapsed="false">
      <c r="A36" s="5"/>
      <c r="B36" s="5"/>
      <c r="C36" s="5"/>
      <c r="D36" s="5"/>
      <c r="E36" s="5"/>
      <c r="F36" s="5"/>
      <c r="G36" s="20"/>
    </row>
    <row r="37" customFormat="false" ht="15" hidden="false" customHeight="false" outlineLevel="0" collapsed="false">
      <c r="A37" s="5"/>
      <c r="B37" s="5"/>
      <c r="C37" s="5"/>
      <c r="D37" s="5"/>
      <c r="E37" s="5"/>
      <c r="F37" s="5"/>
      <c r="G37" s="20"/>
    </row>
    <row r="38" customFormat="false" ht="2.1" hidden="false" customHeight="true" outlineLevel="0" collapsed="false">
      <c r="A38" s="5"/>
      <c r="B38" s="5"/>
      <c r="C38" s="5"/>
      <c r="D38" s="5"/>
      <c r="E38" s="5"/>
      <c r="F38" s="5"/>
    </row>
    <row r="39" customFormat="false" ht="15" hidden="false" customHeight="false" outlineLevel="0" collapsed="false">
      <c r="A39" s="5"/>
      <c r="B39" s="5"/>
      <c r="C39" s="5"/>
      <c r="D39" s="5"/>
      <c r="E39" s="5"/>
      <c r="F39" s="5"/>
    </row>
    <row r="40" customFormat="false" ht="15" hidden="false" customHeight="false" outlineLevel="0" collapsed="false">
      <c r="A40" s="5"/>
      <c r="B40" s="5"/>
      <c r="C40" s="5"/>
      <c r="D40" s="5"/>
      <c r="E40" s="5"/>
      <c r="F40" s="5"/>
    </row>
    <row r="41" customFormat="false" ht="15" hidden="false" customHeight="false" outlineLevel="0" collapsed="false">
      <c r="A41" s="5"/>
      <c r="B41" s="5"/>
      <c r="C41" s="5"/>
      <c r="D41" s="5"/>
      <c r="E41" s="5"/>
      <c r="F41" s="5"/>
      <c r="G41" s="24"/>
      <c r="H41" s="24"/>
      <c r="I41" s="24"/>
    </row>
    <row r="42" customFormat="false" ht="15" hidden="false" customHeight="false" outlineLevel="0" collapsed="false">
      <c r="A42" s="5"/>
      <c r="B42" s="5"/>
      <c r="C42" s="5"/>
      <c r="D42" s="5"/>
      <c r="E42" s="5"/>
      <c r="F42" s="5"/>
      <c r="G42" s="24"/>
      <c r="H42" s="24"/>
      <c r="I42" s="24"/>
    </row>
    <row r="43" customFormat="false" ht="15" hidden="false" customHeight="false" outlineLevel="0" collapsed="false">
      <c r="A43" s="5"/>
      <c r="B43" s="5"/>
      <c r="C43" s="5"/>
      <c r="D43" s="5"/>
      <c r="E43" s="5"/>
      <c r="F43" s="5"/>
    </row>
    <row r="44" customFormat="false" ht="15" hidden="false" customHeight="false" outlineLevel="0" collapsed="false">
      <c r="A44" s="5"/>
      <c r="B44" s="5"/>
      <c r="C44" s="5"/>
      <c r="D44" s="5"/>
      <c r="E44" s="5"/>
      <c r="F44" s="5"/>
    </row>
    <row r="45" customFormat="false" ht="15" hidden="false" customHeight="false" outlineLevel="0" collapsed="false">
      <c r="A45" s="5"/>
      <c r="B45" s="5"/>
      <c r="C45" s="5"/>
      <c r="D45" s="5"/>
      <c r="E45" s="5"/>
      <c r="F45" s="5"/>
    </row>
    <row r="46" customFormat="false" ht="15" hidden="false" customHeight="false" outlineLevel="0" collapsed="false">
      <c r="A46" s="5"/>
      <c r="B46" s="5"/>
      <c r="C46" s="5"/>
      <c r="D46" s="5"/>
      <c r="E46" s="5"/>
      <c r="F46" s="5"/>
    </row>
    <row r="47" customFormat="false" ht="15" hidden="false" customHeight="false" outlineLevel="0" collapsed="false">
      <c r="A47" s="5"/>
      <c r="B47" s="5"/>
      <c r="C47" s="5"/>
      <c r="D47" s="5"/>
      <c r="E47" s="5"/>
      <c r="F47" s="5"/>
    </row>
    <row r="48" customFormat="false" ht="2.1" hidden="false" customHeight="true" outlineLevel="0" collapsed="false">
      <c r="A48" s="5"/>
      <c r="B48" s="5"/>
      <c r="C48" s="5"/>
      <c r="D48" s="5"/>
      <c r="E48" s="5"/>
      <c r="F48" s="5"/>
    </row>
    <row r="49" customFormat="false" ht="15" hidden="false" customHeight="false" outlineLevel="0" collapsed="false">
      <c r="A49" s="5"/>
      <c r="B49" s="5"/>
      <c r="C49" s="5"/>
      <c r="D49" s="5"/>
      <c r="E49" s="5"/>
      <c r="F49" s="5"/>
    </row>
    <row r="50" customFormat="false" ht="15" hidden="false" customHeight="false" outlineLevel="0" collapsed="false">
      <c r="A50" s="5"/>
      <c r="B50" s="5"/>
      <c r="C50" s="5"/>
      <c r="D50" s="5"/>
      <c r="E50" s="5"/>
      <c r="F50" s="5"/>
    </row>
    <row r="51" customFormat="false" ht="15" hidden="false" customHeight="false" outlineLevel="0" collapsed="false">
      <c r="A51" s="5"/>
      <c r="B51" s="5"/>
      <c r="C51" s="5"/>
      <c r="D51" s="5"/>
      <c r="E51" s="5"/>
      <c r="F51" s="5"/>
    </row>
    <row r="52" customFormat="false" ht="15" hidden="false" customHeight="false" outlineLevel="0" collapsed="false">
      <c r="A52" s="5"/>
      <c r="B52" s="5"/>
      <c r="C52" s="5"/>
      <c r="D52" s="5"/>
      <c r="E52" s="5"/>
      <c r="F52" s="5"/>
    </row>
    <row r="53" customFormat="false" ht="15" hidden="false" customHeight="false" outlineLevel="0" collapsed="false">
      <c r="A53" s="5"/>
      <c r="B53" s="5"/>
      <c r="C53" s="5"/>
      <c r="D53" s="5"/>
      <c r="E53" s="5"/>
      <c r="F53" s="5"/>
    </row>
    <row r="54" customFormat="false" ht="15" hidden="false" customHeight="false" outlineLevel="0" collapsed="false">
      <c r="A54" s="5"/>
      <c r="B54" s="5"/>
      <c r="C54" s="5"/>
      <c r="D54" s="5"/>
      <c r="E54" s="5"/>
      <c r="F54" s="5"/>
    </row>
    <row r="55" customFormat="false" ht="15" hidden="false" customHeight="false" outlineLevel="0" collapsed="false">
      <c r="A55" s="5"/>
      <c r="B55" s="5"/>
      <c r="C55" s="5"/>
      <c r="D55" s="5"/>
      <c r="E55" s="5"/>
      <c r="F55" s="5"/>
    </row>
    <row r="56" customFormat="false" ht="15" hidden="false" customHeight="false" outlineLevel="0" collapsed="false">
      <c r="A56" s="5"/>
      <c r="B56" s="5"/>
      <c r="C56" s="5"/>
      <c r="D56" s="5"/>
      <c r="E56" s="5"/>
      <c r="F56" s="5"/>
    </row>
    <row r="57" customFormat="false" ht="14.25" hidden="false" customHeight="true" outlineLevel="0" collapsed="false">
      <c r="A57" s="5"/>
      <c r="B57" s="5"/>
      <c r="C57" s="5"/>
      <c r="D57" s="5"/>
      <c r="E57" s="5"/>
      <c r="F57" s="5"/>
    </row>
    <row r="58" customFormat="false" ht="14.25" hidden="false" customHeight="true" outlineLevel="0" collapsed="false">
      <c r="A58" s="5"/>
      <c r="B58" s="5"/>
      <c r="C58" s="5"/>
      <c r="D58" s="5"/>
      <c r="E58" s="5"/>
      <c r="F58" s="5"/>
    </row>
    <row r="59" customFormat="false" ht="14.25" hidden="false" customHeight="true" outlineLevel="0" collapsed="false">
      <c r="A59" s="5"/>
      <c r="B59" s="5"/>
      <c r="C59" s="5"/>
      <c r="D59" s="5"/>
      <c r="E59" s="5"/>
      <c r="F59" s="5"/>
    </row>
    <row r="60" customFormat="false" ht="15" hidden="false" customHeight="false" outlineLevel="0" collapsed="false">
      <c r="A60" s="5"/>
      <c r="B60" s="5"/>
      <c r="C60" s="5"/>
      <c r="D60" s="5"/>
      <c r="E60" s="5"/>
      <c r="F60" s="5"/>
    </row>
    <row r="61" customFormat="false" ht="15" hidden="false" customHeight="false" outlineLevel="0" collapsed="false">
      <c r="A61" s="5"/>
      <c r="B61" s="5"/>
      <c r="C61" s="5"/>
      <c r="D61" s="5"/>
      <c r="E61" s="5"/>
      <c r="F61" s="5"/>
    </row>
    <row r="62" customFormat="false" ht="15" hidden="false" customHeight="false" outlineLevel="0" collapsed="false">
      <c r="A62" s="5"/>
      <c r="B62" s="5"/>
      <c r="C62" s="5"/>
      <c r="D62" s="5"/>
      <c r="E62" s="5"/>
      <c r="F62" s="5"/>
      <c r="H62" s="25"/>
    </row>
    <row r="63" customFormat="false" ht="15" hidden="false" customHeight="false" outlineLevel="0" collapsed="false">
      <c r="A63" s="5"/>
      <c r="B63" s="5"/>
      <c r="C63" s="5"/>
      <c r="D63" s="5"/>
      <c r="E63" s="5"/>
      <c r="F63" s="5"/>
    </row>
    <row r="64" customFormat="false" ht="15" hidden="false" customHeight="false" outlineLevel="0" collapsed="false">
      <c r="A64" s="5"/>
      <c r="B64" s="5"/>
      <c r="C64" s="5"/>
      <c r="D64" s="5"/>
      <c r="E64" s="5"/>
      <c r="F64" s="5"/>
    </row>
    <row r="65" customFormat="false" ht="15" hidden="false" customHeight="false" outlineLevel="0" collapsed="false">
      <c r="A65" s="5"/>
      <c r="B65" s="5"/>
      <c r="C65" s="5"/>
      <c r="D65" s="5"/>
      <c r="E65" s="5"/>
      <c r="F65" s="5"/>
    </row>
    <row r="66" customFormat="false" ht="2.1" hidden="false" customHeight="true" outlineLevel="0" collapsed="false">
      <c r="A66" s="5"/>
      <c r="B66" s="5"/>
      <c r="C66" s="5"/>
      <c r="D66" s="5"/>
      <c r="E66" s="5"/>
      <c r="F66" s="5"/>
    </row>
    <row r="67" customFormat="false" ht="15" hidden="false" customHeight="false" outlineLevel="0" collapsed="false">
      <c r="A67" s="5"/>
      <c r="B67" s="5"/>
      <c r="C67" s="5"/>
      <c r="D67" s="5"/>
      <c r="E67" s="5"/>
      <c r="F67" s="5"/>
    </row>
    <row r="68" customFormat="false" ht="15" hidden="false" customHeight="false" outlineLevel="0" collapsed="false">
      <c r="A68" s="5"/>
      <c r="B68" s="5"/>
      <c r="C68" s="5"/>
      <c r="D68" s="5"/>
      <c r="E68" s="5"/>
      <c r="F68" s="5"/>
    </row>
    <row r="69" customFormat="false" ht="15" hidden="false" customHeight="false" outlineLevel="0" collapsed="false">
      <c r="A69" s="5"/>
      <c r="B69" s="5"/>
      <c r="C69" s="5"/>
      <c r="D69" s="5"/>
      <c r="E69" s="5"/>
      <c r="F69" s="5"/>
    </row>
    <row r="70" customFormat="false" ht="2.1" hidden="false" customHeight="true" outlineLevel="0" collapsed="false">
      <c r="A70" s="5"/>
      <c r="B70" s="5"/>
      <c r="C70" s="5"/>
      <c r="D70" s="5"/>
      <c r="E70" s="5"/>
      <c r="F70" s="5"/>
    </row>
    <row r="71" customFormat="false" ht="15" hidden="false" customHeight="false" outlineLevel="0" collapsed="false">
      <c r="A71" s="5"/>
      <c r="B71" s="5"/>
      <c r="C71" s="5"/>
      <c r="D71" s="5"/>
      <c r="E71" s="5"/>
      <c r="F71" s="5"/>
    </row>
    <row r="72" customFormat="false" ht="15" hidden="false" customHeight="false" outlineLevel="0" collapsed="false">
      <c r="A72" s="5"/>
      <c r="B72" s="5"/>
      <c r="C72" s="5"/>
      <c r="D72" s="5"/>
      <c r="E72" s="5"/>
      <c r="F72" s="5"/>
    </row>
    <row r="73" customFormat="false" ht="15" hidden="false" customHeight="false" outlineLevel="0" collapsed="false">
      <c r="A73" s="5"/>
      <c r="B73" s="5"/>
      <c r="C73" s="5"/>
      <c r="D73" s="5"/>
      <c r="E73" s="5"/>
      <c r="F73" s="5"/>
    </row>
    <row r="74" customFormat="false" ht="2.1" hidden="false" customHeight="true" outlineLevel="0" collapsed="false">
      <c r="A74" s="5"/>
      <c r="B74" s="5"/>
      <c r="C74" s="5"/>
      <c r="D74" s="5"/>
      <c r="E74" s="5"/>
      <c r="F74" s="5"/>
    </row>
    <row r="75" customFormat="false" ht="15" hidden="false" customHeight="false" outlineLevel="0" collapsed="false">
      <c r="A75" s="5"/>
      <c r="B75" s="5"/>
      <c r="C75" s="5"/>
      <c r="D75" s="5"/>
      <c r="E75" s="5"/>
      <c r="F75" s="5"/>
    </row>
    <row r="76" customFormat="false" ht="15" hidden="false" customHeight="false" outlineLevel="0" collapsed="false">
      <c r="A76" s="5"/>
      <c r="B76" s="5"/>
      <c r="C76" s="5"/>
      <c r="D76" s="5"/>
      <c r="E76" s="5"/>
      <c r="F76" s="5"/>
    </row>
    <row r="77" customFormat="false" ht="15" hidden="false" customHeight="false" outlineLevel="0" collapsed="false">
      <c r="A77" s="5"/>
      <c r="B77" s="5"/>
      <c r="C77" s="5"/>
      <c r="D77" s="5"/>
      <c r="E77" s="5"/>
      <c r="F77" s="5"/>
    </row>
    <row r="78" customFormat="false" ht="2.1" hidden="false" customHeight="true" outlineLevel="0" collapsed="false">
      <c r="A78" s="5"/>
      <c r="B78" s="5"/>
      <c r="C78" s="5"/>
      <c r="D78" s="5"/>
      <c r="E78" s="5"/>
      <c r="F78" s="5"/>
    </row>
    <row r="79" customFormat="false" ht="15" hidden="false" customHeight="false" outlineLevel="0" collapsed="false">
      <c r="A79" s="5"/>
      <c r="B79" s="5"/>
      <c r="C79" s="5"/>
      <c r="D79" s="5"/>
      <c r="E79" s="5"/>
      <c r="F79" s="5"/>
    </row>
    <row r="80" customFormat="false" ht="15" hidden="false" customHeight="false" outlineLevel="0" collapsed="false">
      <c r="A80" s="5"/>
      <c r="B80" s="5"/>
      <c r="C80" s="5"/>
      <c r="D80" s="5"/>
      <c r="E80" s="5"/>
      <c r="F80" s="5"/>
    </row>
    <row r="81" customFormat="false" ht="15" hidden="false" customHeight="false" outlineLevel="0" collapsed="false">
      <c r="A81" s="5"/>
      <c r="B81" s="5"/>
      <c r="C81" s="5"/>
      <c r="D81" s="5"/>
      <c r="E81" s="5"/>
      <c r="F81" s="5"/>
    </row>
    <row r="82" customFormat="false" ht="15" hidden="false" customHeight="false" outlineLevel="0" collapsed="false">
      <c r="A82" s="5"/>
      <c r="B82" s="5"/>
      <c r="C82" s="5"/>
      <c r="D82" s="5"/>
      <c r="E82" s="5"/>
      <c r="F82" s="5"/>
    </row>
    <row r="83" customFormat="false" ht="15" hidden="false" customHeight="false" outlineLevel="0" collapsed="false">
      <c r="A83" s="5"/>
      <c r="B83" s="5"/>
      <c r="C83" s="5"/>
      <c r="D83" s="5"/>
      <c r="E83" s="5"/>
      <c r="F83" s="5"/>
    </row>
    <row r="84" customFormat="false" ht="15" hidden="false" customHeight="false" outlineLevel="0" collapsed="false">
      <c r="A84" s="5"/>
      <c r="B84" s="5"/>
      <c r="C84" s="5"/>
      <c r="D84" s="5"/>
      <c r="E84" s="5"/>
      <c r="F84" s="5"/>
    </row>
    <row r="85" customFormat="false" ht="15" hidden="false" customHeight="false" outlineLevel="0" collapsed="false">
      <c r="A85" s="5"/>
      <c r="B85" s="5"/>
      <c r="C85" s="5"/>
      <c r="D85" s="5"/>
      <c r="E85" s="5"/>
      <c r="F85" s="5"/>
    </row>
    <row r="86" customFormat="false" ht="15" hidden="false" customHeight="false" outlineLevel="0" collapsed="false">
      <c r="A86" s="5"/>
      <c r="B86" s="5"/>
      <c r="C86" s="5"/>
      <c r="D86" s="5"/>
      <c r="E86" s="5"/>
      <c r="F86" s="5"/>
    </row>
    <row r="87" customFormat="false" ht="15" hidden="false" customHeight="false" outlineLevel="0" collapsed="false">
      <c r="A87" s="5"/>
      <c r="B87" s="5"/>
      <c r="C87" s="5"/>
      <c r="D87" s="5"/>
      <c r="E87" s="5"/>
      <c r="F87" s="5"/>
    </row>
    <row r="88" customFormat="false" ht="15" hidden="false" customHeight="false" outlineLevel="0" collapsed="false">
      <c r="A88" s="5"/>
      <c r="B88" s="5"/>
      <c r="C88" s="5"/>
      <c r="D88" s="5"/>
      <c r="E88" s="5"/>
      <c r="F88" s="5"/>
    </row>
    <row r="89" customFormat="false" ht="15" hidden="false" customHeight="false" outlineLevel="0" collapsed="false">
      <c r="A89" s="5"/>
      <c r="B89" s="5"/>
      <c r="C89" s="5"/>
      <c r="D89" s="5"/>
      <c r="E89" s="5"/>
      <c r="F89" s="5"/>
    </row>
    <row r="90" customFormat="false" ht="15" hidden="false" customHeight="false" outlineLevel="0" collapsed="false">
      <c r="A90" s="5"/>
      <c r="B90" s="5"/>
      <c r="C90" s="5"/>
      <c r="D90" s="5"/>
      <c r="E90" s="5"/>
      <c r="F90" s="5"/>
    </row>
    <row r="91" customFormat="false" ht="15" hidden="false" customHeight="false" outlineLevel="0" collapsed="false">
      <c r="A91" s="5"/>
      <c r="B91" s="5"/>
      <c r="C91" s="5"/>
      <c r="D91" s="5"/>
      <c r="E91" s="5"/>
      <c r="F91" s="5"/>
    </row>
    <row r="92" customFormat="false" ht="15" hidden="false" customHeight="false" outlineLevel="0" collapsed="false">
      <c r="A92" s="5"/>
      <c r="B92" s="5"/>
      <c r="C92" s="5"/>
      <c r="D92" s="5"/>
      <c r="E92" s="5"/>
      <c r="F92" s="5"/>
    </row>
    <row r="93" customFormat="false" ht="15" hidden="false" customHeight="false" outlineLevel="0" collapsed="false">
      <c r="A93" s="5"/>
      <c r="B93" s="5"/>
      <c r="C93" s="5"/>
      <c r="D93" s="5"/>
      <c r="E93" s="5"/>
      <c r="F93" s="5"/>
    </row>
    <row r="94" customFormat="false" ht="15" hidden="false" customHeight="false" outlineLevel="0" collapsed="false">
      <c r="A94" s="5"/>
      <c r="B94" s="5"/>
      <c r="C94" s="5"/>
      <c r="D94" s="5"/>
      <c r="E94" s="5"/>
      <c r="F94" s="5"/>
    </row>
    <row r="95" customFormat="false" ht="15" hidden="false" customHeight="false" outlineLevel="0" collapsed="false">
      <c r="A95" s="5"/>
      <c r="B95" s="5"/>
      <c r="C95" s="5"/>
      <c r="D95" s="5"/>
      <c r="E95" s="5"/>
      <c r="F95" s="5"/>
    </row>
    <row r="96" customFormat="false" ht="15" hidden="false" customHeight="false" outlineLevel="0" collapsed="false">
      <c r="A96" s="5"/>
      <c r="B96" s="5"/>
      <c r="C96" s="5"/>
      <c r="D96" s="5"/>
      <c r="E96" s="5"/>
      <c r="F96" s="5"/>
    </row>
    <row r="97" customFormat="false" ht="15" hidden="false" customHeight="false" outlineLevel="0" collapsed="false">
      <c r="A97" s="5"/>
      <c r="B97" s="5"/>
      <c r="C97" s="5"/>
      <c r="D97" s="5"/>
      <c r="E97" s="5"/>
      <c r="F97" s="5"/>
    </row>
    <row r="98" customFormat="false" ht="15" hidden="false" customHeight="false" outlineLevel="0" collapsed="false">
      <c r="A98" s="5"/>
      <c r="B98" s="5"/>
      <c r="C98" s="5"/>
      <c r="D98" s="5"/>
      <c r="E98" s="5"/>
      <c r="F98" s="5"/>
    </row>
    <row r="99" customFormat="false" ht="15" hidden="false" customHeight="false" outlineLevel="0" collapsed="false">
      <c r="A99" s="5"/>
      <c r="B99" s="5"/>
      <c r="C99" s="5"/>
      <c r="D99" s="5"/>
      <c r="E99" s="5"/>
      <c r="F99" s="5"/>
    </row>
    <row r="100" customFormat="false" ht="15" hidden="false" customHeight="false" outlineLevel="0" collapsed="false">
      <c r="A100" s="5"/>
      <c r="B100" s="5"/>
      <c r="C100" s="5"/>
      <c r="D100" s="5"/>
      <c r="E100" s="5"/>
      <c r="F100" s="5"/>
    </row>
    <row r="101" customFormat="false" ht="15" hidden="false" customHeight="false" outlineLevel="0" collapsed="false">
      <c r="A101" s="5"/>
      <c r="B101" s="5"/>
      <c r="C101" s="5"/>
      <c r="D101" s="5"/>
      <c r="E101" s="5"/>
      <c r="F101" s="5"/>
    </row>
    <row r="102" customFormat="false" ht="15" hidden="false" customHeight="false" outlineLevel="0" collapsed="false">
      <c r="A102" s="5"/>
      <c r="B102" s="5"/>
      <c r="C102" s="5"/>
      <c r="D102" s="5"/>
      <c r="E102" s="5"/>
      <c r="F102" s="5"/>
    </row>
    <row r="103" customFormat="false" ht="15" hidden="false" customHeight="false" outlineLevel="0" collapsed="false">
      <c r="A103" s="5"/>
      <c r="B103" s="5"/>
      <c r="C103" s="5"/>
      <c r="D103" s="5"/>
      <c r="E103" s="5"/>
      <c r="F103" s="5"/>
    </row>
    <row r="104" customFormat="false" ht="15" hidden="false" customHeight="false" outlineLevel="0" collapsed="false">
      <c r="A104" s="5"/>
      <c r="B104" s="5"/>
      <c r="C104" s="5"/>
      <c r="D104" s="5"/>
      <c r="E104" s="5"/>
      <c r="F104" s="5"/>
    </row>
    <row r="105" customFormat="false" ht="15" hidden="false" customHeight="false" outlineLevel="0" collapsed="false">
      <c r="A105" s="5"/>
      <c r="B105" s="5"/>
      <c r="C105" s="5"/>
      <c r="D105" s="5"/>
      <c r="E105" s="5"/>
      <c r="F105" s="5"/>
    </row>
    <row r="106" customFormat="false" ht="15" hidden="false" customHeight="false" outlineLevel="0" collapsed="false">
      <c r="A106" s="5"/>
      <c r="B106" s="5"/>
      <c r="C106" s="5"/>
      <c r="D106" s="5"/>
      <c r="E106" s="5"/>
      <c r="F106" s="5"/>
    </row>
    <row r="107" customFormat="false" ht="15" hidden="false" customHeight="false" outlineLevel="0" collapsed="false">
      <c r="A107" s="5"/>
      <c r="B107" s="5"/>
      <c r="C107" s="5"/>
      <c r="D107" s="5"/>
      <c r="E107" s="5"/>
      <c r="F107" s="5"/>
    </row>
    <row r="108" customFormat="false" ht="15" hidden="false" customHeight="false" outlineLevel="0" collapsed="false">
      <c r="A108" s="5"/>
      <c r="B108" s="5"/>
      <c r="C108" s="5"/>
      <c r="D108" s="5"/>
      <c r="E108" s="5"/>
      <c r="F108" s="5"/>
    </row>
    <row r="109" customFormat="false" ht="15" hidden="false" customHeight="false" outlineLevel="0" collapsed="false">
      <c r="A109" s="5"/>
      <c r="B109" s="5"/>
      <c r="C109" s="5"/>
      <c r="D109" s="5"/>
      <c r="E109" s="5"/>
      <c r="F109" s="5"/>
    </row>
    <row r="110" customFormat="false" ht="15" hidden="false" customHeight="false" outlineLevel="0" collapsed="false">
      <c r="A110" s="5"/>
      <c r="B110" s="5"/>
      <c r="C110" s="5"/>
      <c r="D110" s="5"/>
      <c r="E110" s="5"/>
      <c r="F110" s="5"/>
    </row>
    <row r="111" customFormat="false" ht="15" hidden="false" customHeight="false" outlineLevel="0" collapsed="false">
      <c r="A111" s="5"/>
      <c r="B111" s="5"/>
      <c r="C111" s="5"/>
      <c r="D111" s="5"/>
      <c r="E111" s="5"/>
      <c r="F111" s="5"/>
    </row>
    <row r="112" customFormat="false" ht="15" hidden="false" customHeight="false" outlineLevel="0" collapsed="false">
      <c r="A112" s="5"/>
      <c r="B112" s="5"/>
      <c r="C112" s="5"/>
      <c r="D112" s="5"/>
      <c r="E112" s="5"/>
      <c r="F112" s="5"/>
    </row>
    <row r="113" customFormat="false" ht="15" hidden="false" customHeight="false" outlineLevel="0" collapsed="false">
      <c r="A113" s="5"/>
      <c r="B113" s="5"/>
      <c r="C113" s="5"/>
      <c r="D113" s="5"/>
      <c r="E113" s="5"/>
      <c r="F113" s="5"/>
    </row>
    <row r="114" customFormat="false" ht="15" hidden="false" customHeight="false" outlineLevel="0" collapsed="false">
      <c r="A114" s="5"/>
      <c r="B114" s="5"/>
      <c r="C114" s="5"/>
      <c r="D114" s="5"/>
      <c r="E114" s="5"/>
      <c r="F114" s="5"/>
    </row>
    <row r="115" customFormat="false" ht="15" hidden="false" customHeight="false" outlineLevel="0" collapsed="false">
      <c r="A115" s="5"/>
      <c r="B115" s="5"/>
      <c r="C115" s="5"/>
      <c r="D115" s="5"/>
      <c r="E115" s="5"/>
      <c r="F115" s="5"/>
    </row>
    <row r="116" customFormat="false" ht="15" hidden="false" customHeight="false" outlineLevel="0" collapsed="false">
      <c r="A116" s="5"/>
      <c r="B116" s="5"/>
      <c r="C116" s="5"/>
      <c r="D116" s="5"/>
      <c r="E116" s="5"/>
      <c r="F116" s="5"/>
    </row>
    <row r="117" customFormat="false" ht="15" hidden="false" customHeight="false" outlineLevel="0" collapsed="false">
      <c r="A117" s="5"/>
      <c r="B117" s="5"/>
      <c r="C117" s="5"/>
      <c r="D117" s="5"/>
      <c r="E117" s="5"/>
      <c r="F117" s="5"/>
    </row>
    <row r="118" customFormat="false" ht="15" hidden="false" customHeight="false" outlineLevel="0" collapsed="false">
      <c r="A118" s="5"/>
      <c r="B118" s="5"/>
      <c r="C118" s="5"/>
      <c r="D118" s="5"/>
      <c r="E118" s="5"/>
      <c r="F118" s="5"/>
    </row>
    <row r="119" customFormat="false" ht="15" hidden="false" customHeight="false" outlineLevel="0" collapsed="false">
      <c r="A119" s="5"/>
      <c r="B119" s="5"/>
      <c r="C119" s="5"/>
      <c r="D119" s="5"/>
      <c r="E119" s="5"/>
      <c r="F119" s="5"/>
    </row>
    <row r="120" customFormat="false" ht="15" hidden="false" customHeight="false" outlineLevel="0" collapsed="false">
      <c r="A120" s="5"/>
      <c r="B120" s="5"/>
      <c r="C120" s="5"/>
      <c r="D120" s="5"/>
      <c r="E120" s="5"/>
      <c r="F120" s="5"/>
    </row>
    <row r="121" customFormat="false" ht="15" hidden="false" customHeight="false" outlineLevel="0" collapsed="false">
      <c r="A121" s="5"/>
      <c r="B121" s="5"/>
      <c r="C121" s="5"/>
      <c r="D121" s="5"/>
      <c r="E121" s="5"/>
      <c r="F121" s="5"/>
    </row>
    <row r="122" customFormat="false" ht="15" hidden="false" customHeight="false" outlineLevel="0" collapsed="false">
      <c r="A122" s="5"/>
      <c r="B122" s="5"/>
      <c r="C122" s="5"/>
      <c r="D122" s="5"/>
      <c r="E122" s="5"/>
      <c r="F122" s="5"/>
    </row>
    <row r="123" customFormat="false" ht="15" hidden="false" customHeight="false" outlineLevel="0" collapsed="false">
      <c r="A123" s="5"/>
      <c r="B123" s="5"/>
      <c r="C123" s="5"/>
      <c r="D123" s="5"/>
      <c r="E123" s="5"/>
      <c r="F123" s="5"/>
    </row>
    <row r="124" customFormat="false" ht="15" hidden="false" customHeight="false" outlineLevel="0" collapsed="false">
      <c r="A124" s="5"/>
      <c r="B124" s="5"/>
      <c r="C124" s="5"/>
      <c r="D124" s="5"/>
      <c r="E124" s="5"/>
      <c r="F124" s="5"/>
    </row>
    <row r="125" customFormat="false" ht="15" hidden="false" customHeight="false" outlineLevel="0" collapsed="false">
      <c r="A125" s="5"/>
      <c r="B125" s="5"/>
      <c r="C125" s="5"/>
      <c r="D125" s="5"/>
      <c r="E125" s="5"/>
      <c r="F125" s="5"/>
    </row>
    <row r="126" customFormat="false" ht="15" hidden="false" customHeight="false" outlineLevel="0" collapsed="false">
      <c r="A126" s="5"/>
      <c r="B126" s="5"/>
      <c r="C126" s="5"/>
      <c r="D126" s="5"/>
      <c r="E126" s="5"/>
      <c r="F126" s="5"/>
    </row>
    <row r="127" customFormat="false" ht="15" hidden="false" customHeight="false" outlineLevel="0" collapsed="false">
      <c r="A127" s="5"/>
      <c r="B127" s="5"/>
      <c r="C127" s="5"/>
      <c r="D127" s="5"/>
      <c r="E127" s="5"/>
      <c r="F127" s="5"/>
    </row>
    <row r="128" customFormat="false" ht="15" hidden="false" customHeight="false" outlineLevel="0" collapsed="false">
      <c r="A128" s="5"/>
      <c r="B128" s="5"/>
      <c r="C128" s="5"/>
      <c r="D128" s="5"/>
      <c r="E128" s="5"/>
      <c r="F128" s="5"/>
    </row>
    <row r="129" customFormat="false" ht="15" hidden="false" customHeight="false" outlineLevel="0" collapsed="false">
      <c r="A129" s="5"/>
      <c r="B129" s="5"/>
      <c r="C129" s="5"/>
      <c r="D129" s="5"/>
      <c r="E129" s="5"/>
      <c r="F129" s="5"/>
    </row>
    <row r="130" customFormat="false" ht="15" hidden="false" customHeight="false" outlineLevel="0" collapsed="false">
      <c r="A130" s="5"/>
      <c r="B130" s="5"/>
      <c r="C130" s="5"/>
      <c r="D130" s="5"/>
      <c r="E130" s="5"/>
      <c r="F130" s="5"/>
    </row>
    <row r="131" customFormat="false" ht="15" hidden="false" customHeight="false" outlineLevel="0" collapsed="false">
      <c r="A131" s="5"/>
      <c r="B131" s="5"/>
      <c r="C131" s="5"/>
      <c r="D131" s="5"/>
      <c r="E131" s="5"/>
      <c r="F131" s="5"/>
    </row>
    <row r="132" customFormat="false" ht="15" hidden="false" customHeight="false" outlineLevel="0" collapsed="false">
      <c r="A132" s="5"/>
      <c r="B132" s="5"/>
      <c r="C132" s="5"/>
      <c r="D132" s="5"/>
      <c r="E132" s="5"/>
      <c r="F132" s="5"/>
    </row>
    <row r="133" customFormat="false" ht="15" hidden="false" customHeight="false" outlineLevel="0" collapsed="false">
      <c r="A133" s="5"/>
      <c r="B133" s="5"/>
      <c r="C133" s="5"/>
      <c r="D133" s="5"/>
      <c r="E133" s="5"/>
      <c r="F133" s="5"/>
    </row>
    <row r="134" customFormat="false" ht="15" hidden="false" customHeight="false" outlineLevel="0" collapsed="false">
      <c r="A134" s="5"/>
      <c r="B134" s="5"/>
      <c r="C134" s="5"/>
      <c r="D134" s="5"/>
      <c r="E134" s="5"/>
      <c r="F134" s="5"/>
    </row>
    <row r="135" customFormat="false" ht="15" hidden="false" customHeight="false" outlineLevel="0" collapsed="false">
      <c r="A135" s="5"/>
      <c r="B135" s="5"/>
      <c r="C135" s="5"/>
      <c r="D135" s="5"/>
      <c r="E135" s="5"/>
      <c r="F135" s="5"/>
    </row>
    <row r="136" customFormat="false" ht="15" hidden="false" customHeight="false" outlineLevel="0" collapsed="false">
      <c r="A136" s="5"/>
      <c r="B136" s="5"/>
      <c r="C136" s="5"/>
      <c r="D136" s="5"/>
      <c r="E136" s="5"/>
      <c r="F136" s="5"/>
    </row>
    <row r="137" customFormat="false" ht="15" hidden="false" customHeight="false" outlineLevel="0" collapsed="false">
      <c r="A137" s="5"/>
      <c r="B137" s="5"/>
      <c r="C137" s="5"/>
      <c r="D137" s="5"/>
      <c r="E137" s="5"/>
      <c r="F137" s="5"/>
    </row>
    <row r="138" customFormat="false" ht="15" hidden="false" customHeight="false" outlineLevel="0" collapsed="false">
      <c r="A138" s="5"/>
      <c r="B138" s="5"/>
      <c r="C138" s="5"/>
      <c r="D138" s="5"/>
      <c r="E138" s="5"/>
      <c r="F138" s="5"/>
    </row>
    <row r="139" customFormat="false" ht="15" hidden="false" customHeight="false" outlineLevel="0" collapsed="false">
      <c r="A139" s="5"/>
      <c r="B139" s="5"/>
      <c r="C139" s="5"/>
      <c r="D139" s="5"/>
      <c r="E139" s="5"/>
      <c r="F139" s="5"/>
    </row>
    <row r="140" customFormat="false" ht="15" hidden="false" customHeight="false" outlineLevel="0" collapsed="false">
      <c r="A140" s="5"/>
      <c r="B140" s="5"/>
      <c r="C140" s="5"/>
      <c r="D140" s="5"/>
      <c r="E140" s="5"/>
      <c r="F140" s="5"/>
    </row>
    <row r="141" customFormat="false" ht="15" hidden="false" customHeight="false" outlineLevel="0" collapsed="false">
      <c r="A141" s="5"/>
      <c r="B141" s="5"/>
      <c r="C141" s="5"/>
      <c r="D141" s="5"/>
      <c r="E141" s="5"/>
      <c r="F141" s="5"/>
    </row>
    <row r="142" customFormat="false" ht="15" hidden="false" customHeight="false" outlineLevel="0" collapsed="false">
      <c r="A142" s="5"/>
      <c r="B142" s="5"/>
      <c r="C142" s="5"/>
      <c r="D142" s="5"/>
      <c r="E142" s="5"/>
      <c r="F142" s="5"/>
    </row>
    <row r="143" customFormat="false" ht="15" hidden="false" customHeight="false" outlineLevel="0" collapsed="false">
      <c r="A143" s="5"/>
      <c r="B143" s="5"/>
      <c r="C143" s="5"/>
      <c r="D143" s="5"/>
      <c r="E143" s="5"/>
      <c r="F143" s="5"/>
    </row>
    <row r="144" customFormat="false" ht="15" hidden="false" customHeight="false" outlineLevel="0" collapsed="false">
      <c r="A144" s="5"/>
      <c r="B144" s="5"/>
      <c r="C144" s="5"/>
      <c r="D144" s="5"/>
      <c r="E144" s="5"/>
      <c r="F144" s="5"/>
    </row>
    <row r="145" customFormat="false" ht="15" hidden="false" customHeight="false" outlineLevel="0" collapsed="false">
      <c r="A145" s="5"/>
      <c r="B145" s="5"/>
      <c r="C145" s="5"/>
      <c r="D145" s="5"/>
      <c r="E145" s="5"/>
      <c r="F145" s="5"/>
    </row>
    <row r="146" customFormat="false" ht="15" hidden="false" customHeight="false" outlineLevel="0" collapsed="false">
      <c r="A146" s="5"/>
      <c r="B146" s="5"/>
      <c r="C146" s="5"/>
      <c r="D146" s="5"/>
      <c r="E146" s="5"/>
      <c r="F146" s="5"/>
    </row>
    <row r="147" customFormat="false" ht="15" hidden="false" customHeight="false" outlineLevel="0" collapsed="false">
      <c r="A147" s="5"/>
      <c r="B147" s="5"/>
      <c r="C147" s="5"/>
      <c r="D147" s="5"/>
      <c r="E147" s="5"/>
      <c r="F147" s="5"/>
    </row>
    <row r="148" customFormat="false" ht="15" hidden="false" customHeight="false" outlineLevel="0" collapsed="false">
      <c r="A148" s="5"/>
      <c r="B148" s="5"/>
      <c r="C148" s="5"/>
      <c r="D148" s="5"/>
      <c r="E148" s="5"/>
      <c r="F148" s="5"/>
    </row>
    <row r="149" customFormat="false" ht="15" hidden="false" customHeight="false" outlineLevel="0" collapsed="false">
      <c r="A149" s="5"/>
      <c r="B149" s="5"/>
      <c r="C149" s="5"/>
      <c r="D149" s="5"/>
      <c r="E149" s="5"/>
      <c r="F149" s="5"/>
    </row>
    <row r="150" customFormat="false" ht="15" hidden="false" customHeight="false" outlineLevel="0" collapsed="false">
      <c r="A150" s="5"/>
      <c r="B150" s="5"/>
      <c r="C150" s="5"/>
      <c r="D150" s="5"/>
      <c r="E150" s="5"/>
      <c r="F150" s="5"/>
    </row>
    <row r="151" customFormat="false" ht="15" hidden="false" customHeight="false" outlineLevel="0" collapsed="false">
      <c r="A151" s="5"/>
      <c r="B151" s="5"/>
      <c r="C151" s="5"/>
      <c r="D151" s="5"/>
      <c r="E151" s="5"/>
      <c r="F151" s="5"/>
    </row>
    <row r="152" customFormat="false" ht="15" hidden="false" customHeight="false" outlineLevel="0" collapsed="false">
      <c r="A152" s="5"/>
      <c r="B152" s="5"/>
      <c r="C152" s="5"/>
      <c r="D152" s="5"/>
      <c r="E152" s="5"/>
      <c r="F152" s="5"/>
    </row>
    <row r="153" customFormat="false" ht="15" hidden="false" customHeight="false" outlineLevel="0" collapsed="false">
      <c r="A153" s="5"/>
      <c r="B153" s="5"/>
      <c r="C153" s="5"/>
      <c r="D153" s="5"/>
      <c r="E153" s="5"/>
      <c r="F153" s="5"/>
    </row>
    <row r="154" customFormat="false" ht="15" hidden="false" customHeight="false" outlineLevel="0" collapsed="false">
      <c r="A154" s="5"/>
      <c r="B154" s="5"/>
      <c r="C154" s="5"/>
      <c r="D154" s="5"/>
      <c r="E154" s="5"/>
      <c r="F154" s="5"/>
    </row>
    <row r="155" customFormat="false" ht="15" hidden="false" customHeight="false" outlineLevel="0" collapsed="false">
      <c r="A155" s="5"/>
      <c r="B155" s="5"/>
      <c r="C155" s="5"/>
      <c r="D155" s="5"/>
      <c r="E155" s="5"/>
      <c r="F155" s="5"/>
    </row>
    <row r="156" customFormat="false" ht="15" hidden="false" customHeight="false" outlineLevel="0" collapsed="false">
      <c r="A156" s="5"/>
      <c r="B156" s="5"/>
      <c r="C156" s="5"/>
      <c r="D156" s="5"/>
      <c r="E156" s="5"/>
      <c r="F156" s="5"/>
    </row>
    <row r="157" customFormat="false" ht="15" hidden="false" customHeight="false" outlineLevel="0" collapsed="false">
      <c r="A157" s="5"/>
      <c r="B157" s="5"/>
      <c r="C157" s="5"/>
      <c r="D157" s="5"/>
      <c r="E157" s="5"/>
      <c r="F157" s="5"/>
    </row>
    <row r="158" customFormat="false" ht="15" hidden="false" customHeight="false" outlineLevel="0" collapsed="false">
      <c r="A158" s="5"/>
      <c r="B158" s="5"/>
      <c r="C158" s="5"/>
      <c r="D158" s="5"/>
      <c r="E158" s="5"/>
      <c r="F158" s="5"/>
    </row>
    <row r="159" customFormat="false" ht="15" hidden="false" customHeight="false" outlineLevel="0" collapsed="false">
      <c r="A159" s="5"/>
      <c r="B159" s="5"/>
      <c r="C159" s="5"/>
      <c r="D159" s="5"/>
      <c r="E159" s="5"/>
      <c r="F159" s="5"/>
    </row>
    <row r="160" customFormat="false" ht="15" hidden="false" customHeight="false" outlineLevel="0" collapsed="false">
      <c r="A160" s="5"/>
      <c r="B160" s="5"/>
      <c r="C160" s="5"/>
      <c r="D160" s="5"/>
      <c r="E160" s="5"/>
      <c r="F160" s="5"/>
    </row>
    <row r="161" customFormat="false" ht="15" hidden="false" customHeight="false" outlineLevel="0" collapsed="false">
      <c r="A161" s="5"/>
      <c r="B161" s="5"/>
      <c r="C161" s="5"/>
      <c r="D161" s="5"/>
      <c r="E161" s="5"/>
      <c r="F161" s="5"/>
    </row>
    <row r="162" customFormat="false" ht="15" hidden="false" customHeight="false" outlineLevel="0" collapsed="false">
      <c r="A162" s="5"/>
      <c r="B162" s="5"/>
      <c r="C162" s="5"/>
      <c r="D162" s="5"/>
      <c r="E162" s="5"/>
      <c r="F162" s="5"/>
    </row>
    <row r="163" customFormat="false" ht="15" hidden="false" customHeight="false" outlineLevel="0" collapsed="false">
      <c r="A163" s="5"/>
      <c r="B163" s="5"/>
      <c r="C163" s="5"/>
      <c r="D163" s="5"/>
      <c r="E163" s="5"/>
      <c r="F163" s="5"/>
    </row>
    <row r="164" customFormat="false" ht="15" hidden="false" customHeight="false" outlineLevel="0" collapsed="false">
      <c r="A164" s="5"/>
      <c r="B164" s="5"/>
      <c r="C164" s="5"/>
      <c r="D164" s="5"/>
      <c r="E164" s="5"/>
      <c r="F164" s="5"/>
    </row>
    <row r="165" customFormat="false" ht="1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5" hidden="false" customHeight="false" outlineLevel="0" collapsed="false">
      <c r="A166" s="5"/>
      <c r="B166" s="5"/>
      <c r="C166" s="5"/>
      <c r="D166" s="5"/>
      <c r="E166" s="5"/>
      <c r="F166" s="5"/>
    </row>
    <row r="167" customFormat="false" ht="15" hidden="false" customHeight="false" outlineLevel="0" collapsed="false">
      <c r="A167" s="5"/>
      <c r="B167" s="5"/>
      <c r="C167" s="5"/>
      <c r="D167" s="5"/>
      <c r="E167" s="5"/>
      <c r="F167" s="5"/>
    </row>
    <row r="168" customFormat="false" ht="15" hidden="false" customHeight="false" outlineLevel="0" collapsed="false">
      <c r="A168" s="5"/>
      <c r="B168" s="5"/>
      <c r="C168" s="5"/>
      <c r="D168" s="5"/>
      <c r="E168" s="5"/>
      <c r="F168" s="5"/>
    </row>
    <row r="169" customFormat="false" ht="15" hidden="false" customHeight="false" outlineLevel="0" collapsed="false">
      <c r="A169" s="5"/>
      <c r="B169" s="5"/>
      <c r="C169" s="5"/>
      <c r="D169" s="5"/>
      <c r="E169" s="5"/>
      <c r="F169" s="5"/>
    </row>
    <row r="170" customFormat="false" ht="15" hidden="false" customHeight="false" outlineLevel="0" collapsed="false">
      <c r="A170" s="5"/>
      <c r="B170" s="5"/>
      <c r="C170" s="5"/>
      <c r="D170" s="5"/>
      <c r="E170" s="5"/>
      <c r="F170" s="5"/>
    </row>
    <row r="171" customFormat="false" ht="15" hidden="false" customHeight="false" outlineLevel="0" collapsed="false">
      <c r="A171" s="5"/>
      <c r="B171" s="5"/>
      <c r="C171" s="5"/>
      <c r="D171" s="5"/>
      <c r="E171" s="5"/>
      <c r="F171" s="5"/>
    </row>
    <row r="172" customFormat="false" ht="15" hidden="false" customHeight="false" outlineLevel="0" collapsed="false">
      <c r="A172" s="5"/>
      <c r="B172" s="5"/>
      <c r="C172" s="5"/>
      <c r="D172" s="5"/>
      <c r="E172" s="5"/>
      <c r="F172" s="5"/>
    </row>
    <row r="173" customFormat="false" ht="15" hidden="false" customHeight="false" outlineLevel="0" collapsed="false">
      <c r="A173" s="5"/>
      <c r="B173" s="5"/>
      <c r="C173" s="5"/>
      <c r="D173" s="5"/>
      <c r="E173" s="5"/>
      <c r="F173" s="5"/>
    </row>
    <row r="174" customFormat="false" ht="15" hidden="false" customHeight="false" outlineLevel="0" collapsed="false">
      <c r="A174" s="5"/>
      <c r="B174" s="5"/>
      <c r="C174" s="5"/>
      <c r="D174" s="5"/>
      <c r="E174" s="5"/>
      <c r="F174" s="5"/>
    </row>
    <row r="175" customFormat="false" ht="15" hidden="false" customHeight="false" outlineLevel="0" collapsed="false">
      <c r="A175" s="5"/>
      <c r="B175" s="5"/>
      <c r="C175" s="5"/>
      <c r="D175" s="5"/>
      <c r="E175" s="5"/>
      <c r="F175" s="5"/>
    </row>
    <row r="176" customFormat="false" ht="15" hidden="false" customHeight="false" outlineLevel="0" collapsed="false">
      <c r="A176" s="5"/>
      <c r="B176" s="5"/>
      <c r="C176" s="5"/>
      <c r="D176" s="5"/>
      <c r="E176" s="5"/>
      <c r="F176" s="5"/>
    </row>
    <row r="177" customFormat="false" ht="15" hidden="false" customHeight="false" outlineLevel="0" collapsed="false">
      <c r="A177" s="5"/>
      <c r="B177" s="5"/>
      <c r="C177" s="5"/>
      <c r="D177" s="5"/>
      <c r="E177" s="5"/>
      <c r="F177" s="5"/>
    </row>
    <row r="178" customFormat="false" ht="15" hidden="false" customHeight="false" outlineLevel="0" collapsed="false">
      <c r="A178" s="5"/>
      <c r="B178" s="5"/>
      <c r="C178" s="5"/>
      <c r="D178" s="5"/>
      <c r="E178" s="5"/>
      <c r="F178" s="5"/>
    </row>
    <row r="179" customFormat="false" ht="15" hidden="false" customHeight="false" outlineLevel="0" collapsed="false">
      <c r="A179" s="5"/>
      <c r="B179" s="5"/>
      <c r="C179" s="5"/>
      <c r="D179" s="5"/>
      <c r="E179" s="5"/>
      <c r="F179" s="5"/>
    </row>
    <row r="180" customFormat="false" ht="15" hidden="false" customHeight="false" outlineLevel="0" collapsed="false">
      <c r="A180" s="5"/>
      <c r="B180" s="5"/>
      <c r="C180" s="5"/>
      <c r="D180" s="5"/>
      <c r="E180" s="5"/>
      <c r="F180" s="5"/>
    </row>
    <row r="181" customFormat="false" ht="15" hidden="false" customHeight="false" outlineLevel="0" collapsed="false">
      <c r="A181" s="5"/>
      <c r="B181" s="5"/>
      <c r="C181" s="5"/>
      <c r="D181" s="5"/>
      <c r="E181" s="5"/>
      <c r="F181" s="5"/>
    </row>
    <row r="182" customFormat="false" ht="15" hidden="false" customHeight="false" outlineLevel="0" collapsed="false">
      <c r="A182" s="5"/>
      <c r="B182" s="5"/>
      <c r="C182" s="5"/>
      <c r="D182" s="5"/>
      <c r="E182" s="5"/>
      <c r="F182" s="5"/>
    </row>
    <row r="183" customFormat="false" ht="15" hidden="false" customHeight="false" outlineLevel="0" collapsed="false">
      <c r="A183" s="5"/>
      <c r="B183" s="5"/>
      <c r="C183" s="5"/>
      <c r="D183" s="5"/>
      <c r="E183" s="5"/>
      <c r="F183" s="5"/>
    </row>
    <row r="184" customFormat="false" ht="15" hidden="false" customHeight="false" outlineLevel="0" collapsed="false">
      <c r="A184" s="5"/>
      <c r="B184" s="5"/>
      <c r="C184" s="5"/>
      <c r="D184" s="5"/>
      <c r="E184" s="5"/>
      <c r="F184" s="5"/>
    </row>
    <row r="185" customFormat="false" ht="15" hidden="false" customHeight="false" outlineLevel="0" collapsed="false">
      <c r="A185" s="5"/>
      <c r="B185" s="5"/>
      <c r="C185" s="5"/>
      <c r="D185" s="5"/>
      <c r="E185" s="5"/>
      <c r="F185" s="5"/>
    </row>
    <row r="186" customFormat="false" ht="15" hidden="false" customHeight="false" outlineLevel="0" collapsed="false">
      <c r="A186" s="5"/>
      <c r="B186" s="5"/>
      <c r="C186" s="5"/>
      <c r="D186" s="5"/>
      <c r="E186" s="5"/>
      <c r="F186" s="5"/>
    </row>
    <row r="187" customFormat="false" ht="15" hidden="false" customHeight="false" outlineLevel="0" collapsed="false">
      <c r="A187" s="5"/>
      <c r="B187" s="5"/>
      <c r="C187" s="5"/>
      <c r="D187" s="5"/>
      <c r="E187" s="5"/>
      <c r="F187" s="5"/>
    </row>
    <row r="188" customFormat="false" ht="15" hidden="false" customHeight="false" outlineLevel="0" collapsed="false">
      <c r="A188" s="5"/>
      <c r="B188" s="5"/>
      <c r="C188" s="5"/>
      <c r="D188" s="5"/>
      <c r="E188" s="5"/>
      <c r="F188" s="5"/>
    </row>
    <row r="189" customFormat="false" ht="15" hidden="false" customHeight="false" outlineLevel="0" collapsed="false">
      <c r="A189" s="5"/>
      <c r="B189" s="5"/>
      <c r="C189" s="5"/>
      <c r="D189" s="5"/>
      <c r="E189" s="5"/>
      <c r="F189" s="5"/>
    </row>
    <row r="190" customFormat="false" ht="15" hidden="false" customHeight="false" outlineLevel="0" collapsed="false">
      <c r="A190" s="5"/>
      <c r="B190" s="5"/>
      <c r="C190" s="5"/>
      <c r="D190" s="5"/>
      <c r="E190" s="5"/>
      <c r="F190" s="5"/>
    </row>
    <row r="191" customFormat="false" ht="15" hidden="false" customHeight="false" outlineLevel="0" collapsed="false">
      <c r="A191" s="5"/>
      <c r="B191" s="5"/>
      <c r="C191" s="5"/>
      <c r="D191" s="5"/>
      <c r="E191" s="5"/>
      <c r="F191" s="5"/>
    </row>
    <row r="192" customFormat="false" ht="15" hidden="false" customHeight="false" outlineLevel="0" collapsed="false">
      <c r="A192" s="5"/>
      <c r="B192" s="5"/>
      <c r="C192" s="5"/>
      <c r="D192" s="5"/>
      <c r="E192" s="5"/>
      <c r="F192" s="5"/>
    </row>
    <row r="193" customFormat="false" ht="15" hidden="false" customHeight="false" outlineLevel="0" collapsed="false">
      <c r="A193" s="5"/>
      <c r="B193" s="5"/>
      <c r="C193" s="5"/>
      <c r="D193" s="5"/>
      <c r="E193" s="5"/>
      <c r="F193" s="5"/>
    </row>
    <row r="194" customFormat="false" ht="15" hidden="false" customHeight="false" outlineLevel="0" collapsed="false">
      <c r="A194" s="5"/>
      <c r="B194" s="5"/>
      <c r="C194" s="5"/>
      <c r="D194" s="5"/>
      <c r="E194" s="5"/>
      <c r="F194" s="5"/>
    </row>
    <row r="195" customFormat="false" ht="15" hidden="false" customHeight="false" outlineLevel="0" collapsed="false">
      <c r="A195" s="5"/>
      <c r="B195" s="5"/>
      <c r="C195" s="5"/>
      <c r="D195" s="5"/>
      <c r="E195" s="5"/>
      <c r="F195" s="5"/>
    </row>
    <row r="196" customFormat="false" ht="15" hidden="false" customHeight="false" outlineLevel="0" collapsed="false">
      <c r="A196" s="5"/>
      <c r="B196" s="5"/>
      <c r="C196" s="5"/>
      <c r="D196" s="5"/>
      <c r="E196" s="5"/>
      <c r="F196" s="5"/>
    </row>
    <row r="197" customFormat="false" ht="15" hidden="false" customHeight="false" outlineLevel="0" collapsed="false">
      <c r="A197" s="5"/>
      <c r="B197" s="5"/>
      <c r="C197" s="5"/>
      <c r="D197" s="5"/>
      <c r="E197" s="5"/>
      <c r="F197" s="5"/>
    </row>
    <row r="198" customFormat="false" ht="15" hidden="false" customHeight="false" outlineLevel="0" collapsed="false">
      <c r="A198" s="5"/>
      <c r="B198" s="5"/>
      <c r="C198" s="5"/>
      <c r="D198" s="5"/>
      <c r="E198" s="5"/>
      <c r="F198" s="5"/>
    </row>
    <row r="199" customFormat="false" ht="15" hidden="false" customHeight="false" outlineLevel="0" collapsed="false">
      <c r="A199" s="5"/>
      <c r="B199" s="5"/>
      <c r="C199" s="5"/>
      <c r="D199" s="5"/>
      <c r="E199" s="5"/>
      <c r="F199" s="5"/>
    </row>
    <row r="200" customFormat="false" ht="15" hidden="false" customHeight="false" outlineLevel="0" collapsed="false">
      <c r="A200" s="5"/>
      <c r="B200" s="5"/>
      <c r="C200" s="5"/>
      <c r="D200" s="5"/>
      <c r="E200" s="5"/>
      <c r="F200" s="5"/>
    </row>
    <row r="201" customFormat="false" ht="15" hidden="false" customHeight="false" outlineLevel="0" collapsed="false">
      <c r="A201" s="5"/>
      <c r="B201" s="5"/>
      <c r="C201" s="5"/>
      <c r="D201" s="5"/>
      <c r="E201" s="5"/>
      <c r="F201" s="5"/>
    </row>
    <row r="202" customFormat="false" ht="15" hidden="false" customHeight="false" outlineLevel="0" collapsed="false">
      <c r="A202" s="5"/>
      <c r="B202" s="5"/>
      <c r="C202" s="5"/>
      <c r="D202" s="5"/>
      <c r="E202" s="5"/>
      <c r="F202" s="5"/>
    </row>
    <row r="203" customFormat="false" ht="15" hidden="false" customHeight="false" outlineLevel="0" collapsed="false">
      <c r="A203" s="5"/>
      <c r="B203" s="5"/>
      <c r="C203" s="5"/>
      <c r="D203" s="5"/>
      <c r="E203" s="5"/>
      <c r="F203" s="5"/>
    </row>
    <row r="204" customFormat="false" ht="15" hidden="false" customHeight="false" outlineLevel="0" collapsed="false">
      <c r="A204" s="5"/>
      <c r="B204" s="5"/>
      <c r="C204" s="5"/>
      <c r="D204" s="5"/>
      <c r="E204" s="5"/>
      <c r="F204" s="5"/>
    </row>
    <row r="205" customFormat="false" ht="15" hidden="false" customHeight="false" outlineLevel="0" collapsed="false">
      <c r="A205" s="5"/>
      <c r="B205" s="5"/>
      <c r="C205" s="5"/>
      <c r="D205" s="5"/>
      <c r="E205" s="5"/>
      <c r="F205" s="5"/>
    </row>
    <row r="206" customFormat="false" ht="15" hidden="false" customHeight="false" outlineLevel="0" collapsed="false">
      <c r="A206" s="5"/>
      <c r="B206" s="5"/>
      <c r="C206" s="5"/>
      <c r="D206" s="5"/>
      <c r="E206" s="5"/>
      <c r="F206" s="5"/>
    </row>
    <row r="207" customFormat="false" ht="15" hidden="false" customHeight="false" outlineLevel="0" collapsed="false">
      <c r="A207" s="5"/>
      <c r="B207" s="5"/>
      <c r="C207" s="5"/>
      <c r="D207" s="5"/>
      <c r="E207" s="5"/>
      <c r="F207" s="5"/>
    </row>
    <row r="208" customFormat="false" ht="15" hidden="false" customHeight="false" outlineLevel="0" collapsed="false">
      <c r="A208" s="5"/>
      <c r="B208" s="5"/>
      <c r="C208" s="5"/>
      <c r="D208" s="5"/>
      <c r="E208" s="5"/>
      <c r="F208" s="5"/>
    </row>
    <row r="209" customFormat="false" ht="15" hidden="false" customHeight="false" outlineLevel="0" collapsed="false">
      <c r="A209" s="5"/>
      <c r="B209" s="5"/>
      <c r="C209" s="5"/>
      <c r="D209" s="5"/>
      <c r="E209" s="5"/>
      <c r="F209" s="5"/>
    </row>
    <row r="210" customFormat="false" ht="15" hidden="false" customHeight="false" outlineLevel="0" collapsed="false">
      <c r="A210" s="5"/>
      <c r="B210" s="5"/>
      <c r="C210" s="5"/>
      <c r="D210" s="5"/>
      <c r="E210" s="5"/>
      <c r="F210" s="5"/>
    </row>
    <row r="211" customFormat="false" ht="15" hidden="false" customHeight="false" outlineLevel="0" collapsed="false">
      <c r="A211" s="5"/>
      <c r="B211" s="5"/>
      <c r="C211" s="5"/>
      <c r="D211" s="5"/>
      <c r="E211" s="5"/>
      <c r="F211" s="5"/>
    </row>
    <row r="212" customFormat="false" ht="15" hidden="false" customHeight="false" outlineLevel="0" collapsed="false">
      <c r="A212" s="5"/>
      <c r="B212" s="5"/>
      <c r="C212" s="5"/>
      <c r="D212" s="5"/>
      <c r="E212" s="5"/>
      <c r="F212" s="5"/>
    </row>
    <row r="213" customFormat="false" ht="15" hidden="false" customHeight="false" outlineLevel="0" collapsed="false">
      <c r="A213" s="5"/>
      <c r="B213" s="5"/>
      <c r="C213" s="5"/>
      <c r="D213" s="5"/>
      <c r="E213" s="5"/>
      <c r="F213" s="5"/>
    </row>
    <row r="214" customFormat="false" ht="15" hidden="false" customHeight="false" outlineLevel="0" collapsed="false">
      <c r="A214" s="5"/>
      <c r="B214" s="5"/>
      <c r="C214" s="5"/>
      <c r="D214" s="5"/>
      <c r="E214" s="5"/>
      <c r="F214" s="5"/>
    </row>
    <row r="215" customFormat="false" ht="15" hidden="false" customHeight="false" outlineLevel="0" collapsed="false">
      <c r="A215" s="5"/>
      <c r="B215" s="5"/>
      <c r="C215" s="5"/>
      <c r="D215" s="5"/>
      <c r="E215" s="5"/>
      <c r="F215" s="5"/>
    </row>
    <row r="216" customFormat="false" ht="15" hidden="false" customHeight="false" outlineLevel="0" collapsed="false">
      <c r="A216" s="5"/>
      <c r="B216" s="5"/>
      <c r="C216" s="5"/>
      <c r="D216" s="5"/>
      <c r="E216" s="5"/>
      <c r="F216" s="5"/>
    </row>
    <row r="217" customFormat="false" ht="15" hidden="false" customHeight="false" outlineLevel="0" collapsed="false">
      <c r="A217" s="5"/>
      <c r="B217" s="5"/>
      <c r="C217" s="5"/>
      <c r="D217" s="5"/>
      <c r="E217" s="5"/>
      <c r="F217" s="5"/>
    </row>
    <row r="218" customFormat="false" ht="15" hidden="false" customHeight="false" outlineLevel="0" collapsed="false">
      <c r="A218" s="5"/>
      <c r="B218" s="5"/>
      <c r="C218" s="5"/>
      <c r="D218" s="5"/>
      <c r="E218" s="5"/>
      <c r="F218" s="5"/>
    </row>
    <row r="219" customFormat="false" ht="15" hidden="false" customHeight="false" outlineLevel="0" collapsed="false">
      <c r="A219" s="5"/>
      <c r="B219" s="5"/>
      <c r="C219" s="5"/>
      <c r="D219" s="5"/>
      <c r="E219" s="5"/>
      <c r="F219" s="5"/>
    </row>
    <row r="220" customFormat="false" ht="15" hidden="false" customHeight="false" outlineLevel="0" collapsed="false">
      <c r="A220" s="5"/>
      <c r="B220" s="5"/>
      <c r="C220" s="5"/>
      <c r="D220" s="5"/>
      <c r="E220" s="5"/>
      <c r="F220" s="5"/>
    </row>
    <row r="221" customFormat="false" ht="15" hidden="false" customHeight="false" outlineLevel="0" collapsed="false">
      <c r="A221" s="5"/>
      <c r="B221" s="5"/>
      <c r="C221" s="5"/>
      <c r="D221" s="5"/>
      <c r="E221" s="5"/>
      <c r="F221" s="5"/>
    </row>
  </sheetData>
  <mergeCells count="1">
    <mergeCell ref="A1:F1"/>
  </mergeCells>
  <printOptions headings="false" gridLines="false" gridLinesSet="true" horizontalCentered="false" verticalCentered="false"/>
  <pageMargins left="0.747916666666667" right="0.747916666666667" top="0.479861111111111" bottom="0.44027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6"/>
  <sheetViews>
    <sheetView showFormulas="false" showGridLines="true" showRowColHeaders="true" showZeros="true" rightToLeft="false" tabSelected="false" showOutlineSymbols="true" defaultGridColor="true" view="normal" topLeftCell="A80" colorId="64" zoomScale="100" zoomScaleNormal="100" zoomScalePageLayoutView="100" workbookViewId="0">
      <selection pane="topLeft" activeCell="C106" activeCellId="0" sqref="B83:C10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0" width="11.85"/>
    <col collapsed="false" customWidth="true" hidden="false" outlineLevel="0" max="3" min="3" style="0" width="15.7"/>
    <col collapsed="false" customWidth="true" hidden="false" outlineLevel="0" max="4" min="4" style="0" width="18.41"/>
    <col collapsed="false" customWidth="true" hidden="false" outlineLevel="0" max="5" min="5" style="0" width="15.7"/>
    <col collapsed="false" customWidth="true" hidden="false" outlineLevel="0" max="6" min="6" style="0" width="11.99"/>
    <col collapsed="false" customWidth="true" hidden="false" outlineLevel="0" max="7" min="7" style="0" width="14.56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9.5" hidden="false" customHeight="true" outlineLevel="0" collapsed="false">
      <c r="A2" s="2" t="s">
        <v>29</v>
      </c>
      <c r="B2" s="26" t="n">
        <v>7500</v>
      </c>
      <c r="C2" s="5"/>
      <c r="D2" s="7" t="s">
        <v>30</v>
      </c>
      <c r="E2" s="8" t="s">
        <v>31</v>
      </c>
      <c r="F2" s="5"/>
      <c r="G2" s="4"/>
    </row>
    <row r="3" customFormat="false" ht="15" hidden="false" customHeight="false" outlineLevel="0" collapsed="false">
      <c r="A3" s="2" t="s">
        <v>2</v>
      </c>
      <c r="B3" s="27" t="n">
        <v>10980</v>
      </c>
      <c r="C3" s="2"/>
      <c r="D3" s="2"/>
      <c r="E3" s="2"/>
      <c r="F3" s="5"/>
      <c r="G3" s="4"/>
    </row>
    <row r="4" customFormat="false" ht="15" hidden="false" customHeight="false" outlineLevel="0" collapsed="false">
      <c r="A4" s="9" t="s">
        <v>32</v>
      </c>
      <c r="B4" s="27" t="n">
        <f aca="false">200*B3</f>
        <v>2196000</v>
      </c>
      <c r="C4" s="2"/>
      <c r="D4" s="2"/>
      <c r="E4" s="2"/>
      <c r="F4" s="5"/>
      <c r="G4" s="4"/>
    </row>
    <row r="5" customFormat="false" ht="15" hidden="false" customHeight="false" outlineLevel="0" collapsed="false">
      <c r="A5" s="9" t="s">
        <v>33</v>
      </c>
      <c r="B5" s="27" t="n">
        <f aca="false">400*B3</f>
        <v>4392000</v>
      </c>
      <c r="C5" s="2"/>
      <c r="D5" s="2"/>
      <c r="E5" s="2"/>
      <c r="F5" s="5"/>
      <c r="G5" s="4"/>
    </row>
    <row r="6" customFormat="false" ht="15" hidden="false" customHeight="false" outlineLevel="0" collapsed="false">
      <c r="A6" s="2"/>
      <c r="B6" s="2"/>
      <c r="C6" s="2"/>
      <c r="D6" s="2"/>
      <c r="E6" s="2"/>
      <c r="F6" s="5"/>
      <c r="G6" s="4"/>
    </row>
    <row r="7" customFormat="false" ht="15.75" hidden="false" customHeight="false" outlineLevel="0" collapsed="false">
      <c r="A7" s="5"/>
      <c r="B7" s="5"/>
      <c r="C7" s="5"/>
      <c r="D7" s="5"/>
      <c r="E7" s="5"/>
      <c r="F7" s="5"/>
      <c r="G7" s="4"/>
      <c r="H7" s="4"/>
    </row>
    <row r="8" customFormat="false" ht="13.5" hidden="false" customHeight="false" outlineLevel="0" collapsed="false">
      <c r="A8" s="28" t="s">
        <v>34</v>
      </c>
      <c r="B8" s="28" t="s">
        <v>5</v>
      </c>
      <c r="C8" s="28" t="s">
        <v>35</v>
      </c>
      <c r="D8" s="29" t="s">
        <v>36</v>
      </c>
      <c r="E8" s="28" t="s">
        <v>37</v>
      </c>
      <c r="F8" s="28" t="s">
        <v>38</v>
      </c>
      <c r="H8" s="25"/>
    </row>
    <row r="9" customFormat="false" ht="12.75" hidden="false" customHeight="false" outlineLevel="0" collapsed="false">
      <c r="A9" s="30" t="s">
        <v>21</v>
      </c>
      <c r="B9" s="31" t="n">
        <v>0.8</v>
      </c>
      <c r="C9" s="32" t="n">
        <v>60480</v>
      </c>
      <c r="D9" s="32" t="n">
        <v>2016</v>
      </c>
      <c r="E9" s="33" t="n">
        <v>6324516.30002651</v>
      </c>
      <c r="F9" s="34" t="n">
        <v>210817.210000884</v>
      </c>
      <c r="G9" s="20"/>
      <c r="H9" s="0" t="n">
        <f aca="false">C9/30</f>
        <v>2016</v>
      </c>
      <c r="I9" s="0" t="n">
        <f aca="false">C9/0.8</f>
        <v>75600</v>
      </c>
    </row>
    <row r="10" customFormat="false" ht="12.75" hidden="false" customHeight="false" outlineLevel="0" collapsed="false">
      <c r="A10" s="35" t="s">
        <v>22</v>
      </c>
      <c r="B10" s="36" t="n">
        <v>0.8</v>
      </c>
      <c r="C10" s="37" t="n">
        <v>62496</v>
      </c>
      <c r="D10" s="37" t="n">
        <v>2016</v>
      </c>
      <c r="E10" s="37" t="n">
        <v>6535333.51002739</v>
      </c>
      <c r="F10" s="38" t="n">
        <v>210817.210000884</v>
      </c>
      <c r="G10" s="20"/>
      <c r="H10" s="0" t="n">
        <f aca="false">D10/0.8</f>
        <v>2520</v>
      </c>
    </row>
    <row r="11" customFormat="false" ht="12.75" hidden="false" customHeight="false" outlineLevel="0" collapsed="false">
      <c r="A11" s="35" t="s">
        <v>23</v>
      </c>
      <c r="B11" s="36" t="n">
        <v>0.8</v>
      </c>
      <c r="C11" s="39" t="n">
        <v>60480</v>
      </c>
      <c r="D11" s="37" t="n">
        <v>2016</v>
      </c>
      <c r="E11" s="37" t="n">
        <v>6324516.30002651</v>
      </c>
      <c r="F11" s="38" t="n">
        <v>210817.210000884</v>
      </c>
      <c r="G11" s="20"/>
    </row>
    <row r="12" customFormat="false" ht="12.75" hidden="false" customHeight="false" outlineLevel="0" collapsed="false">
      <c r="A12" s="35" t="s">
        <v>24</v>
      </c>
      <c r="B12" s="36" t="n">
        <v>0.8</v>
      </c>
      <c r="C12" s="39" t="n">
        <v>62496</v>
      </c>
      <c r="D12" s="37" t="n">
        <v>2016</v>
      </c>
      <c r="E12" s="37" t="n">
        <v>6535333.51002739</v>
      </c>
      <c r="F12" s="38" t="n">
        <v>210817.210000884</v>
      </c>
      <c r="G12" s="20"/>
    </row>
    <row r="13" customFormat="false" ht="12.75" hidden="false" customHeight="false" outlineLevel="0" collapsed="false">
      <c r="A13" s="35" t="s">
        <v>13</v>
      </c>
      <c r="B13" s="36" t="n">
        <v>0.8</v>
      </c>
      <c r="C13" s="39" t="n">
        <v>62496</v>
      </c>
      <c r="D13" s="37" t="n">
        <v>2016</v>
      </c>
      <c r="E13" s="37" t="n">
        <v>6535333.51002739</v>
      </c>
      <c r="F13" s="38" t="n">
        <v>210817.210000884</v>
      </c>
      <c r="G13" s="20"/>
    </row>
    <row r="14" customFormat="false" ht="12.75" hidden="false" customHeight="false" outlineLevel="0" collapsed="false">
      <c r="A14" s="35" t="s">
        <v>14</v>
      </c>
      <c r="B14" s="36" t="n">
        <v>0.8</v>
      </c>
      <c r="C14" s="39" t="n">
        <v>56448</v>
      </c>
      <c r="D14" s="37" t="n">
        <v>2016</v>
      </c>
      <c r="E14" s="37" t="n">
        <v>5902881.88002474</v>
      </c>
      <c r="F14" s="38" t="n">
        <v>210817.210000884</v>
      </c>
      <c r="G14" s="20"/>
    </row>
    <row r="15" customFormat="false" ht="12.75" hidden="false" customHeight="false" outlineLevel="0" collapsed="false">
      <c r="A15" s="35" t="s">
        <v>15</v>
      </c>
      <c r="B15" s="36" t="n">
        <v>0.8</v>
      </c>
      <c r="C15" s="39" t="n">
        <v>62496</v>
      </c>
      <c r="D15" s="37" t="n">
        <v>2016</v>
      </c>
      <c r="E15" s="37" t="n">
        <v>6535333.51002739</v>
      </c>
      <c r="F15" s="38" t="n">
        <v>210817.210000884</v>
      </c>
      <c r="G15" s="20"/>
    </row>
    <row r="16" customFormat="false" ht="12.75" hidden="false" customHeight="false" outlineLevel="0" collapsed="false">
      <c r="A16" s="35" t="s">
        <v>16</v>
      </c>
      <c r="B16" s="36" t="n">
        <v>0.8</v>
      </c>
      <c r="C16" s="39" t="n">
        <v>60480</v>
      </c>
      <c r="D16" s="37" t="n">
        <v>2016</v>
      </c>
      <c r="E16" s="37" t="n">
        <v>6324516.30002651</v>
      </c>
      <c r="F16" s="38" t="n">
        <v>210817.210000884</v>
      </c>
      <c r="G16" s="20"/>
    </row>
    <row r="17" customFormat="false" ht="13.5" hidden="false" customHeight="false" outlineLevel="0" collapsed="false">
      <c r="A17" s="40" t="s">
        <v>17</v>
      </c>
      <c r="B17" s="41" t="n">
        <v>0.8</v>
      </c>
      <c r="C17" s="42" t="n">
        <v>62496</v>
      </c>
      <c r="D17" s="43" t="n">
        <v>2016</v>
      </c>
      <c r="E17" s="43" t="n">
        <v>6535333.51002739</v>
      </c>
      <c r="F17" s="44" t="n">
        <v>210817.210000884</v>
      </c>
      <c r="G17" s="20"/>
    </row>
    <row r="18" customFormat="false" ht="2.1" hidden="false" customHeight="true" outlineLevel="0" collapsed="false">
      <c r="A18" s="45"/>
      <c r="B18" s="46"/>
      <c r="C18" s="47"/>
      <c r="D18" s="46"/>
      <c r="E18" s="48"/>
      <c r="F18" s="48"/>
      <c r="G18" s="20"/>
    </row>
    <row r="19" customFormat="false" ht="12.75" hidden="false" customHeight="false" outlineLevel="0" collapsed="false">
      <c r="A19" s="30" t="s">
        <v>21</v>
      </c>
      <c r="B19" s="31" t="n">
        <v>0.7</v>
      </c>
      <c r="C19" s="33" t="n">
        <v>52920</v>
      </c>
      <c r="D19" s="33" t="n">
        <v>1764</v>
      </c>
      <c r="E19" s="33" t="n">
        <v>5533951.76252319</v>
      </c>
      <c r="F19" s="49" t="n">
        <v>184465.058750773</v>
      </c>
      <c r="G19" s="20"/>
      <c r="H19" s="0" t="n">
        <f aca="false">D19/0.7</f>
        <v>2520</v>
      </c>
    </row>
    <row r="20" customFormat="false" ht="12.75" hidden="false" customHeight="false" outlineLevel="0" collapsed="false">
      <c r="A20" s="35" t="s">
        <v>22</v>
      </c>
      <c r="B20" s="36" t="n">
        <v>0.7</v>
      </c>
      <c r="C20" s="39" t="n">
        <v>54684</v>
      </c>
      <c r="D20" s="39" t="n">
        <v>1764</v>
      </c>
      <c r="E20" s="39" t="n">
        <v>5718416.82127397</v>
      </c>
      <c r="F20" s="50" t="n">
        <v>184465.058750773</v>
      </c>
    </row>
    <row r="21" customFormat="false" ht="12.75" hidden="false" customHeight="false" outlineLevel="0" collapsed="false">
      <c r="A21" s="35" t="s">
        <v>23</v>
      </c>
      <c r="B21" s="36" t="n">
        <v>0.7</v>
      </c>
      <c r="C21" s="39" t="n">
        <v>52920</v>
      </c>
      <c r="D21" s="39" t="n">
        <v>1764</v>
      </c>
      <c r="E21" s="39" t="n">
        <v>5533951.76252319</v>
      </c>
      <c r="F21" s="50" t="n">
        <v>184465.058750773</v>
      </c>
      <c r="G21" s="20"/>
    </row>
    <row r="22" customFormat="false" ht="12.75" hidden="false" customHeight="false" outlineLevel="0" collapsed="false">
      <c r="A22" s="35" t="s">
        <v>24</v>
      </c>
      <c r="B22" s="36" t="n">
        <v>0.7</v>
      </c>
      <c r="C22" s="39" t="n">
        <v>54684</v>
      </c>
      <c r="D22" s="39" t="n">
        <v>1764</v>
      </c>
      <c r="E22" s="39" t="n">
        <v>5718416.82127397</v>
      </c>
      <c r="F22" s="50" t="n">
        <v>184465.058750773</v>
      </c>
      <c r="G22" s="20"/>
    </row>
    <row r="23" customFormat="false" ht="12.75" hidden="false" customHeight="false" outlineLevel="0" collapsed="false">
      <c r="A23" s="35" t="s">
        <v>13</v>
      </c>
      <c r="B23" s="36" t="n">
        <v>0.7</v>
      </c>
      <c r="C23" s="39" t="n">
        <v>54684</v>
      </c>
      <c r="D23" s="39" t="n">
        <v>1764</v>
      </c>
      <c r="E23" s="39" t="n">
        <v>5718416.82127397</v>
      </c>
      <c r="F23" s="50" t="n">
        <v>184465.058750773</v>
      </c>
      <c r="G23" s="20"/>
    </row>
    <row r="24" customFormat="false" ht="12.75" hidden="false" customHeight="false" outlineLevel="0" collapsed="false">
      <c r="A24" s="35" t="s">
        <v>14</v>
      </c>
      <c r="B24" s="36" t="n">
        <v>0.7</v>
      </c>
      <c r="C24" s="39" t="n">
        <v>49392</v>
      </c>
      <c r="D24" s="39" t="n">
        <v>1764</v>
      </c>
      <c r="E24" s="39" t="n">
        <v>5165021.64502165</v>
      </c>
      <c r="F24" s="50" t="n">
        <v>184465.058750773</v>
      </c>
      <c r="G24" s="20"/>
    </row>
    <row r="25" customFormat="false" ht="12.75" hidden="false" customHeight="false" outlineLevel="0" collapsed="false">
      <c r="A25" s="35" t="s">
        <v>15</v>
      </c>
      <c r="B25" s="36" t="n">
        <v>0.7</v>
      </c>
      <c r="C25" s="39" t="n">
        <v>54684</v>
      </c>
      <c r="D25" s="39" t="n">
        <v>1764</v>
      </c>
      <c r="E25" s="39" t="n">
        <v>5718416.82127397</v>
      </c>
      <c r="F25" s="50" t="n">
        <v>184465.058750773</v>
      </c>
      <c r="G25" s="20"/>
    </row>
    <row r="26" customFormat="false" ht="12.75" hidden="false" customHeight="false" outlineLevel="0" collapsed="false">
      <c r="A26" s="35" t="s">
        <v>16</v>
      </c>
      <c r="B26" s="36" t="n">
        <v>0.7</v>
      </c>
      <c r="C26" s="39" t="n">
        <v>52920</v>
      </c>
      <c r="D26" s="39" t="n">
        <v>1764</v>
      </c>
      <c r="E26" s="39" t="n">
        <v>5533951.76252319</v>
      </c>
      <c r="F26" s="50" t="n">
        <v>184465.058750773</v>
      </c>
      <c r="G26" s="20"/>
    </row>
    <row r="27" customFormat="false" ht="13.5" hidden="false" customHeight="false" outlineLevel="0" collapsed="false">
      <c r="A27" s="40" t="s">
        <v>17</v>
      </c>
      <c r="B27" s="41" t="n">
        <v>0.7</v>
      </c>
      <c r="C27" s="42" t="n">
        <v>54684</v>
      </c>
      <c r="D27" s="42" t="n">
        <v>1764</v>
      </c>
      <c r="E27" s="42" t="n">
        <v>5718416.82127397</v>
      </c>
      <c r="F27" s="51" t="n">
        <v>184465.058750773</v>
      </c>
      <c r="G27" s="20"/>
    </row>
    <row r="28" customFormat="false" ht="2.1" hidden="false" customHeight="true" outlineLevel="0" collapsed="false">
      <c r="A28" s="46"/>
      <c r="B28" s="47"/>
      <c r="C28" s="46"/>
      <c r="D28" s="46"/>
      <c r="E28" s="46"/>
      <c r="F28" s="46"/>
    </row>
    <row r="29" customFormat="false" ht="12.75" hidden="false" customHeight="false" outlineLevel="0" collapsed="false">
      <c r="A29" s="30" t="s">
        <v>21</v>
      </c>
      <c r="B29" s="31" t="n">
        <v>0.6</v>
      </c>
      <c r="C29" s="33" t="n">
        <v>45360</v>
      </c>
      <c r="D29" s="33" t="n">
        <v>1512</v>
      </c>
      <c r="E29" s="33" t="n">
        <v>4743387.22501988</v>
      </c>
      <c r="F29" s="49" t="n">
        <v>158112.907500663</v>
      </c>
    </row>
    <row r="30" customFormat="false" ht="12.75" hidden="false" customHeight="false" outlineLevel="0" collapsed="false">
      <c r="A30" s="35" t="s">
        <v>22</v>
      </c>
      <c r="B30" s="36" t="n">
        <v>0.6</v>
      </c>
      <c r="C30" s="39" t="n">
        <v>46872</v>
      </c>
      <c r="D30" s="39" t="n">
        <v>1512</v>
      </c>
      <c r="E30" s="39" t="n">
        <v>4901500.13252054</v>
      </c>
      <c r="F30" s="50" t="n">
        <v>158112.907500663</v>
      </c>
    </row>
    <row r="31" customFormat="false" ht="12.75" hidden="false" customHeight="false" outlineLevel="0" collapsed="false">
      <c r="A31" s="35" t="s">
        <v>23</v>
      </c>
      <c r="B31" s="36" t="n">
        <v>0.6</v>
      </c>
      <c r="C31" s="39" t="n">
        <v>45360</v>
      </c>
      <c r="D31" s="39" t="n">
        <v>1512</v>
      </c>
      <c r="E31" s="39" t="n">
        <v>4743387.22501988</v>
      </c>
      <c r="F31" s="50" t="n">
        <v>158112.907500663</v>
      </c>
      <c r="G31" s="24"/>
      <c r="H31" s="24"/>
      <c r="I31" s="24"/>
    </row>
    <row r="32" customFormat="false" ht="12.75" hidden="false" customHeight="false" outlineLevel="0" collapsed="false">
      <c r="A32" s="35" t="s">
        <v>24</v>
      </c>
      <c r="B32" s="36" t="n">
        <v>0.6</v>
      </c>
      <c r="C32" s="39" t="n">
        <v>46872</v>
      </c>
      <c r="D32" s="39" t="n">
        <v>1512</v>
      </c>
      <c r="E32" s="39" t="n">
        <v>4901500.13252054</v>
      </c>
      <c r="F32" s="50" t="n">
        <v>158112.907500663</v>
      </c>
      <c r="G32" s="24"/>
      <c r="H32" s="24"/>
      <c r="I32" s="24"/>
    </row>
    <row r="33" customFormat="false" ht="12.75" hidden="false" customHeight="false" outlineLevel="0" collapsed="false">
      <c r="A33" s="35" t="s">
        <v>13</v>
      </c>
      <c r="B33" s="36" t="n">
        <v>0.6</v>
      </c>
      <c r="C33" s="39" t="n">
        <v>46872</v>
      </c>
      <c r="D33" s="39" t="n">
        <v>1512</v>
      </c>
      <c r="E33" s="39" t="n">
        <v>4901500.13252054</v>
      </c>
      <c r="F33" s="50" t="n">
        <v>158112.907500663</v>
      </c>
    </row>
    <row r="34" customFormat="false" ht="12.75" hidden="false" customHeight="false" outlineLevel="0" collapsed="false">
      <c r="A34" s="35" t="s">
        <v>14</v>
      </c>
      <c r="B34" s="36" t="n">
        <v>0.6</v>
      </c>
      <c r="C34" s="39" t="n">
        <v>42336</v>
      </c>
      <c r="D34" s="39" t="n">
        <v>1512</v>
      </c>
      <c r="E34" s="39" t="n">
        <v>4427161.41001855</v>
      </c>
      <c r="F34" s="50" t="n">
        <v>158112.907500663</v>
      </c>
    </row>
    <row r="35" customFormat="false" ht="12.75" hidden="false" customHeight="false" outlineLevel="0" collapsed="false">
      <c r="A35" s="35" t="s">
        <v>15</v>
      </c>
      <c r="B35" s="36" t="n">
        <v>0.6</v>
      </c>
      <c r="C35" s="39" t="n">
        <v>46872</v>
      </c>
      <c r="D35" s="39" t="n">
        <v>1512</v>
      </c>
      <c r="E35" s="39" t="n">
        <v>4901500.13252054</v>
      </c>
      <c r="F35" s="50" t="n">
        <v>158112.907500663</v>
      </c>
    </row>
    <row r="36" customFormat="false" ht="12.75" hidden="false" customHeight="false" outlineLevel="0" collapsed="false">
      <c r="A36" s="35" t="s">
        <v>16</v>
      </c>
      <c r="B36" s="36" t="n">
        <v>0.6</v>
      </c>
      <c r="C36" s="39" t="n">
        <v>45360</v>
      </c>
      <c r="D36" s="39" t="n">
        <v>1512</v>
      </c>
      <c r="E36" s="39" t="n">
        <v>4743387.22501988</v>
      </c>
      <c r="F36" s="50" t="n">
        <v>158112.907500663</v>
      </c>
    </row>
    <row r="37" customFormat="false" ht="13.5" hidden="false" customHeight="false" outlineLevel="0" collapsed="false">
      <c r="A37" s="40" t="s">
        <v>17</v>
      </c>
      <c r="B37" s="41" t="n">
        <v>0.6</v>
      </c>
      <c r="C37" s="42" t="n">
        <v>46872</v>
      </c>
      <c r="D37" s="42" t="n">
        <v>1512</v>
      </c>
      <c r="E37" s="42" t="n">
        <v>4901500.13252054</v>
      </c>
      <c r="F37" s="51" t="n">
        <v>158112.907500663</v>
      </c>
    </row>
    <row r="38" customFormat="false" ht="2.1" hidden="false" customHeight="true" outlineLevel="0" collapsed="false">
      <c r="A38" s="46"/>
      <c r="B38" s="47"/>
      <c r="C38" s="46"/>
      <c r="D38" s="46"/>
      <c r="E38" s="46"/>
      <c r="F38" s="46"/>
    </row>
    <row r="39" customFormat="false" ht="12.75" hidden="false" customHeight="false" outlineLevel="0" collapsed="false">
      <c r="A39" s="30" t="s">
        <v>21</v>
      </c>
      <c r="B39" s="31" t="n">
        <v>0.5</v>
      </c>
      <c r="C39" s="33" t="n">
        <v>37800</v>
      </c>
      <c r="D39" s="33" t="n">
        <v>1260</v>
      </c>
      <c r="E39" s="52" t="n">
        <v>3952822.68751657</v>
      </c>
      <c r="F39" s="49" t="n">
        <v>131760.756250552</v>
      </c>
    </row>
    <row r="40" customFormat="false" ht="12.75" hidden="false" customHeight="false" outlineLevel="0" collapsed="false">
      <c r="A40" s="35" t="s">
        <v>22</v>
      </c>
      <c r="B40" s="36" t="n">
        <v>0.5</v>
      </c>
      <c r="C40" s="39" t="n">
        <v>39060</v>
      </c>
      <c r="D40" s="39" t="n">
        <v>1260</v>
      </c>
      <c r="E40" s="53" t="n">
        <v>4084583.44376712</v>
      </c>
      <c r="F40" s="50" t="n">
        <v>131760.756250552</v>
      </c>
    </row>
    <row r="41" customFormat="false" ht="12.75" hidden="false" customHeight="false" outlineLevel="0" collapsed="false">
      <c r="A41" s="35" t="s">
        <v>23</v>
      </c>
      <c r="B41" s="36" t="n">
        <v>0.5</v>
      </c>
      <c r="C41" s="39" t="n">
        <v>37800</v>
      </c>
      <c r="D41" s="39" t="n">
        <v>1260</v>
      </c>
      <c r="E41" s="53" t="n">
        <v>3952822.68751657</v>
      </c>
      <c r="F41" s="50" t="n">
        <v>131760.756250552</v>
      </c>
    </row>
    <row r="42" customFormat="false" ht="12.75" hidden="false" customHeight="false" outlineLevel="0" collapsed="false">
      <c r="A42" s="35" t="s">
        <v>24</v>
      </c>
      <c r="B42" s="36" t="n">
        <v>0.5</v>
      </c>
      <c r="C42" s="39" t="n">
        <v>39060</v>
      </c>
      <c r="D42" s="39" t="n">
        <v>1260</v>
      </c>
      <c r="E42" s="53" t="n">
        <v>4084583.44376712</v>
      </c>
      <c r="F42" s="50" t="n">
        <v>131760.756250552</v>
      </c>
    </row>
    <row r="43" customFormat="false" ht="12.75" hidden="false" customHeight="false" outlineLevel="0" collapsed="false">
      <c r="A43" s="35" t="s">
        <v>13</v>
      </c>
      <c r="B43" s="36" t="n">
        <v>0.5</v>
      </c>
      <c r="C43" s="39" t="n">
        <v>39060</v>
      </c>
      <c r="D43" s="39" t="n">
        <v>1260</v>
      </c>
      <c r="E43" s="53" t="n">
        <v>4084583.44376712</v>
      </c>
      <c r="F43" s="50" t="n">
        <v>131760.756250552</v>
      </c>
    </row>
    <row r="44" customFormat="false" ht="12.75" hidden="false" customHeight="false" outlineLevel="0" collapsed="false">
      <c r="A44" s="35" t="s">
        <v>14</v>
      </c>
      <c r="B44" s="36" t="n">
        <v>0.5</v>
      </c>
      <c r="C44" s="39" t="n">
        <v>35280</v>
      </c>
      <c r="D44" s="39" t="n">
        <v>1260</v>
      </c>
      <c r="E44" s="53" t="n">
        <v>3689301.17501546</v>
      </c>
      <c r="F44" s="50" t="n">
        <v>131760.756250552</v>
      </c>
    </row>
    <row r="45" customFormat="false" ht="12.75" hidden="false" customHeight="false" outlineLevel="0" collapsed="false">
      <c r="A45" s="35" t="s">
        <v>15</v>
      </c>
      <c r="B45" s="36" t="n">
        <v>0.5</v>
      </c>
      <c r="C45" s="39" t="n">
        <v>39060</v>
      </c>
      <c r="D45" s="39" t="n">
        <v>1260</v>
      </c>
      <c r="E45" s="53" t="n">
        <v>4084583.44376712</v>
      </c>
      <c r="F45" s="50" t="n">
        <v>131760.756250552</v>
      </c>
    </row>
    <row r="46" customFormat="false" ht="12.75" hidden="false" customHeight="false" outlineLevel="0" collapsed="false">
      <c r="A46" s="35" t="s">
        <v>16</v>
      </c>
      <c r="B46" s="36" t="n">
        <v>0.5</v>
      </c>
      <c r="C46" s="39" t="n">
        <v>37800</v>
      </c>
      <c r="D46" s="39" t="n">
        <v>1260</v>
      </c>
      <c r="E46" s="53" t="n">
        <v>3952822.68751657</v>
      </c>
      <c r="F46" s="50" t="n">
        <v>131760.756250552</v>
      </c>
    </row>
    <row r="47" customFormat="false" ht="14.25" hidden="false" customHeight="true" outlineLevel="0" collapsed="false">
      <c r="A47" s="40" t="s">
        <v>17</v>
      </c>
      <c r="B47" s="41" t="n">
        <v>0.5</v>
      </c>
      <c r="C47" s="42" t="n">
        <v>39060</v>
      </c>
      <c r="D47" s="42" t="n">
        <v>1260</v>
      </c>
      <c r="E47" s="54" t="n">
        <v>4084583.44376712</v>
      </c>
      <c r="F47" s="51" t="n">
        <v>131760.756250552</v>
      </c>
    </row>
    <row r="48" customFormat="false" ht="14.25" hidden="false" customHeight="true" outlineLevel="0" collapsed="false">
      <c r="A48" s="55"/>
      <c r="B48" s="36"/>
      <c r="C48" s="39"/>
      <c r="D48" s="39"/>
      <c r="E48" s="39"/>
      <c r="F48" s="39"/>
    </row>
    <row r="49" customFormat="false" ht="14.25" hidden="false" customHeight="true" outlineLevel="0" collapsed="false">
      <c r="A49" s="55"/>
      <c r="B49" s="36"/>
      <c r="C49" s="39"/>
      <c r="D49" s="39"/>
      <c r="E49" s="39"/>
      <c r="F49" s="39"/>
    </row>
    <row r="50" customFormat="false" ht="15.75" hidden="false" customHeight="true" outlineLevel="0" collapsed="false">
      <c r="A50" s="1" t="s">
        <v>0</v>
      </c>
      <c r="B50" s="1"/>
      <c r="C50" s="1"/>
      <c r="D50" s="1"/>
      <c r="E50" s="1"/>
      <c r="F50" s="1"/>
    </row>
    <row r="51" customFormat="false" ht="13.5" hidden="false" customHeight="false" outlineLevel="0" collapsed="false"/>
    <row r="52" customFormat="false" ht="13.5" hidden="false" customHeight="false" outlineLevel="0" collapsed="false">
      <c r="A52" s="56" t="s">
        <v>39</v>
      </c>
      <c r="B52" s="56" t="s">
        <v>5</v>
      </c>
      <c r="C52" s="56" t="s">
        <v>35</v>
      </c>
      <c r="D52" s="56" t="s">
        <v>36</v>
      </c>
      <c r="E52" s="56" t="s">
        <v>37</v>
      </c>
      <c r="F52" s="56" t="s">
        <v>38</v>
      </c>
      <c r="H52" s="25"/>
    </row>
    <row r="53" customFormat="false" ht="12.75" hidden="false" customHeight="false" outlineLevel="0" collapsed="false">
      <c r="A53" s="30" t="s">
        <v>40</v>
      </c>
      <c r="B53" s="31" t="n">
        <v>0.6</v>
      </c>
      <c r="C53" s="33" t="n">
        <v>45360</v>
      </c>
      <c r="D53" s="33" t="n">
        <v>1512</v>
      </c>
      <c r="E53" s="33" t="n">
        <v>4743387.22501988</v>
      </c>
      <c r="F53" s="49" t="n">
        <v>158112.907500663</v>
      </c>
    </row>
    <row r="54" customFormat="false" ht="12.75" hidden="false" customHeight="false" outlineLevel="0" collapsed="false">
      <c r="A54" s="35" t="s">
        <v>19</v>
      </c>
      <c r="B54" s="36" t="n">
        <v>0.6</v>
      </c>
      <c r="C54" s="39" t="n">
        <v>46872</v>
      </c>
      <c r="D54" s="39" t="n">
        <v>1512</v>
      </c>
      <c r="E54" s="39" t="n">
        <v>4901500.13252054</v>
      </c>
      <c r="F54" s="50" t="n">
        <v>158112.907500663</v>
      </c>
    </row>
    <row r="55" customFormat="false" ht="13.5" hidden="false" customHeight="false" outlineLevel="0" collapsed="false">
      <c r="A55" s="40" t="s">
        <v>20</v>
      </c>
      <c r="B55" s="41" t="n">
        <v>0.6</v>
      </c>
      <c r="C55" s="42" t="n">
        <v>46872</v>
      </c>
      <c r="D55" s="42" t="n">
        <v>1512</v>
      </c>
      <c r="E55" s="42" t="n">
        <v>4901500.13252054</v>
      </c>
      <c r="F55" s="51" t="n">
        <v>158112.907500663</v>
      </c>
    </row>
    <row r="56" customFormat="false" ht="2.1" hidden="false" customHeight="true" outlineLevel="0" collapsed="false">
      <c r="A56" s="57"/>
      <c r="B56" s="58"/>
      <c r="C56" s="59"/>
      <c r="D56" s="59"/>
      <c r="E56" s="59"/>
      <c r="F56" s="59"/>
    </row>
    <row r="57" customFormat="false" ht="12.75" hidden="false" customHeight="false" outlineLevel="0" collapsed="false">
      <c r="A57" s="30" t="s">
        <v>40</v>
      </c>
      <c r="B57" s="31" t="n">
        <v>0.5</v>
      </c>
      <c r="C57" s="33" t="n">
        <v>37800</v>
      </c>
      <c r="D57" s="33" t="n">
        <v>1260</v>
      </c>
      <c r="E57" s="52" t="n">
        <v>3952822.68751657</v>
      </c>
      <c r="F57" s="49" t="n">
        <v>131760.756250552</v>
      </c>
    </row>
    <row r="58" customFormat="false" ht="12.75" hidden="false" customHeight="false" outlineLevel="0" collapsed="false">
      <c r="A58" s="35" t="s">
        <v>19</v>
      </c>
      <c r="B58" s="36" t="n">
        <v>0.5</v>
      </c>
      <c r="C58" s="39" t="n">
        <v>39060</v>
      </c>
      <c r="D58" s="39" t="n">
        <v>1260</v>
      </c>
      <c r="E58" s="53" t="n">
        <v>4084583.44376712</v>
      </c>
      <c r="F58" s="50" t="n">
        <v>131760.756250552</v>
      </c>
    </row>
    <row r="59" customFormat="false" ht="13.5" hidden="false" customHeight="false" outlineLevel="0" collapsed="false">
      <c r="A59" s="40" t="s">
        <v>20</v>
      </c>
      <c r="B59" s="41" t="n">
        <v>0.5</v>
      </c>
      <c r="C59" s="42" t="n">
        <v>39060</v>
      </c>
      <c r="D59" s="42" t="n">
        <v>1260</v>
      </c>
      <c r="E59" s="54" t="n">
        <v>4084583.44376712</v>
      </c>
      <c r="F59" s="51" t="n">
        <v>131760.756250552</v>
      </c>
    </row>
    <row r="60" customFormat="false" ht="2.1" hidden="false" customHeight="true" outlineLevel="0" collapsed="false">
      <c r="A60" s="46"/>
      <c r="B60" s="46"/>
      <c r="C60" s="46"/>
      <c r="D60" s="46"/>
      <c r="E60" s="46"/>
      <c r="F60" s="46"/>
    </row>
    <row r="61" customFormat="false" ht="12.75" hidden="false" customHeight="false" outlineLevel="0" collapsed="false">
      <c r="A61" s="30" t="s">
        <v>40</v>
      </c>
      <c r="B61" s="31" t="n">
        <v>0.4</v>
      </c>
      <c r="C61" s="33" t="n">
        <v>30240</v>
      </c>
      <c r="D61" s="33" t="n">
        <v>1008</v>
      </c>
      <c r="E61" s="52" t="n">
        <v>3162258.15001325</v>
      </c>
      <c r="F61" s="49" t="n">
        <v>105408.605000442</v>
      </c>
    </row>
    <row r="62" customFormat="false" ht="12.75" hidden="false" customHeight="false" outlineLevel="0" collapsed="false">
      <c r="A62" s="35" t="s">
        <v>19</v>
      </c>
      <c r="B62" s="36" t="n">
        <v>0.4</v>
      </c>
      <c r="C62" s="39" t="n">
        <v>31248</v>
      </c>
      <c r="D62" s="39" t="n">
        <v>1008</v>
      </c>
      <c r="E62" s="53" t="n">
        <v>3267666.75501369</v>
      </c>
      <c r="F62" s="50" t="n">
        <v>105408.605000442</v>
      </c>
    </row>
    <row r="63" customFormat="false" ht="13.5" hidden="false" customHeight="false" outlineLevel="0" collapsed="false">
      <c r="A63" s="40" t="s">
        <v>20</v>
      </c>
      <c r="B63" s="41" t="n">
        <v>0.4</v>
      </c>
      <c r="C63" s="42" t="n">
        <v>31248</v>
      </c>
      <c r="D63" s="42" t="n">
        <v>1008</v>
      </c>
      <c r="E63" s="54" t="n">
        <v>3267666.75501369</v>
      </c>
      <c r="F63" s="51" t="n">
        <v>105408.605000442</v>
      </c>
    </row>
    <row r="64" customFormat="false" ht="2.1" hidden="false" customHeight="true" outlineLevel="0" collapsed="false">
      <c r="A64" s="46"/>
      <c r="B64" s="46"/>
      <c r="C64" s="60"/>
      <c r="D64" s="60"/>
      <c r="E64" s="60"/>
      <c r="F64" s="60"/>
    </row>
    <row r="65" customFormat="false" ht="12.75" hidden="false" customHeight="false" outlineLevel="0" collapsed="false">
      <c r="A65" s="30" t="s">
        <v>40</v>
      </c>
      <c r="B65" s="31" t="n">
        <v>0.3</v>
      </c>
      <c r="C65" s="33" t="n">
        <v>22680</v>
      </c>
      <c r="D65" s="33" t="n">
        <v>756</v>
      </c>
      <c r="E65" s="52" t="n">
        <v>2371693.61250994</v>
      </c>
      <c r="F65" s="49" t="n">
        <v>79056.4537503313</v>
      </c>
    </row>
    <row r="66" customFormat="false" ht="12.75" hidden="false" customHeight="false" outlineLevel="0" collapsed="false">
      <c r="A66" s="35" t="s">
        <v>19</v>
      </c>
      <c r="B66" s="36" t="n">
        <v>0.3</v>
      </c>
      <c r="C66" s="39" t="n">
        <v>23436</v>
      </c>
      <c r="D66" s="39" t="n">
        <v>756</v>
      </c>
      <c r="E66" s="53" t="n">
        <v>2450750.06626027</v>
      </c>
      <c r="F66" s="50" t="n">
        <v>79056.4537503313</v>
      </c>
    </row>
    <row r="67" customFormat="false" ht="13.5" hidden="false" customHeight="false" outlineLevel="0" collapsed="false">
      <c r="A67" s="40" t="s">
        <v>20</v>
      </c>
      <c r="B67" s="41" t="n">
        <v>0.3</v>
      </c>
      <c r="C67" s="42" t="n">
        <v>23436</v>
      </c>
      <c r="D67" s="42" t="n">
        <v>756</v>
      </c>
      <c r="E67" s="54" t="n">
        <v>2450750.06626027</v>
      </c>
      <c r="F67" s="51" t="n">
        <v>79056.4537503313</v>
      </c>
    </row>
    <row r="68" customFormat="false" ht="2.1" hidden="false" customHeight="true" outlineLevel="0" collapsed="false">
      <c r="A68" s="46"/>
      <c r="B68" s="47"/>
      <c r="C68" s="60"/>
      <c r="D68" s="60"/>
      <c r="E68" s="60"/>
      <c r="F68" s="60"/>
    </row>
    <row r="69" customFormat="false" ht="12.75" hidden="false" customHeight="false" outlineLevel="0" collapsed="false">
      <c r="A69" s="30" t="s">
        <v>40</v>
      </c>
      <c r="B69" s="31" t="n">
        <v>0.2</v>
      </c>
      <c r="C69" s="33" t="n">
        <v>15120</v>
      </c>
      <c r="D69" s="33" t="n">
        <v>504</v>
      </c>
      <c r="E69" s="52" t="n">
        <v>1581129.07500663</v>
      </c>
      <c r="F69" s="49" t="n">
        <v>52704.3025002209</v>
      </c>
    </row>
    <row r="70" customFormat="false" ht="12.75" hidden="false" customHeight="false" outlineLevel="0" collapsed="false">
      <c r="A70" s="35" t="s">
        <v>19</v>
      </c>
      <c r="B70" s="36" t="n">
        <v>0.2</v>
      </c>
      <c r="C70" s="39" t="n">
        <v>15624</v>
      </c>
      <c r="D70" s="39" t="n">
        <v>504</v>
      </c>
      <c r="E70" s="53" t="n">
        <v>1633833.37750685</v>
      </c>
      <c r="F70" s="50" t="n">
        <v>52704.3025002209</v>
      </c>
    </row>
    <row r="71" customFormat="false" ht="13.5" hidden="false" customHeight="false" outlineLevel="0" collapsed="false">
      <c r="A71" s="40" t="s">
        <v>20</v>
      </c>
      <c r="B71" s="41" t="n">
        <v>0.2</v>
      </c>
      <c r="C71" s="42" t="n">
        <v>15624</v>
      </c>
      <c r="D71" s="42" t="n">
        <v>504</v>
      </c>
      <c r="E71" s="54" t="n">
        <v>1633833.37750685</v>
      </c>
      <c r="F71" s="51" t="n">
        <v>52704.3025002209</v>
      </c>
    </row>
    <row r="72" customFormat="false" ht="12.75" hidden="false" customHeight="false" outlineLevel="0" collapsed="false">
      <c r="B72" s="61"/>
      <c r="C72" s="62"/>
      <c r="D72" s="62"/>
      <c r="E72" s="62"/>
      <c r="F72" s="62"/>
    </row>
    <row r="73" customFormat="false" ht="12.75" hidden="false" customHeight="false" outlineLevel="0" collapsed="false">
      <c r="B73" s="61"/>
      <c r="C73" s="62"/>
      <c r="D73" s="62"/>
      <c r="E73" s="62"/>
      <c r="F73" s="62"/>
    </row>
    <row r="74" customFormat="false" ht="12.75" hidden="false" customHeight="false" outlineLevel="0" collapsed="false">
      <c r="B74" s="61"/>
      <c r="C74" s="62"/>
      <c r="D74" s="62"/>
      <c r="E74" s="62"/>
      <c r="F74" s="62"/>
    </row>
    <row r="75" customFormat="false" ht="12.75" hidden="false" customHeight="false" outlineLevel="0" collapsed="false">
      <c r="C75" s="62"/>
      <c r="D75" s="62"/>
      <c r="E75" s="62"/>
      <c r="F75" s="62"/>
    </row>
    <row r="76" customFormat="false" ht="12.75" hidden="false" customHeight="false" outlineLevel="0" collapsed="false">
      <c r="C76" s="62"/>
      <c r="D76" s="62"/>
      <c r="E76" s="62"/>
      <c r="F76" s="62"/>
    </row>
  </sheetData>
  <mergeCells count="2">
    <mergeCell ref="A1:F1"/>
    <mergeCell ref="A50:F5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2001-01-31T13:42:19Z</dcterms:created>
  <dc:creator>mtefel</dc:creator>
  <dc:description/>
  <dc:language>en-US</dc:language>
  <cp:lastModifiedBy>Charlie Weldon</cp:lastModifiedBy>
  <cp:lastPrinted>2001-02-06T12:01:24Z</cp:lastPrinted>
  <cp:revision>0</cp:revision>
  <dc:subject/>
  <dc:title/>
</cp:coreProperties>
</file>