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coln Energy Center 00 Exp" sheetId="1" state="visible" r:id="rId3"/>
    <sheet name="Lincoln Energy Center 01 Budget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<sst xmlns="http://schemas.openxmlformats.org/spreadsheetml/2006/main" count="279" uniqueCount="79">
  <si>
    <t xml:space="preserve">GENCO - Lincoln Energy Center</t>
  </si>
  <si>
    <t xml:space="preserve">Expense Analysis Summary</t>
  </si>
  <si>
    <t xml:space="preserve">Actuals / Current Estimate (Monthly)</t>
  </si>
  <si>
    <t xml:space="preserve">Actuals</t>
  </si>
  <si>
    <t xml:space="preserve">Flash</t>
  </si>
  <si>
    <t xml:space="preserve">CE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</si>
  <si>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</si>
  <si>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</si>
  <si>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</si>
  <si>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</si>
  <si>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</si>
  <si>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</si>
  <si>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</si>
  <si>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</si>
  <si>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</si>
  <si>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</si>
  <si>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</si>
  <si>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</si>
  <si>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</si>
  <si>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</si>
  <si>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</si>
  <si>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</si>
  <si>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</si>
  <si>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</si>
  <si>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</si>
  <si>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</si>
  <si>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</si>
  <si>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</si>
  <si>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</si>
  <si>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</si>
  <si>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</si>
  <si>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</si>
  <si>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</si>
  <si>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</si>
  <si>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Potable Water</t>
  </si>
  <si>
    <t xml:space="preserve">Gas</t>
  </si>
  <si>
    <t xml:space="preserve">Cell Phones &amp; Pagers</t>
  </si>
  <si>
    <t xml:space="preserve">Garbage Removal</t>
  </si>
  <si>
    <t xml:space="preserve">Phone Service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</si>
  <si>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</si>
  <si>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</si>
  <si>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</si>
  <si>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</si>
  <si>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Other O&amp;M</t>
  </si>
  <si>
    <t xml:space="preserve">Owner's Expense:</t>
  </si>
  <si>
    <t xml:space="preserve">Insurance</t>
  </si>
  <si>
    <t xml:space="preserve">Interconnection Fees</t>
  </si>
  <si>
    <t xml:space="preserve">Gas Pipeline Metering Cost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</si>
  <si>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</si>
  <si>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</si>
  <si>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</si>
  <si>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</si>
  <si>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</si>
  <si>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</si>
  <si>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</si>
  <si>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</si>
  <si>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</si>
  <si>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</si>
  <si>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</si>
  <si>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</si>
  <si>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Budget (Monthly)</t>
  </si>
  <si>
    <t xml:space="preserve">Budget</t>
  </si>
  <si>
    <t xml:space="preserve">Variance (Monthly)</t>
  </si>
  <si>
    <t xml:space="preserve">Variance</t>
  </si>
  <si>
    <t xml:space="preserve">Lincoln Energy Center</t>
  </si>
  <si>
    <t xml:space="preserve">2001 BUDGET</t>
  </si>
  <si>
    <t xml:space="preserve">2000 CE*</t>
  </si>
  <si>
    <t xml:space="preserve">Fuel Handling Sstem (Gas)</t>
  </si>
  <si>
    <t xml:space="preserve">Building Utilities &amp; HVAC System</t>
  </si>
  <si>
    <t xml:space="preserve">Electrical Distribution System</t>
  </si>
  <si>
    <t xml:space="preserve">Plant Consumable Supplies</t>
  </si>
  <si>
    <t xml:space="preserve">Plant G&amp;A</t>
  </si>
  <si>
    <t xml:space="preserve">Other Utilities</t>
  </si>
  <si>
    <t xml:space="preserve">Raw Water System</t>
  </si>
  <si>
    <t xml:space="preserve">Instrument/Service Air</t>
  </si>
  <si>
    <t xml:space="preserve">Other Client Requests</t>
  </si>
  <si>
    <t xml:space="preserve">Subtotal Fixed O&amp;M</t>
  </si>
  <si>
    <t xml:space="preserve">Spare Parts Useage</t>
  </si>
  <si>
    <t xml:space="preserve">Total Expenses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</si>
</sst>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m/d/yy\ h:mm\ AM/PM"/>
    <numFmt numFmtId="169" formatCode="[$-409]mmm\-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8" min="2" style="1" width="10.28"/>
    <col collapsed="false" customWidth="true" hidden="false" outlineLevel="0" max="9" min="9" style="1" width="11.56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  <col collapsed="false" customWidth="false" hidden="false" outlineLevel="0" max="80" min="23" style="1" width="8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v>36769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XML/filtered-attachments/xls/Lincoln_Energy_Center_O_M.xls'#$Lincoln Energy Center 00 Exp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45926.8948948477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0" t="s">
        <v>3</v>
      </c>
      <c r="C7" s="10" t="s">
        <v>3</v>
      </c>
      <c r="D7" s="10" t="s">
        <v>3</v>
      </c>
      <c r="E7" s="10" t="s">
        <v>3</v>
      </c>
      <c r="F7" s="10" t="s">
        <v>3</v>
      </c>
      <c r="G7" s="10" t="s">
        <v>3</v>
      </c>
      <c r="H7" s="10" t="s">
        <v>3</v>
      </c>
      <c r="I7" s="10" t="s">
        <v>3</v>
      </c>
      <c r="J7" s="11" t="s">
        <v>4</v>
      </c>
      <c r="K7" s="11" t="s">
        <v>5</v>
      </c>
      <c r="L7" s="11" t="s">
        <v>5</v>
      </c>
      <c r="M7" s="11" t="s">
        <v>5</v>
      </c>
      <c r="O7" s="11" t="s">
        <v>5</v>
      </c>
      <c r="Q7" s="10" t="s">
        <v>3</v>
      </c>
      <c r="R7" s="10" t="s">
        <v>3</v>
      </c>
      <c r="S7" s="11" t="s">
        <v>5</v>
      </c>
      <c r="T7" s="11" t="s">
        <v>5</v>
      </c>
      <c r="V7" s="11" t="s">
        <v>5</v>
      </c>
    </row>
    <row r="8" customFormat="false" ht="12.75" hidden="false" customHeight="false" outlineLevel="0" collapsed="false">
      <c r="A8" s="12"/>
      <c r="B8" s="13" t="n">
        <v>36526</v>
      </c>
      <c r="C8" s="13" t="n">
        <v>36557</v>
      </c>
      <c r="D8" s="13" t="n">
        <v>36586</v>
      </c>
      <c r="E8" s="13" t="n">
        <v>36617</v>
      </c>
      <c r="F8" s="13" t="n">
        <v>36647</v>
      </c>
      <c r="G8" s="13" t="n">
        <v>36678</v>
      </c>
      <c r="H8" s="13" t="n">
        <v>36708</v>
      </c>
      <c r="I8" s="13" t="n">
        <v>36739</v>
      </c>
      <c r="J8" s="13" t="n">
        <v>36770</v>
      </c>
      <c r="K8" s="13" t="n">
        <v>36800</v>
      </c>
      <c r="L8" s="13" t="n">
        <v>36831</v>
      </c>
      <c r="M8" s="13" t="n">
        <v>36861</v>
      </c>
      <c r="N8" s="13"/>
      <c r="O8" s="14" t="s">
        <v>6</v>
      </c>
      <c r="P8" s="14"/>
      <c r="Q8" s="14" t="s">
        <v>7</v>
      </c>
      <c r="R8" s="14" t="s">
        <v>8</v>
      </c>
      <c r="S8" s="14" t="s">
        <v>9</v>
      </c>
      <c r="T8" s="14" t="s">
        <v>10</v>
      </c>
      <c r="U8" s="14"/>
      <c r="V8" s="14" t="s">
        <v>6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10" customFormat="false" ht="13.5" hidden="false" customHeight="false" outlineLevel="0" collapsed="false">
      <c r="A10" s="15" t="s">
        <v>11</v>
      </c>
      <c r="B10" s="16" t="n">
        <v>0</v>
      </c>
      <c r="C10" s="16" t="n">
        <v>97063.16</v>
      </c>
      <c r="D10" s="16" t="n">
        <v>81589</v>
      </c>
      <c r="E10" s="16" t="n">
        <v>151711.83</v>
      </c>
      <c r="F10" s="16" t="n">
        <v>231342</v>
      </c>
      <c r="G10" s="16" t="n">
        <v>194200.32</v>
      </c>
      <c r="H10" s="16" t="n">
        <v>64914.39</v>
      </c>
      <c r="I10" s="16" t="n">
        <v>33881.38</v>
      </c>
      <c r="J10" s="16" t="n">
        <v>37188.45</v>
      </c>
      <c r="K10" s="16" t="n">
        <v>0</v>
      </c>
      <c r="L10" s="16" t="n">
        <v>0</v>
      </c>
      <c r="M10" s="16" t="n">
        <v>0</v>
      </c>
      <c r="O10" s="16" t="n">
        <f aca="false">SUM(B10:M10)</f>
        <v>891890.53</v>
      </c>
      <c r="Q10" s="16" t="n">
        <f aca="false">SUM(B10:D10)</f>
        <v>178652.16</v>
      </c>
      <c r="R10" s="16" t="n">
        <f aca="false">SUM(E10:G10)</f>
        <v>577254.15</v>
      </c>
      <c r="S10" s="16" t="n">
        <f aca="false">SUM(H10:J10)</f>
        <v>135984.22</v>
      </c>
      <c r="T10" s="16" t="n">
        <f aca="false">SUM(K10:M10)</f>
        <v>0</v>
      </c>
      <c r="V10" s="16" t="n">
        <f aca="false">SUM(Q10:U10)</f>
        <v>891890.53</v>
      </c>
    </row>
    <row r="12" customFormat="false" ht="12.75" hidden="false" customHeight="false" outlineLevel="0" collapsed="false">
      <c r="A12" s="15" t="s">
        <v>12</v>
      </c>
    </row>
    <row r="13" customFormat="false" ht="12.75" hidden="false" customHeight="false" outlineLevel="0" collapsed="false">
      <c r="A13" s="17" t="s">
        <v>13</v>
      </c>
    </row>
    <row r="14" customFormat="false" ht="12.75" hidden="false" customHeight="false" outlineLevel="0" collapsed="false">
      <c r="A14" s="18" t="s">
        <v>14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18" t="s">
        <v>15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380</v>
      </c>
      <c r="I15" s="1" t="n">
        <v>294.8</v>
      </c>
      <c r="J15" s="1" t="n">
        <v>2291.86</v>
      </c>
      <c r="K15" s="1" t="n">
        <v>0</v>
      </c>
      <c r="L15" s="1" t="n">
        <v>0</v>
      </c>
      <c r="M15" s="1" t="n">
        <v>0</v>
      </c>
      <c r="O15" s="1" t="n">
        <f aca="false">SUM(B15:M15)</f>
        <v>2966.66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2966.66</v>
      </c>
      <c r="T15" s="1" t="n">
        <f aca="false">SUM(K15:M15)</f>
        <v>0</v>
      </c>
      <c r="V15" s="1" t="n">
        <f aca="false">SUM(Q15:U15)</f>
        <v>2966.66</v>
      </c>
    </row>
    <row r="16" customFormat="false" ht="12.75" hidden="false" customHeight="false" outlineLevel="0" collapsed="false">
      <c r="A16" s="18" t="s">
        <v>16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18" t="s">
        <v>17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18" t="s">
        <v>18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0</v>
      </c>
      <c r="V18" s="1" t="n">
        <f aca="false">SUM(Q18:U18)</f>
        <v>0</v>
      </c>
    </row>
    <row r="19" customFormat="false" ht="12.75" hidden="false" customHeight="false" outlineLevel="0" collapsed="false">
      <c r="A19" s="18" t="s">
        <v>19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18" t="s">
        <v>20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I20" s="1" t="n">
        <v>560</v>
      </c>
      <c r="J20" s="1" t="n">
        <v>0</v>
      </c>
      <c r="K20" s="1" t="n">
        <v>9868</v>
      </c>
      <c r="L20" s="1" t="n">
        <v>1974</v>
      </c>
      <c r="M20" s="1" t="n">
        <v>1973</v>
      </c>
      <c r="O20" s="1" t="n">
        <f aca="false">SUM(B20:M20)</f>
        <v>14375</v>
      </c>
      <c r="Q20" s="1" t="n">
        <f aca="false">SUM(B20:D20)</f>
        <v>0</v>
      </c>
      <c r="R20" s="1" t="n">
        <f aca="false">SUM(E20:G20)</f>
        <v>0</v>
      </c>
      <c r="S20" s="1" t="n">
        <f aca="false">SUM(H20:J20)</f>
        <v>560</v>
      </c>
      <c r="T20" s="1" t="n">
        <f aca="false">SUM(K20:M20)</f>
        <v>13815</v>
      </c>
      <c r="V20" s="1" t="n">
        <f aca="false">SUM(Q20:U20)</f>
        <v>14375</v>
      </c>
    </row>
    <row r="21" customFormat="false" ht="12.75" hidden="false" customHeight="false" outlineLevel="0" collapsed="false">
      <c r="A21" s="18" t="s">
        <v>21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18" t="s">
        <v>22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1318.92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1318.92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1318.92</v>
      </c>
      <c r="T22" s="1" t="n">
        <f aca="false">SUM(K22:M22)</f>
        <v>0</v>
      </c>
      <c r="V22" s="1" t="n">
        <f aca="false">SUM(Q22:U22)</f>
        <v>1318.92</v>
      </c>
    </row>
    <row r="23" customFormat="false" ht="12.75" hidden="false" customHeight="false" outlineLevel="0" collapsed="false">
      <c r="A23" s="18" t="s">
        <v>23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9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18" t="s">
        <v>24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9" t="n">
        <v>0</v>
      </c>
      <c r="K24" s="1" t="n">
        <v>0</v>
      </c>
      <c r="L24" s="1" t="n">
        <v>0</v>
      </c>
      <c r="M24" s="1" t="n">
        <v>0</v>
      </c>
      <c r="O24" s="1" t="n">
        <f aca="false">SUM(B24:M24)</f>
        <v>0</v>
      </c>
      <c r="Q24" s="1" t="n">
        <f aca="false">SUM(B24:D24)</f>
        <v>0</v>
      </c>
      <c r="R24" s="1" t="n">
        <f aca="false">SUM(E24:G24)</f>
        <v>0</v>
      </c>
      <c r="S24" s="1" t="n">
        <f aca="false">SUM(H24:J24)</f>
        <v>0</v>
      </c>
      <c r="T24" s="1" t="n">
        <f aca="false">SUM(K24:M24)</f>
        <v>0</v>
      </c>
      <c r="V24" s="1" t="n">
        <f aca="false">SUM(Q24:U24)</f>
        <v>0</v>
      </c>
    </row>
    <row r="25" customFormat="false" ht="12.75" hidden="false" customHeight="false" outlineLevel="0" collapsed="false">
      <c r="A25" s="18" t="s">
        <v>25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9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  <c r="Q25" s="1" t="n">
        <f aca="false">SUM(B25:D25)</f>
        <v>0</v>
      </c>
      <c r="R25" s="1" t="n">
        <f aca="false">SUM(E25:G25)</f>
        <v>0</v>
      </c>
      <c r="S25" s="1" t="n">
        <f aca="false">SUM(H25:J25)</f>
        <v>0</v>
      </c>
      <c r="T25" s="1" t="n">
        <f aca="false">SUM(K25:M25)</f>
        <v>0</v>
      </c>
      <c r="V25" s="1" t="n">
        <f aca="false">SUM(Q25:U25)</f>
        <v>0</v>
      </c>
    </row>
    <row r="26" customFormat="false" ht="12.75" hidden="false" customHeight="false" outlineLevel="0" collapsed="false">
      <c r="A26" s="18" t="s">
        <v>26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9" t="n">
        <v>0</v>
      </c>
      <c r="K26" s="1" t="n">
        <v>1796</v>
      </c>
      <c r="L26" s="1" t="n">
        <v>224</v>
      </c>
      <c r="M26" s="1" t="n">
        <v>225</v>
      </c>
      <c r="O26" s="1" t="n">
        <f aca="false">SUM(B26:M26)</f>
        <v>2245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2245</v>
      </c>
      <c r="V26" s="1" t="n">
        <f aca="false">SUM(Q26:U26)</f>
        <v>2245</v>
      </c>
    </row>
    <row r="27" customFormat="false" ht="12.75" hidden="false" customHeight="false" outlineLevel="0" collapsed="false">
      <c r="A27" s="18" t="s">
        <v>27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11.35</v>
      </c>
      <c r="J27" s="19" t="n">
        <v>677</v>
      </c>
      <c r="K27" s="1" t="n">
        <v>5965</v>
      </c>
      <c r="L27" s="1" t="n">
        <v>1193</v>
      </c>
      <c r="M27" s="1" t="n">
        <v>1193</v>
      </c>
      <c r="O27" s="1" t="n">
        <f aca="false">SUM(B27:M27)</f>
        <v>9039.35</v>
      </c>
      <c r="Q27" s="1" t="n">
        <f aca="false">SUM(B27:D27)</f>
        <v>0</v>
      </c>
      <c r="R27" s="1" t="n">
        <f aca="false">SUM(E27:G27)</f>
        <v>0</v>
      </c>
      <c r="S27" s="1" t="n">
        <f aca="false">SUM(H27:J27)</f>
        <v>688.35</v>
      </c>
      <c r="T27" s="1" t="n">
        <f aca="false">SUM(K27:M27)</f>
        <v>8351</v>
      </c>
      <c r="V27" s="1" t="n">
        <f aca="false">SUM(Q27:U27)</f>
        <v>9039.35</v>
      </c>
    </row>
    <row r="28" customFormat="false" ht="12.75" hidden="false" customHeight="false" outlineLevel="0" collapsed="false">
      <c r="A28" s="18" t="s">
        <v>28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9" t="n">
        <v>0</v>
      </c>
      <c r="K28" s="1" t="n">
        <v>0</v>
      </c>
      <c r="L28" s="1" t="n">
        <v>0</v>
      </c>
      <c r="M28" s="1" t="n">
        <v>0</v>
      </c>
      <c r="O28" s="1" t="n">
        <f aca="false">SUM(B28:M28)</f>
        <v>0</v>
      </c>
      <c r="Q28" s="1" t="n">
        <f aca="false">SUM(B28:D28)</f>
        <v>0</v>
      </c>
      <c r="R28" s="1" t="n">
        <f aca="false">SUM(E28:G28)</f>
        <v>0</v>
      </c>
      <c r="S28" s="1" t="n">
        <f aca="false">SUM(H28:J28)</f>
        <v>0</v>
      </c>
      <c r="T28" s="1" t="n">
        <f aca="false">SUM(K28:M28)</f>
        <v>0</v>
      </c>
      <c r="V28" s="1" t="n">
        <f aca="false">SUM(Q28:U28)</f>
        <v>0</v>
      </c>
    </row>
    <row r="29" customFormat="false" ht="12.75" hidden="false" customHeight="false" outlineLevel="0" collapsed="false">
      <c r="A29" s="18" t="s">
        <v>29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9"/>
      <c r="K29" s="1" t="n">
        <v>2334</v>
      </c>
      <c r="L29" s="1" t="n">
        <v>467</v>
      </c>
      <c r="M29" s="1" t="n">
        <v>467</v>
      </c>
      <c r="O29" s="1" t="n">
        <f aca="false">SUM(B29:M29)</f>
        <v>3268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0</v>
      </c>
      <c r="T29" s="1" t="n">
        <f aca="false">SUM(K29:M29)</f>
        <v>3268</v>
      </c>
      <c r="V29" s="1" t="n">
        <f aca="false">SUM(Q29:U29)</f>
        <v>3268</v>
      </c>
    </row>
    <row r="30" customFormat="false" ht="12.75" hidden="false" customHeight="false" outlineLevel="0" collapsed="false">
      <c r="A30" s="18" t="s">
        <v>30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36.02</v>
      </c>
      <c r="I30" s="1" t="n">
        <v>5050.54</v>
      </c>
      <c r="J30" s="19" t="n">
        <v>3924.57</v>
      </c>
      <c r="K30" s="1" t="n">
        <v>2758</v>
      </c>
      <c r="L30" s="1" t="n">
        <v>1379</v>
      </c>
      <c r="M30" s="1" t="n">
        <v>1379</v>
      </c>
      <c r="O30" s="1" t="n">
        <f aca="false">SUM(B30:M30)</f>
        <v>14527.13</v>
      </c>
      <c r="Q30" s="1" t="n">
        <f aca="false">SUM(B30:D30)</f>
        <v>0</v>
      </c>
      <c r="R30" s="1" t="n">
        <f aca="false">SUM(E30:G30)</f>
        <v>0</v>
      </c>
      <c r="S30" s="1" t="n">
        <f aca="false">SUM(H30:J30)</f>
        <v>9011.13</v>
      </c>
      <c r="T30" s="1" t="n">
        <f aca="false">SUM(K30:M30)</f>
        <v>5516</v>
      </c>
      <c r="V30" s="1" t="n">
        <f aca="false">SUM(Q30:U30)</f>
        <v>14527.13</v>
      </c>
    </row>
    <row r="31" customFormat="false" ht="12.75" hidden="false" customHeight="false" outlineLevel="0" collapsed="false">
      <c r="A31" s="18" t="s">
        <v>31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2335.99</v>
      </c>
      <c r="I31" s="1" t="n">
        <v>21576.75</v>
      </c>
      <c r="J31" s="19" t="n">
        <v>33153.04</v>
      </c>
      <c r="K31" s="1" t="n">
        <v>33754.2857142857</v>
      </c>
      <c r="L31" s="1" t="n">
        <v>16877.1428571429</v>
      </c>
      <c r="M31" s="1" t="n">
        <v>16877.1428571429</v>
      </c>
      <c r="O31" s="1" t="n">
        <f aca="false">SUM(B31:M31)</f>
        <v>124574.351428571</v>
      </c>
      <c r="Q31" s="1" t="n">
        <f aca="false">SUM(B31:D31)</f>
        <v>0</v>
      </c>
      <c r="R31" s="1" t="n">
        <f aca="false">SUM(E31:G31)</f>
        <v>0</v>
      </c>
      <c r="S31" s="1" t="n">
        <f aca="false">SUM(H31:J31)</f>
        <v>57065.78</v>
      </c>
      <c r="T31" s="1" t="n">
        <f aca="false">SUM(K31:M31)</f>
        <v>67508.5714285714</v>
      </c>
      <c r="V31" s="1" t="n">
        <f aca="false">SUM(Q31:U31)</f>
        <v>124574.351428571</v>
      </c>
    </row>
    <row r="32" customFormat="false" ht="12.75" hidden="false" customHeight="false" outlineLevel="0" collapsed="false">
      <c r="A32" s="18" t="s">
        <v>32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65970.82</v>
      </c>
      <c r="I32" s="1" t="n">
        <v>81206.95</v>
      </c>
      <c r="J32" s="19" t="n">
        <v>74044.29</v>
      </c>
      <c r="K32" s="1" t="n">
        <v>130910</v>
      </c>
      <c r="L32" s="1" t="n">
        <v>65455</v>
      </c>
      <c r="M32" s="1" t="n">
        <v>65455</v>
      </c>
      <c r="O32" s="1" t="n">
        <f aca="false">SUM(B32:M32)</f>
        <v>483042.06</v>
      </c>
      <c r="Q32" s="1" t="n">
        <f aca="false">SUM(B32:D32)</f>
        <v>0</v>
      </c>
      <c r="R32" s="1" t="n">
        <f aca="false">SUM(E32:G32)</f>
        <v>0</v>
      </c>
      <c r="S32" s="1" t="n">
        <f aca="false">SUM(H32:J32)</f>
        <v>221222.06</v>
      </c>
      <c r="T32" s="1" t="n">
        <f aca="false">SUM(K32:M32)</f>
        <v>261820</v>
      </c>
      <c r="V32" s="1" t="n">
        <f aca="false">SUM(Q32:U32)</f>
        <v>483042.06</v>
      </c>
    </row>
    <row r="33" customFormat="false" ht="12.75" hidden="false" customHeight="false" outlineLevel="0" collapsed="false">
      <c r="A33" s="18" t="s">
        <v>33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560.86</v>
      </c>
      <c r="I33" s="1" t="n">
        <v>2583.5</v>
      </c>
      <c r="J33" s="19" t="n">
        <v>17006.45</v>
      </c>
      <c r="K33" s="1" t="n">
        <v>3142</v>
      </c>
      <c r="L33" s="1" t="n">
        <v>1572</v>
      </c>
      <c r="M33" s="1" t="n">
        <v>1571</v>
      </c>
      <c r="O33" s="1" t="n">
        <f aca="false">SUM(B33:M33)</f>
        <v>26435.81</v>
      </c>
      <c r="Q33" s="1" t="n">
        <f aca="false">SUM(B33:D33)</f>
        <v>0</v>
      </c>
      <c r="R33" s="1" t="n">
        <f aca="false">SUM(E33:G33)</f>
        <v>0</v>
      </c>
      <c r="S33" s="1" t="n">
        <f aca="false">SUM(H33:J33)</f>
        <v>20150.81</v>
      </c>
      <c r="T33" s="1" t="n">
        <f aca="false">SUM(K33:M33)</f>
        <v>6285</v>
      </c>
      <c r="V33" s="1" t="n">
        <f aca="false">SUM(Q33:U33)</f>
        <v>26435.81</v>
      </c>
    </row>
    <row r="34" customFormat="false" ht="12.75" hidden="false" customHeight="false" outlineLevel="0" collapsed="false">
      <c r="A34" s="18" t="s">
        <v>34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76.58</v>
      </c>
      <c r="I34" s="1" t="n">
        <v>0</v>
      </c>
      <c r="J34" s="19" t="n">
        <v>339.24</v>
      </c>
      <c r="K34" s="1" t="n">
        <v>112</v>
      </c>
      <c r="L34" s="1" t="n">
        <v>56</v>
      </c>
      <c r="M34" s="1" t="n">
        <v>58</v>
      </c>
      <c r="O34" s="1" t="n">
        <f aca="false">SUM(B34:M34)</f>
        <v>641.82</v>
      </c>
      <c r="Q34" s="1" t="n">
        <f aca="false">SUM(B34:D34)</f>
        <v>0</v>
      </c>
      <c r="R34" s="1" t="n">
        <f aca="false">SUM(E34:G34)</f>
        <v>0</v>
      </c>
      <c r="S34" s="1" t="n">
        <f aca="false">SUM(H34:J34)</f>
        <v>415.82</v>
      </c>
      <c r="T34" s="1" t="n">
        <f aca="false">SUM(K34:M34)</f>
        <v>226</v>
      </c>
      <c r="V34" s="1" t="n">
        <f aca="false">SUM(Q34:U34)</f>
        <v>641.82</v>
      </c>
    </row>
    <row r="35" customFormat="false" ht="12.75" hidden="false" customHeight="false" outlineLevel="0" collapsed="false">
      <c r="A35" s="18" t="s">
        <v>35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9" t="n">
        <v>0</v>
      </c>
      <c r="K35" s="1" t="n">
        <v>0</v>
      </c>
      <c r="L35" s="1" t="n">
        <v>0</v>
      </c>
      <c r="M35" s="1" t="n">
        <v>0</v>
      </c>
      <c r="O35" s="1" t="n">
        <f aca="false">SUM(B35:M35)</f>
        <v>0</v>
      </c>
      <c r="Q35" s="1" t="n">
        <f aca="false">SUM(B35:D35)</f>
        <v>0</v>
      </c>
      <c r="R35" s="1" t="n">
        <f aca="false">SUM(E35:G35)</f>
        <v>0</v>
      </c>
      <c r="S35" s="1" t="n">
        <f aca="false">SUM(H35:J35)</f>
        <v>0</v>
      </c>
      <c r="T35" s="1" t="n">
        <f aca="false">SUM(K35:M35)</f>
        <v>0</v>
      </c>
      <c r="V35" s="1" t="n">
        <f aca="false">SUM(Q35:U35)</f>
        <v>0</v>
      </c>
    </row>
    <row r="36" customFormat="false" ht="12.75" hidden="false" customHeight="false" outlineLevel="0" collapsed="false">
      <c r="A36" s="18" t="s">
        <v>36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285.51</v>
      </c>
      <c r="I36" s="1" t="n">
        <v>0</v>
      </c>
      <c r="J36" s="19" t="n">
        <v>0</v>
      </c>
      <c r="K36" s="1" t="n">
        <v>0</v>
      </c>
      <c r="L36" s="1" t="n">
        <v>0</v>
      </c>
      <c r="M36" s="1" t="n">
        <v>0</v>
      </c>
      <c r="O36" s="1" t="n">
        <f aca="false">SUM(B36:M36)</f>
        <v>285.51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285.51</v>
      </c>
      <c r="T36" s="1" t="n">
        <f aca="false">SUM(K36:M36)</f>
        <v>0</v>
      </c>
      <c r="V36" s="1" t="n">
        <f aca="false">SUM(Q36:U36)</f>
        <v>285.51</v>
      </c>
    </row>
    <row r="37" customFormat="false" ht="12.75" hidden="false" customHeight="false" outlineLevel="0" collapsed="false">
      <c r="A37" s="18" t="s">
        <v>37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9" t="n">
        <v>51.28</v>
      </c>
      <c r="K37" s="1" t="n">
        <v>138</v>
      </c>
      <c r="L37" s="1" t="n">
        <v>69</v>
      </c>
      <c r="M37" s="1" t="n">
        <v>67</v>
      </c>
      <c r="O37" s="1" t="n">
        <f aca="false">SUM(B37:M37)</f>
        <v>325.28</v>
      </c>
      <c r="Q37" s="1" t="n">
        <f aca="false">SUM(B37:D37)</f>
        <v>0</v>
      </c>
      <c r="R37" s="1" t="n">
        <f aca="false">SUM(E37:G37)</f>
        <v>0</v>
      </c>
      <c r="S37" s="1" t="n">
        <f aca="false">SUM(H37:J37)</f>
        <v>51.28</v>
      </c>
      <c r="T37" s="1" t="n">
        <f aca="false">SUM(K37:M37)</f>
        <v>274</v>
      </c>
      <c r="V37" s="1" t="n">
        <f aca="false">SUM(Q37:U37)</f>
        <v>325.28</v>
      </c>
    </row>
    <row r="38" customFormat="false" ht="12.75" hidden="false" customHeight="false" outlineLevel="0" collapsed="false">
      <c r="A38" s="18" t="s">
        <v>38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1180.12</v>
      </c>
      <c r="I38" s="1" t="n">
        <v>547.26</v>
      </c>
      <c r="J38" s="19" t="n">
        <v>1097.37</v>
      </c>
      <c r="K38" s="1" t="n">
        <v>1890</v>
      </c>
      <c r="L38" s="1" t="n">
        <v>945</v>
      </c>
      <c r="M38" s="1" t="n">
        <v>945</v>
      </c>
      <c r="O38" s="1" t="n">
        <f aca="false">SUM(B38:M38)</f>
        <v>6604.75</v>
      </c>
      <c r="Q38" s="1" t="n">
        <f aca="false">SUM(B38:D38)</f>
        <v>0</v>
      </c>
      <c r="R38" s="1" t="n">
        <f aca="false">SUM(E38:G38)</f>
        <v>0</v>
      </c>
      <c r="S38" s="1" t="n">
        <f aca="false">SUM(H38:J38)</f>
        <v>2824.75</v>
      </c>
      <c r="T38" s="1" t="n">
        <f aca="false">SUM(K38:M38)</f>
        <v>3780</v>
      </c>
      <c r="V38" s="1" t="n">
        <f aca="false">SUM(Q38:U38)</f>
        <v>6604.75</v>
      </c>
    </row>
    <row r="39" customFormat="false" ht="12.75" hidden="false" customHeight="false" outlineLevel="0" collapsed="false">
      <c r="A39" s="18" t="s">
        <v>39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9" t="n">
        <v>0</v>
      </c>
      <c r="K39" s="1" t="n">
        <v>348</v>
      </c>
      <c r="L39" s="1" t="n">
        <v>44</v>
      </c>
      <c r="M39" s="1" t="n">
        <v>44</v>
      </c>
      <c r="O39" s="1" t="n">
        <f aca="false">SUM(B39:M39)</f>
        <v>436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436</v>
      </c>
      <c r="V39" s="1" t="n">
        <f aca="false">SUM(Q39:U39)</f>
        <v>436</v>
      </c>
    </row>
    <row r="40" customFormat="false" ht="12.75" hidden="false" customHeight="false" outlineLevel="0" collapsed="false">
      <c r="A40" s="18" t="s">
        <v>40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156.92</v>
      </c>
      <c r="J40" s="19" t="n">
        <v>11568.01</v>
      </c>
      <c r="K40" s="1" t="n">
        <v>154000</v>
      </c>
      <c r="L40" s="1" t="n">
        <v>30800</v>
      </c>
      <c r="M40" s="1" t="n">
        <v>30800</v>
      </c>
      <c r="O40" s="1" t="n">
        <f aca="false">SUM(B40:M40)</f>
        <v>227324.93</v>
      </c>
      <c r="Q40" s="1" t="n">
        <f aca="false">SUM(B40:D40)</f>
        <v>0</v>
      </c>
      <c r="R40" s="1" t="n">
        <f aca="false">SUM(E40:G40)</f>
        <v>0</v>
      </c>
      <c r="S40" s="1" t="n">
        <f aca="false">SUM(H40:J40)</f>
        <v>11724.93</v>
      </c>
      <c r="T40" s="1" t="n">
        <f aca="false">SUM(K40:M40)</f>
        <v>215600</v>
      </c>
      <c r="V40" s="1" t="n">
        <f aca="false">SUM(Q40:U40)</f>
        <v>227324.93</v>
      </c>
    </row>
    <row r="41" customFormat="false" ht="12.75" hidden="false" customHeight="false" outlineLevel="0" collapsed="false">
      <c r="A41" s="18" t="s">
        <v>41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14.64</v>
      </c>
      <c r="J41" s="19" t="n">
        <v>0</v>
      </c>
      <c r="K41" s="1" t="n">
        <v>0</v>
      </c>
      <c r="L41" s="1" t="n">
        <v>0</v>
      </c>
      <c r="M41" s="1" t="n">
        <v>0</v>
      </c>
      <c r="O41" s="1" t="n">
        <f aca="false">SUM(B41:M41)</f>
        <v>14.64</v>
      </c>
      <c r="Q41" s="1" t="n">
        <f aca="false">SUM(B41:D41)</f>
        <v>0</v>
      </c>
      <c r="R41" s="1" t="n">
        <f aca="false">SUM(E41:G41)</f>
        <v>0</v>
      </c>
      <c r="S41" s="1" t="n">
        <f aca="false">SUM(H41:J41)</f>
        <v>14.64</v>
      </c>
      <c r="T41" s="1" t="n">
        <f aca="false">SUM(K41:M41)</f>
        <v>0</v>
      </c>
      <c r="V41" s="1" t="n">
        <f aca="false">SUM(Q41:U41)</f>
        <v>14.64</v>
      </c>
    </row>
    <row r="42" customFormat="false" ht="12.75" hidden="false" customHeight="false" outlineLevel="0" collapsed="false">
      <c r="A42" s="18" t="s">
        <v>42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I42" s="1" t="n">
        <v>0</v>
      </c>
      <c r="J42" s="19" t="n">
        <v>2250</v>
      </c>
      <c r="K42" s="1" t="n">
        <v>2916</v>
      </c>
      <c r="L42" s="1" t="n">
        <v>1458</v>
      </c>
      <c r="M42" s="1" t="n">
        <v>1458</v>
      </c>
      <c r="O42" s="1" t="n">
        <f aca="false">SUM(B42:M42)</f>
        <v>8082</v>
      </c>
      <c r="Q42" s="1" t="n">
        <f aca="false">SUM(B42:D42)</f>
        <v>0</v>
      </c>
      <c r="R42" s="1" t="n">
        <f aca="false">SUM(E42:G42)</f>
        <v>0</v>
      </c>
      <c r="S42" s="1" t="n">
        <f aca="false">SUM(H42:J42)</f>
        <v>2250</v>
      </c>
      <c r="T42" s="1" t="n">
        <f aca="false">SUM(K42:M42)</f>
        <v>5832</v>
      </c>
      <c r="V42" s="1" t="n">
        <f aca="false">SUM(Q42:U42)</f>
        <v>8082</v>
      </c>
    </row>
    <row r="43" customFormat="false" ht="12.75" hidden="false" customHeight="false" outlineLevel="0" collapsed="false">
      <c r="A43" s="18"/>
      <c r="Q43" s="1" t="n">
        <f aca="false">SUM(B43:D43)</f>
        <v>0</v>
      </c>
      <c r="R43" s="1" t="n">
        <f aca="false">SUM(E43:G43)</f>
        <v>0</v>
      </c>
      <c r="S43" s="1" t="n">
        <f aca="false">SUM(H43:J43)</f>
        <v>0</v>
      </c>
      <c r="T43" s="1" t="n">
        <f aca="false">SUM(K43:M43)</f>
        <v>0</v>
      </c>
      <c r="V43" s="1" t="n">
        <f aca="false">SUM(Q43:U43)</f>
        <v>0</v>
      </c>
    </row>
    <row r="44" customFormat="false" ht="12.75" hidden="false" customHeight="false" outlineLevel="0" collapsed="false">
      <c r="A44" s="20" t="s">
        <v>43</v>
      </c>
      <c r="B44" s="21" t="n">
        <f aca="false">SUM(B13:B43)</f>
        <v>0</v>
      </c>
      <c r="C44" s="21" t="n">
        <f aca="false">SUM(C13:C43)</f>
        <v>0</v>
      </c>
      <c r="D44" s="21" t="n">
        <f aca="false">SUM(D13:D43)</f>
        <v>0</v>
      </c>
      <c r="E44" s="21" t="n">
        <f aca="false">SUM(E13:E43)</f>
        <v>0</v>
      </c>
      <c r="F44" s="21" t="n">
        <f aca="false">SUM(F13:F43)</f>
        <v>0</v>
      </c>
      <c r="G44" s="21" t="n">
        <f aca="false">SUM(G13:G43)</f>
        <v>0</v>
      </c>
      <c r="H44" s="21" t="n">
        <f aca="false">SUM(H13:H43)</f>
        <v>70825.9</v>
      </c>
      <c r="I44" s="21" t="n">
        <f aca="false">SUM(I13:I43)</f>
        <v>113321.63</v>
      </c>
      <c r="J44" s="21" t="n">
        <f aca="false">SUM(J13:J43)</f>
        <v>146403.11</v>
      </c>
      <c r="K44" s="21" t="n">
        <f aca="false">SUM(K13:K43)</f>
        <v>349931.285714286</v>
      </c>
      <c r="L44" s="21" t="n">
        <f aca="false">SUM(L13:L43)</f>
        <v>122513.142857143</v>
      </c>
      <c r="M44" s="21" t="n">
        <f aca="false">SUM(M13:M43)</f>
        <v>122512.142857143</v>
      </c>
      <c r="O44" s="21" t="n">
        <f aca="false">SUM(O13:O43)</f>
        <v>925507.211428571</v>
      </c>
      <c r="Q44" s="21" t="n">
        <f aca="false">SUM(B44:D44)</f>
        <v>0</v>
      </c>
      <c r="R44" s="21" t="n">
        <f aca="false">SUM(E44:G44)</f>
        <v>0</v>
      </c>
      <c r="S44" s="21" t="n">
        <f aca="false">SUM(H44:J44)</f>
        <v>330550.64</v>
      </c>
      <c r="T44" s="21" t="n">
        <f aca="false">SUM(K44:M44)</f>
        <v>594956.571428572</v>
      </c>
      <c r="V44" s="21" t="n">
        <f aca="false">SUM(Q44:U44)</f>
        <v>925507.211428572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15" t="s">
        <v>44</v>
      </c>
    </row>
    <row r="47" customFormat="false" ht="12.75" hidden="false" customHeight="false" outlineLevel="0" collapsed="false">
      <c r="A47" s="22" t="s">
        <v>45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H47" s="1" t="n">
        <v>0</v>
      </c>
      <c r="I47" s="1" t="n">
        <v>154540.13</v>
      </c>
      <c r="J47" s="1" t="n">
        <v>25756</v>
      </c>
      <c r="K47" s="1" t="n">
        <v>25757</v>
      </c>
      <c r="L47" s="1" t="n">
        <v>25757</v>
      </c>
      <c r="M47" s="1" t="n">
        <v>25756</v>
      </c>
      <c r="O47" s="1" t="n">
        <f aca="false">SUM(B47:M47)</f>
        <v>257566.13</v>
      </c>
      <c r="Q47" s="1" t="n">
        <f aca="false">SUM(B47:D47)</f>
        <v>0</v>
      </c>
      <c r="R47" s="1" t="n">
        <f aca="false">SUM(E47:G47)</f>
        <v>0</v>
      </c>
      <c r="S47" s="1" t="n">
        <f aca="false">SUM(H47:J47)</f>
        <v>180296.13</v>
      </c>
      <c r="T47" s="1" t="n">
        <f aca="false">SUM(K47:M47)</f>
        <v>77270</v>
      </c>
      <c r="V47" s="1" t="n">
        <f aca="false">SUM(Q47:U47)</f>
        <v>257566.13</v>
      </c>
    </row>
    <row r="48" customFormat="false" ht="12.75" hidden="false" customHeight="false" outlineLevel="0" collapsed="false">
      <c r="A48" s="22" t="s">
        <v>46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v>0</v>
      </c>
      <c r="K48" s="1" t="n">
        <v>8583.33333333333</v>
      </c>
      <c r="L48" s="1" t="n">
        <v>8583.33333333333</v>
      </c>
      <c r="M48" s="1" t="n">
        <v>8583.33333333333</v>
      </c>
      <c r="O48" s="1" t="n">
        <f aca="false">SUM(B48:M48)</f>
        <v>25750</v>
      </c>
      <c r="Q48" s="1" t="n">
        <f aca="false">SUM(B48:D48)</f>
        <v>0</v>
      </c>
      <c r="R48" s="1" t="n">
        <f aca="false">SUM(E48:G48)</f>
        <v>0</v>
      </c>
      <c r="S48" s="1" t="n">
        <f aca="false">SUM(H48:J48)</f>
        <v>0</v>
      </c>
      <c r="T48" s="1" t="n">
        <f aca="false">SUM(K48:M48)</f>
        <v>25750</v>
      </c>
      <c r="V48" s="1" t="n">
        <f aca="false">SUM(Q48:U48)</f>
        <v>25750</v>
      </c>
    </row>
    <row r="49" customFormat="false" ht="12.75" hidden="false" customHeight="false" outlineLevel="0" collapsed="false">
      <c r="A49" s="22" t="s">
        <v>47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v>0</v>
      </c>
      <c r="K49" s="1" t="n">
        <v>0</v>
      </c>
      <c r="L49" s="1" t="n">
        <v>0</v>
      </c>
      <c r="M49" s="1" t="n">
        <v>0</v>
      </c>
      <c r="O49" s="1" t="n">
        <f aca="false">SUM(B49:M49)</f>
        <v>0</v>
      </c>
      <c r="Q49" s="1" t="n">
        <f aca="false">SUM(B49:D49)</f>
        <v>0</v>
      </c>
      <c r="R49" s="1" t="n">
        <f aca="false">SUM(E49:G49)</f>
        <v>0</v>
      </c>
      <c r="S49" s="1" t="n">
        <f aca="false">SUM(H49:J49)</f>
        <v>0</v>
      </c>
      <c r="T49" s="1" t="n">
        <f aca="false">SUM(K49:M49)</f>
        <v>0</v>
      </c>
      <c r="V49" s="1" t="n">
        <f aca="false">SUM(Q49:U49)</f>
        <v>0</v>
      </c>
    </row>
    <row r="50" customFormat="false" ht="12.75" hidden="false" customHeight="false" outlineLevel="0" collapsed="false">
      <c r="A50" s="22" t="s">
        <v>48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v>15264</v>
      </c>
      <c r="K50" s="1" t="n">
        <v>0</v>
      </c>
      <c r="L50" s="1" t="n">
        <v>0</v>
      </c>
      <c r="M50" s="1" t="n">
        <v>0</v>
      </c>
      <c r="O50" s="1" t="n">
        <f aca="false">SUM(B50:M50)</f>
        <v>15264</v>
      </c>
      <c r="Q50" s="1" t="n">
        <f aca="false">SUM(B50:D50)</f>
        <v>0</v>
      </c>
      <c r="R50" s="1" t="n">
        <f aca="false">SUM(E50:G50)</f>
        <v>0</v>
      </c>
      <c r="S50" s="1" t="n">
        <f aca="false">SUM(H50:J50)</f>
        <v>15264</v>
      </c>
      <c r="T50" s="1" t="n">
        <f aca="false">SUM(K50:M50)</f>
        <v>0</v>
      </c>
      <c r="V50" s="1" t="n">
        <f aca="false">SUM(Q50:U50)</f>
        <v>15264</v>
      </c>
    </row>
    <row r="51" customFormat="false" ht="12.75" hidden="false" customHeight="false" outlineLevel="0" collapsed="false">
      <c r="A51" s="22"/>
      <c r="O51" s="1" t="n">
        <f aca="false">SUM(B51:M51)</f>
        <v>0</v>
      </c>
      <c r="Q51" s="1" t="n">
        <f aca="false">SUM(B51:D51)</f>
        <v>0</v>
      </c>
      <c r="R51" s="1" t="n">
        <f aca="false">SUM(E51:G51)</f>
        <v>0</v>
      </c>
      <c r="S51" s="1" t="n">
        <f aca="false">SUM(H51:J51)</f>
        <v>0</v>
      </c>
      <c r="T51" s="1" t="n">
        <f aca="false">SUM(K51:M51)</f>
        <v>0</v>
      </c>
      <c r="V51" s="1" t="n">
        <f aca="false">SUM(Q51:U51)</f>
        <v>0</v>
      </c>
    </row>
    <row r="52" customFormat="false" ht="12.75" hidden="false" customHeight="false" outlineLevel="0" collapsed="false">
      <c r="A52" s="23" t="s">
        <v>49</v>
      </c>
      <c r="B52" s="21" t="n">
        <f aca="false">SUM(B46:B51)</f>
        <v>0</v>
      </c>
      <c r="C52" s="21" t="n">
        <f aca="false">SUM(C46:C51)</f>
        <v>0</v>
      </c>
      <c r="D52" s="21" t="n">
        <f aca="false">SUM(D46:D51)</f>
        <v>0</v>
      </c>
      <c r="E52" s="21" t="n">
        <f aca="false">SUM(E46:E51)</f>
        <v>0</v>
      </c>
      <c r="F52" s="21" t="n">
        <f aca="false">SUM(F46:F51)</f>
        <v>0</v>
      </c>
      <c r="G52" s="21" t="n">
        <f aca="false">SUM(G46:G51)</f>
        <v>0</v>
      </c>
      <c r="H52" s="21" t="n">
        <f aca="false">SUM(H46:H51)</f>
        <v>0</v>
      </c>
      <c r="I52" s="21" t="n">
        <f aca="false">SUM(I46:I51)</f>
        <v>154540.13</v>
      </c>
      <c r="J52" s="21" t="n">
        <f aca="false">SUM(J46:J51)</f>
        <v>41020</v>
      </c>
      <c r="K52" s="21" t="n">
        <f aca="false">SUM(K46:K51)</f>
        <v>34340.3333333333</v>
      </c>
      <c r="L52" s="21" t="n">
        <f aca="false">SUM(L46:L51)</f>
        <v>34340.3333333333</v>
      </c>
      <c r="M52" s="21" t="n">
        <f aca="false">SUM(M46:M51)</f>
        <v>34339.3333333333</v>
      </c>
      <c r="O52" s="21" t="n">
        <f aca="false">SUM(O46:O51)</f>
        <v>298580.13</v>
      </c>
      <c r="Q52" s="21" t="n">
        <f aca="false">SUM(B52:D52)</f>
        <v>0</v>
      </c>
      <c r="R52" s="21" t="n">
        <f aca="false">SUM(E52:G52)</f>
        <v>0</v>
      </c>
      <c r="S52" s="21" t="n">
        <f aca="false">SUM(H52:J52)</f>
        <v>195560.13</v>
      </c>
      <c r="T52" s="21" t="n">
        <f aca="false">SUM(K52:M52)</f>
        <v>103020</v>
      </c>
      <c r="V52" s="21" t="n">
        <f aca="false">SUM(Q52:U52)</f>
        <v>298580.13</v>
      </c>
    </row>
    <row r="53" customFormat="false" ht="12.75" hidden="false" customHeight="false" outlineLevel="0" collapsed="false">
      <c r="A53" s="22"/>
    </row>
    <row r="54" customFormat="false" ht="12.75" hidden="false" customHeight="false" outlineLevel="0" collapsed="false">
      <c r="A54" s="15" t="s">
        <v>50</v>
      </c>
    </row>
    <row r="55" customFormat="false" ht="12.75" hidden="false" customHeight="false" outlineLevel="0" collapsed="false">
      <c r="A55" s="22" t="s">
        <v>51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80000</v>
      </c>
      <c r="H55" s="1" t="n">
        <v>0</v>
      </c>
      <c r="I55" s="1" t="n">
        <v>95342</v>
      </c>
      <c r="J55" s="1" t="n">
        <v>47671</v>
      </c>
      <c r="K55" s="1" t="n">
        <v>47671</v>
      </c>
      <c r="L55" s="1" t="n">
        <v>47671</v>
      </c>
      <c r="M55" s="1" t="n">
        <v>47674</v>
      </c>
      <c r="O55" s="1" t="n">
        <f aca="false">SUM(B55:M55)</f>
        <v>366029</v>
      </c>
      <c r="Q55" s="1" t="n">
        <f aca="false">SUM(B55:D55)</f>
        <v>0</v>
      </c>
      <c r="R55" s="1" t="n">
        <f aca="false">SUM(E55:G55)</f>
        <v>80000</v>
      </c>
      <c r="S55" s="1" t="n">
        <f aca="false">SUM(H55:J55)</f>
        <v>143013</v>
      </c>
      <c r="T55" s="1" t="n">
        <f aca="false">SUM(K55:M55)</f>
        <v>143016</v>
      </c>
      <c r="V55" s="1" t="n">
        <f aca="false">SUM(Q55:U55)</f>
        <v>366029</v>
      </c>
    </row>
    <row r="56" customFormat="false" ht="12.75" hidden="false" customHeight="false" outlineLevel="0" collapsed="false">
      <c r="A56" s="22" t="s">
        <v>52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100</v>
      </c>
      <c r="G56" s="1" t="n">
        <v>0</v>
      </c>
      <c r="H56" s="1" t="n">
        <v>0</v>
      </c>
      <c r="I56" s="1" t="n">
        <v>0</v>
      </c>
      <c r="J56" s="1" t="n">
        <v>0</v>
      </c>
      <c r="K56" s="1" t="n">
        <v>0</v>
      </c>
      <c r="L56" s="1" t="n">
        <v>0</v>
      </c>
      <c r="M56" s="1" t="n">
        <v>0</v>
      </c>
      <c r="O56" s="1" t="n">
        <f aca="false">SUM(B56:M56)</f>
        <v>100</v>
      </c>
      <c r="Q56" s="1" t="n">
        <f aca="false">SUM(B56:D56)</f>
        <v>0</v>
      </c>
      <c r="R56" s="1" t="n">
        <f aca="false">SUM(E56:G56)</f>
        <v>100</v>
      </c>
      <c r="S56" s="1" t="n">
        <f aca="false">SUM(H56:J56)</f>
        <v>0</v>
      </c>
      <c r="T56" s="1" t="n">
        <f aca="false">SUM(K56:M56)</f>
        <v>0</v>
      </c>
      <c r="V56" s="1" t="n">
        <f aca="false">SUM(Q56:U56)</f>
        <v>100</v>
      </c>
    </row>
    <row r="57" customFormat="false" ht="12.75" hidden="false" customHeight="false" outlineLevel="0" collapsed="false">
      <c r="A57" s="22"/>
    </row>
    <row r="58" customFormat="false" ht="13.5" hidden="false" customHeight="false" outlineLevel="0" collapsed="false">
      <c r="A58" s="23" t="s">
        <v>53</v>
      </c>
      <c r="B58" s="24" t="n">
        <f aca="false">SUM(B55:B56)</f>
        <v>0</v>
      </c>
      <c r="C58" s="24" t="n">
        <f aca="false">SUM(C55:C56)</f>
        <v>0</v>
      </c>
      <c r="D58" s="24" t="n">
        <f aca="false">SUM(D55:D56)</f>
        <v>0</v>
      </c>
      <c r="E58" s="24" t="n">
        <f aca="false">SUM(E55:E56)</f>
        <v>0</v>
      </c>
      <c r="F58" s="24" t="n">
        <f aca="false">SUM(F55:F56)</f>
        <v>100</v>
      </c>
      <c r="G58" s="24" t="n">
        <f aca="false">SUM(G55:G56)</f>
        <v>80000</v>
      </c>
      <c r="H58" s="24" t="n">
        <f aca="false">SUM(H55:H56)</f>
        <v>0</v>
      </c>
      <c r="I58" s="24" t="n">
        <f aca="false">SUM(I55:I56)</f>
        <v>95342</v>
      </c>
      <c r="J58" s="24" t="n">
        <f aca="false">SUM(J55:J56)</f>
        <v>47671</v>
      </c>
      <c r="K58" s="24" t="n">
        <f aca="false">SUM(K55:K56)</f>
        <v>47671</v>
      </c>
      <c r="L58" s="24" t="n">
        <f aca="false">SUM(L55:L56)</f>
        <v>47671</v>
      </c>
      <c r="M58" s="24" t="n">
        <f aca="false">SUM(M55:M56)</f>
        <v>47674</v>
      </c>
      <c r="N58" s="24"/>
      <c r="O58" s="24" t="n">
        <f aca="false">SUM(O55:O56)</f>
        <v>366129</v>
      </c>
      <c r="Q58" s="24" t="n">
        <f aca="false">SUM(B58:D58)</f>
        <v>0</v>
      </c>
      <c r="R58" s="24" t="n">
        <f aca="false">SUM(E58:G58)</f>
        <v>80100</v>
      </c>
      <c r="S58" s="24" t="n">
        <f aca="false">SUM(H58:J58)</f>
        <v>143013</v>
      </c>
      <c r="T58" s="24" t="n">
        <f aca="false">SUM(K58:M58)</f>
        <v>143016</v>
      </c>
      <c r="V58" s="24" t="n">
        <f aca="false">SUM(Q58:U58)</f>
        <v>366129</v>
      </c>
    </row>
    <row r="59" customFormat="false" ht="12.75" hidden="false" customHeight="false" outlineLevel="0" collapsed="false">
      <c r="A59" s="22"/>
    </row>
    <row r="60" customFormat="false" ht="13.5" hidden="false" customHeight="false" outlineLevel="0" collapsed="false">
      <c r="A60" s="15" t="s">
        <v>54</v>
      </c>
      <c r="B60" s="25" t="n">
        <f aca="false">+B10+B44+B52+B58</f>
        <v>0</v>
      </c>
      <c r="C60" s="25" t="n">
        <f aca="false">+C10+C44+C52+C58</f>
        <v>97063.16</v>
      </c>
      <c r="D60" s="25" t="n">
        <f aca="false">+D10+D44+D52+D58</f>
        <v>81589</v>
      </c>
      <c r="E60" s="25" t="n">
        <f aca="false">+E10+E44+E52+E58</f>
        <v>151711.83</v>
      </c>
      <c r="F60" s="25" t="n">
        <f aca="false">+F10+F44+F52+F58</f>
        <v>231442</v>
      </c>
      <c r="G60" s="25" t="n">
        <f aca="false">+G10+G44+G52+G58</f>
        <v>274200.32</v>
      </c>
      <c r="H60" s="25" t="n">
        <f aca="false">+H10+H44+H52+H58</f>
        <v>135740.29</v>
      </c>
      <c r="I60" s="25" t="n">
        <f aca="false">+I10+I44+I52+I58</f>
        <v>397085.14</v>
      </c>
      <c r="J60" s="25" t="n">
        <f aca="false">+J10+J44+J52+J58</f>
        <v>272282.56</v>
      </c>
      <c r="K60" s="25" t="n">
        <f aca="false">+K10+K44+K52+K58</f>
        <v>431942.619047619</v>
      </c>
      <c r="L60" s="25" t="n">
        <f aca="false">+L10+L44+L52+L58</f>
        <v>204524.476190476</v>
      </c>
      <c r="M60" s="25" t="n">
        <f aca="false">+M10+M44+M52+M58</f>
        <v>204525.476190476</v>
      </c>
      <c r="N60" s="25"/>
      <c r="O60" s="25" t="n">
        <f aca="false">+O10+O44+O52+O58</f>
        <v>2482106.87142857</v>
      </c>
      <c r="Q60" s="25" t="n">
        <f aca="false">SUM(B60:D60)</f>
        <v>178652.16</v>
      </c>
      <c r="R60" s="25" t="n">
        <f aca="false">SUM(E60:G60)</f>
        <v>657354.15</v>
      </c>
      <c r="S60" s="25" t="n">
        <f aca="false">SUM(H60:J60)</f>
        <v>805107.99</v>
      </c>
      <c r="T60" s="25" t="n">
        <f aca="false">SUM(K60:M60)</f>
        <v>840992.571428572</v>
      </c>
      <c r="V60" s="25" t="n">
        <f aca="false">SUM(Q60:U60)</f>
        <v>2482106.87142857</v>
      </c>
    </row>
    <row r="61" customFormat="false" ht="13.5" hidden="false" customHeight="false" outlineLevel="0" collapsed="false">
      <c r="A61" s="15"/>
    </row>
    <row r="62" customFormat="false" ht="12.75" hidden="false" customHeight="false" outlineLevel="0" collapsed="false">
      <c r="A62" s="15" t="s">
        <v>55</v>
      </c>
    </row>
    <row r="63" customFormat="false" ht="12.75" hidden="false" customHeight="false" outlineLevel="0" collapsed="false">
      <c r="A63" s="18" t="s">
        <v>56</v>
      </c>
      <c r="B63" s="1" t="n">
        <v>0</v>
      </c>
      <c r="C63" s="1" t="n">
        <v>0</v>
      </c>
      <c r="D63" s="1" t="n">
        <v>0</v>
      </c>
      <c r="E63" s="1" t="n">
        <v>0</v>
      </c>
      <c r="F63" s="1" t="n">
        <v>0</v>
      </c>
      <c r="G63" s="1" t="n">
        <v>0</v>
      </c>
      <c r="H63" s="1" t="n">
        <v>0</v>
      </c>
      <c r="I63" s="1" t="n">
        <v>0</v>
      </c>
      <c r="J63" s="19" t="n">
        <v>11570</v>
      </c>
      <c r="K63" s="1" t="n">
        <v>0</v>
      </c>
      <c r="L63" s="1" t="n">
        <v>0</v>
      </c>
      <c r="M63" s="1" t="n">
        <v>0</v>
      </c>
      <c r="O63" s="1" t="n">
        <f aca="false">SUM(B63:M63)</f>
        <v>11570</v>
      </c>
      <c r="Q63" s="1" t="n">
        <f aca="false">SUM(B63:D63)</f>
        <v>0</v>
      </c>
      <c r="R63" s="1" t="n">
        <f aca="false">SUM(E63:G63)</f>
        <v>0</v>
      </c>
      <c r="S63" s="1" t="n">
        <f aca="false">SUM(H63:J63)</f>
        <v>11570</v>
      </c>
      <c r="T63" s="1" t="n">
        <f aca="false">SUM(K63:M63)</f>
        <v>0</v>
      </c>
      <c r="V63" s="1" t="n">
        <f aca="false">SUM(Q63:U63)</f>
        <v>11570</v>
      </c>
    </row>
    <row r="64" customFormat="false" ht="12.75" hidden="false" customHeight="false" outlineLevel="0" collapsed="false">
      <c r="A64" s="18" t="s">
        <v>57</v>
      </c>
      <c r="B64" s="1" t="n">
        <v>0</v>
      </c>
      <c r="C64" s="1" t="n">
        <v>0</v>
      </c>
      <c r="D64" s="1" t="n">
        <v>0</v>
      </c>
      <c r="E64" s="1" t="n">
        <v>0</v>
      </c>
      <c r="F64" s="1" t="n">
        <v>0</v>
      </c>
      <c r="G64" s="1" t="n">
        <v>0</v>
      </c>
      <c r="H64" s="1" t="n">
        <v>0</v>
      </c>
      <c r="I64" s="1" t="n">
        <v>0</v>
      </c>
      <c r="J64" s="19" t="n">
        <v>0</v>
      </c>
      <c r="K64" s="1" t="n">
        <v>54654</v>
      </c>
      <c r="L64" s="1" t="n">
        <v>27327</v>
      </c>
      <c r="M64" s="1" t="n">
        <v>27327</v>
      </c>
      <c r="O64" s="1" t="n">
        <f aca="false">SUM(B64:M64)</f>
        <v>109308</v>
      </c>
      <c r="Q64" s="1" t="n">
        <f aca="false">SUM(B64:D64)</f>
        <v>0</v>
      </c>
      <c r="R64" s="1" t="n">
        <f aca="false">SUM(E64:G64)</f>
        <v>0</v>
      </c>
      <c r="S64" s="1" t="n">
        <f aca="false">SUM(H64:J64)</f>
        <v>0</v>
      </c>
      <c r="T64" s="1" t="n">
        <f aca="false">SUM(K64:M64)</f>
        <v>109308</v>
      </c>
      <c r="V64" s="1" t="n">
        <f aca="false">SUM(Q64:U64)</f>
        <v>109308</v>
      </c>
    </row>
    <row r="65" customFormat="false" ht="12.75" hidden="false" customHeight="false" outlineLevel="0" collapsed="false">
      <c r="A65" s="20" t="s">
        <v>58</v>
      </c>
      <c r="B65" s="21" t="n">
        <f aca="false">SUM(B63:B64)</f>
        <v>0</v>
      </c>
      <c r="C65" s="21" t="n">
        <f aca="false">SUM(C63:C64)</f>
        <v>0</v>
      </c>
      <c r="D65" s="21" t="n">
        <f aca="false">SUM(D63:D64)</f>
        <v>0</v>
      </c>
      <c r="E65" s="21" t="n">
        <f aca="false">SUM(E63:E64)</f>
        <v>0</v>
      </c>
      <c r="F65" s="21" t="n">
        <f aca="false">SUM(F63:F64)</f>
        <v>0</v>
      </c>
      <c r="G65" s="21" t="n">
        <f aca="false">SUM(G63:G64)</f>
        <v>0</v>
      </c>
      <c r="H65" s="21" t="n">
        <f aca="false">SUM(H63:H64)</f>
        <v>0</v>
      </c>
      <c r="I65" s="21" t="n">
        <f aca="false">SUM(I63:I64)</f>
        <v>0</v>
      </c>
      <c r="J65" s="21" t="n">
        <f aca="false">SUM(J63:J64)</f>
        <v>11570</v>
      </c>
      <c r="K65" s="21" t="n">
        <f aca="false">SUM(K63:K64)</f>
        <v>54654</v>
      </c>
      <c r="L65" s="21" t="n">
        <f aca="false">SUM(L63:L64)</f>
        <v>27327</v>
      </c>
      <c r="M65" s="21" t="n">
        <f aca="false">SUM(M63:M64)</f>
        <v>27327</v>
      </c>
      <c r="O65" s="21" t="n">
        <f aca="false">SUM(O63:O64)</f>
        <v>120878</v>
      </c>
      <c r="Q65" s="21" t="n">
        <f aca="false">SUM(B65:D65)</f>
        <v>0</v>
      </c>
      <c r="R65" s="21" t="n">
        <f aca="false">SUM(E65:G65)</f>
        <v>0</v>
      </c>
      <c r="S65" s="21" t="n">
        <f aca="false">SUM(H65:J65)</f>
        <v>11570</v>
      </c>
      <c r="T65" s="21" t="n">
        <f aca="false">SUM(K65:M65)</f>
        <v>109308</v>
      </c>
      <c r="V65" s="21" t="n">
        <f aca="false">SUM(Q65:U65)</f>
        <v>120878</v>
      </c>
    </row>
    <row r="66" customFormat="false" ht="12.75" hidden="false" customHeight="false" outlineLevel="0" collapsed="false">
      <c r="A66" s="15"/>
    </row>
    <row r="67" customFormat="false" ht="13.5" hidden="false" customHeight="false" outlineLevel="0" collapsed="false">
      <c r="A67" s="15" t="s">
        <v>59</v>
      </c>
      <c r="B67" s="26" t="n">
        <f aca="false">B60+B65</f>
        <v>0</v>
      </c>
      <c r="C67" s="26" t="n">
        <f aca="false">C60+C65</f>
        <v>97063.16</v>
      </c>
      <c r="D67" s="26" t="n">
        <f aca="false">D60+D65</f>
        <v>81589</v>
      </c>
      <c r="E67" s="26" t="n">
        <f aca="false">E60+E65</f>
        <v>151711.83</v>
      </c>
      <c r="F67" s="26" t="n">
        <f aca="false">F60+F65</f>
        <v>231442</v>
      </c>
      <c r="G67" s="26" t="n">
        <f aca="false">G60+G65</f>
        <v>274200.32</v>
      </c>
      <c r="H67" s="26" t="n">
        <f aca="false">H60+H65</f>
        <v>135740.29</v>
      </c>
      <c r="I67" s="26" t="n">
        <f aca="false">I60+I65</f>
        <v>397085.14</v>
      </c>
      <c r="J67" s="26" t="n">
        <f aca="false">J60+J65</f>
        <v>283852.56</v>
      </c>
      <c r="K67" s="26" t="n">
        <f aca="false">K60+K65</f>
        <v>486596.619047619</v>
      </c>
      <c r="L67" s="26" t="n">
        <f aca="false">L60+L65</f>
        <v>231851.476190476</v>
      </c>
      <c r="M67" s="26" t="n">
        <f aca="false">M60+M65</f>
        <v>231852.476190476</v>
      </c>
      <c r="N67" s="26"/>
      <c r="O67" s="26" t="n">
        <f aca="false">O60+O65</f>
        <v>2602984.87142857</v>
      </c>
      <c r="Q67" s="26" t="n">
        <f aca="false">SUM(B67:D67)</f>
        <v>178652.16</v>
      </c>
      <c r="R67" s="26" t="n">
        <f aca="false">SUM(E67:G67)</f>
        <v>657354.15</v>
      </c>
      <c r="S67" s="26" t="n">
        <f aca="false">SUM(H67:J67)</f>
        <v>816677.99</v>
      </c>
      <c r="T67" s="26" t="n">
        <f aca="false">SUM(K67:M67)</f>
        <v>950300.571428572</v>
      </c>
      <c r="U67" s="26"/>
      <c r="V67" s="26" t="n">
        <f aca="false">SUM(Q67:U67)</f>
        <v>2602984.87142857</v>
      </c>
    </row>
    <row r="68" customFormat="false" ht="13.5" hidden="false" customHeight="false" outlineLevel="0" collapsed="false">
      <c r="A68" s="15"/>
      <c r="M68" s="0"/>
      <c r="N68" s="0"/>
      <c r="O68" s="0"/>
    </row>
    <row r="69" customFormat="false" ht="15.75" hidden="false" customHeight="false" outlineLevel="0" collapsed="false">
      <c r="A69" s="2" t="str">
        <f aca="false">+A1</f>
        <v>GENCO - Lincoln Energy Center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customFormat="false" ht="15.75" hidden="false" customHeight="false" outlineLevel="0" collapsed="false">
      <c r="A70" s="2" t="str">
        <f aca="false">+A2</f>
        <v>Expense Analysis Summary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customFormat="false" ht="15.75" hidden="false" customHeight="false" outlineLevel="0" collapsed="false">
      <c r="A71" s="5" t="s">
        <v>60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customFormat="false" ht="15.75" hidden="false" customHeight="false" outlineLevel="0" collapsed="false">
      <c r="A72" s="6" t="n">
        <f aca="false">+A4</f>
        <v>36769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customFormat="false" ht="15.75" hidden="false" customHeight="false" outlineLevel="0" collapsed="false">
      <c r="A73" s="7" t="str">
        <f aca="true">CELL("filename")</f>
        <v>'file:///mnt/12tb/@roms/datasets/enron/EDRM Enron Email Data Set v2 XML/filtered-attachments/xls/Lincoln_Energy_Center_O_M.xls'#$Lincoln Energy Center 00 Exp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customFormat="false" ht="15.75" hidden="false" customHeight="false" outlineLevel="0" collapsed="false">
      <c r="A74" s="9" t="n">
        <f aca="true">NOW()</f>
        <v>45926.8948948552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customFormat="false" ht="12.75" hidden="false" customHeight="false" outlineLevel="0" collapsed="false">
      <c r="A75" s="27"/>
      <c r="B75" s="28" t="s">
        <v>61</v>
      </c>
      <c r="C75" s="28" t="s">
        <v>61</v>
      </c>
      <c r="D75" s="28" t="s">
        <v>61</v>
      </c>
      <c r="E75" s="28" t="s">
        <v>61</v>
      </c>
      <c r="F75" s="28" t="s">
        <v>61</v>
      </c>
      <c r="G75" s="28" t="s">
        <v>61</v>
      </c>
      <c r="H75" s="28" t="s">
        <v>61</v>
      </c>
      <c r="I75" s="28" t="s">
        <v>61</v>
      </c>
      <c r="J75" s="28" t="s">
        <v>61</v>
      </c>
      <c r="K75" s="28" t="s">
        <v>61</v>
      </c>
      <c r="L75" s="28" t="s">
        <v>61</v>
      </c>
      <c r="M75" s="28" t="s">
        <v>61</v>
      </c>
      <c r="N75" s="29"/>
      <c r="O75" s="28" t="s">
        <v>61</v>
      </c>
      <c r="P75" s="29"/>
      <c r="Q75" s="28" t="s">
        <v>61</v>
      </c>
      <c r="R75" s="28" t="s">
        <v>61</v>
      </c>
      <c r="S75" s="28" t="s">
        <v>61</v>
      </c>
      <c r="T75" s="28" t="s">
        <v>61</v>
      </c>
      <c r="U75" s="29"/>
      <c r="V75" s="28" t="s">
        <v>61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</row>
    <row r="76" customFormat="false" ht="12.75" hidden="false" customHeight="false" outlineLevel="0" collapsed="false">
      <c r="A76" s="12"/>
      <c r="B76" s="13" t="n">
        <v>36526</v>
      </c>
      <c r="C76" s="13" t="n">
        <v>36557</v>
      </c>
      <c r="D76" s="13" t="n">
        <v>36586</v>
      </c>
      <c r="E76" s="13" t="n">
        <v>36617</v>
      </c>
      <c r="F76" s="13" t="n">
        <v>36647</v>
      </c>
      <c r="G76" s="13" t="n">
        <v>36678</v>
      </c>
      <c r="H76" s="13" t="n">
        <v>36708</v>
      </c>
      <c r="I76" s="13" t="n">
        <v>36739</v>
      </c>
      <c r="J76" s="13" t="n">
        <v>36770</v>
      </c>
      <c r="K76" s="13" t="n">
        <v>36800</v>
      </c>
      <c r="L76" s="13" t="n">
        <v>36831</v>
      </c>
      <c r="M76" s="13" t="n">
        <v>36861</v>
      </c>
      <c r="N76" s="13"/>
      <c r="O76" s="14" t="s">
        <v>6</v>
      </c>
      <c r="P76" s="14"/>
      <c r="Q76" s="14" t="s">
        <v>7</v>
      </c>
      <c r="R76" s="14" t="s">
        <v>8</v>
      </c>
      <c r="S76" s="14" t="s">
        <v>9</v>
      </c>
      <c r="T76" s="14" t="s">
        <v>10</v>
      </c>
      <c r="U76" s="14"/>
      <c r="V76" s="14" t="s">
        <v>6</v>
      </c>
    </row>
    <row r="78" customFormat="false" ht="13.5" hidden="false" customHeight="false" outlineLevel="0" collapsed="false">
      <c r="A78" s="15" t="s">
        <v>11</v>
      </c>
      <c r="B78" s="16" t="n">
        <v>172157</v>
      </c>
      <c r="C78" s="16" t="n">
        <v>181773</v>
      </c>
      <c r="D78" s="16" t="n">
        <v>201278</v>
      </c>
      <c r="E78" s="16" t="n">
        <v>154777</v>
      </c>
      <c r="F78" s="16" t="n">
        <v>117662</v>
      </c>
      <c r="G78" s="16" t="n">
        <v>30833</v>
      </c>
      <c r="H78" s="16" t="n">
        <v>0</v>
      </c>
      <c r="I78" s="16" t="n">
        <v>0</v>
      </c>
      <c r="J78" s="16" t="n">
        <v>0</v>
      </c>
      <c r="K78" s="16" t="n">
        <v>0</v>
      </c>
      <c r="L78" s="16" t="n">
        <v>0</v>
      </c>
      <c r="M78" s="16" t="n">
        <v>0</v>
      </c>
      <c r="O78" s="16" t="n">
        <f aca="false">SUM(B78:M78)</f>
        <v>858480</v>
      </c>
      <c r="Q78" s="16" t="n">
        <f aca="false">SUM(B78:D78)</f>
        <v>555208</v>
      </c>
      <c r="R78" s="16" t="n">
        <f aca="false">SUM(E78:G78)</f>
        <v>303272</v>
      </c>
      <c r="S78" s="16" t="n">
        <f aca="false">SUM(H78:J78)</f>
        <v>0</v>
      </c>
      <c r="T78" s="16" t="n">
        <f aca="false">SUM(K78:M78)</f>
        <v>0</v>
      </c>
      <c r="V78" s="16" t="n">
        <f aca="false">SUM(Q78:U78)</f>
        <v>858480</v>
      </c>
    </row>
    <row r="80" customFormat="false" ht="12.75" hidden="false" customHeight="false" outlineLevel="0" collapsed="false">
      <c r="A80" s="15" t="s">
        <v>12</v>
      </c>
    </row>
    <row r="81" customFormat="false" ht="12.75" hidden="false" customHeight="false" outlineLevel="0" collapsed="false">
      <c r="A81" s="17" t="s">
        <v>13</v>
      </c>
    </row>
    <row r="82" customFormat="false" ht="12.75" hidden="false" customHeight="false" outlineLevel="0" collapsed="false">
      <c r="A82" s="18" t="s">
        <v>14</v>
      </c>
      <c r="B82" s="1" t="n">
        <v>0</v>
      </c>
      <c r="C82" s="1" t="n">
        <v>0</v>
      </c>
      <c r="D82" s="1" t="n">
        <v>0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O82" s="1" t="n">
        <f aca="false">SUM(B82:M82)</f>
        <v>0</v>
      </c>
      <c r="Q82" s="1" t="n">
        <f aca="false">SUM(B82:D82)</f>
        <v>0</v>
      </c>
      <c r="R82" s="1" t="n">
        <f aca="false">SUM(E82:G82)</f>
        <v>0</v>
      </c>
      <c r="S82" s="1" t="n">
        <f aca="false">SUM(H82:J82)</f>
        <v>0</v>
      </c>
      <c r="T82" s="1" t="n">
        <f aca="false">SUM(K82:M82)</f>
        <v>0</v>
      </c>
      <c r="V82" s="1" t="n">
        <f aca="false">SUM(Q82:U82)</f>
        <v>0</v>
      </c>
    </row>
    <row r="83" customFormat="false" ht="12.75" hidden="false" customHeight="false" outlineLevel="0" collapsed="false">
      <c r="A83" s="18" t="s">
        <v>15</v>
      </c>
      <c r="B83" s="1" t="n">
        <v>0</v>
      </c>
      <c r="C83" s="1" t="n">
        <v>0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O83" s="1" t="n">
        <f aca="false">SUM(B83:M83)</f>
        <v>0</v>
      </c>
      <c r="Q83" s="1" t="n">
        <f aca="false">SUM(B83:D83)</f>
        <v>0</v>
      </c>
      <c r="R83" s="1" t="n">
        <f aca="false">SUM(E83:G83)</f>
        <v>0</v>
      </c>
      <c r="S83" s="1" t="n">
        <f aca="false">SUM(H83:J83)</f>
        <v>0</v>
      </c>
      <c r="T83" s="1" t="n">
        <f aca="false">SUM(K83:M83)</f>
        <v>0</v>
      </c>
      <c r="V83" s="1" t="n">
        <f aca="false">SUM(Q83:U83)</f>
        <v>0</v>
      </c>
    </row>
    <row r="84" customFormat="false" ht="12.75" hidden="false" customHeight="false" outlineLevel="0" collapsed="false">
      <c r="A84" s="18" t="s">
        <v>16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18" t="s">
        <v>17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f aca="false">SUM(B85:M85)</f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18" t="s">
        <v>18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18" t="s">
        <v>19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18" t="s">
        <v>20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1973</v>
      </c>
      <c r="H88" s="1" t="n">
        <v>1974</v>
      </c>
      <c r="I88" s="1" t="n">
        <v>1974</v>
      </c>
      <c r="J88" s="1" t="n">
        <v>1973</v>
      </c>
      <c r="K88" s="1" t="n">
        <v>7894</v>
      </c>
      <c r="L88" s="1" t="n">
        <v>1974</v>
      </c>
      <c r="M88" s="1" t="n">
        <v>1973</v>
      </c>
      <c r="O88" s="1" t="n">
        <f aca="false">SUM(B88:M88)</f>
        <v>19735</v>
      </c>
      <c r="Q88" s="1" t="n">
        <f aca="false">SUM(B88:D88)</f>
        <v>0</v>
      </c>
      <c r="R88" s="1" t="n">
        <f aca="false">SUM(E88:G88)</f>
        <v>1973</v>
      </c>
      <c r="S88" s="1" t="n">
        <f aca="false">SUM(H88:J88)</f>
        <v>5921</v>
      </c>
      <c r="T88" s="1" t="n">
        <f aca="false">SUM(K88:M88)</f>
        <v>11841</v>
      </c>
      <c r="V88" s="1" t="n">
        <f aca="false">SUM(Q88:U88)</f>
        <v>19735</v>
      </c>
    </row>
    <row r="89" customFormat="false" ht="12.75" hidden="false" customHeight="false" outlineLevel="0" collapsed="false">
      <c r="A89" s="18" t="s">
        <v>21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f aca="false">SUM(B89:M89)</f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18" t="s">
        <v>22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18" t="s">
        <v>23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O91" s="1" t="n">
        <f aca="false">SUM(B91:M91)</f>
        <v>0</v>
      </c>
      <c r="Q91" s="1" t="n">
        <f aca="false">SUM(B91:D91)</f>
        <v>0</v>
      </c>
      <c r="R91" s="1" t="n">
        <f aca="false">SUM(E91:G91)</f>
        <v>0</v>
      </c>
      <c r="S91" s="1" t="n">
        <f aca="false">SUM(H91:J91)</f>
        <v>0</v>
      </c>
      <c r="T91" s="1" t="n">
        <f aca="false">SUM(K91:M91)</f>
        <v>0</v>
      </c>
      <c r="V91" s="1" t="n">
        <f aca="false">SUM(Q91:U91)</f>
        <v>0</v>
      </c>
    </row>
    <row r="92" customFormat="false" ht="12.75" hidden="false" customHeight="false" outlineLevel="0" collapsed="false">
      <c r="A92" s="18" t="s">
        <v>24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v>0</v>
      </c>
      <c r="K92" s="1" t="n">
        <v>0</v>
      </c>
      <c r="L92" s="1" t="n">
        <v>0</v>
      </c>
      <c r="M92" s="1" t="n">
        <v>0</v>
      </c>
      <c r="O92" s="1" t="n">
        <f aca="false">SUM(B92:M92)</f>
        <v>0</v>
      </c>
      <c r="Q92" s="1" t="n">
        <f aca="false">SUM(B92:D92)</f>
        <v>0</v>
      </c>
      <c r="R92" s="1" t="n">
        <f aca="false">SUM(E92:G92)</f>
        <v>0</v>
      </c>
      <c r="S92" s="1" t="n">
        <f aca="false">SUM(H92:J92)</f>
        <v>0</v>
      </c>
      <c r="T92" s="1" t="n">
        <f aca="false">SUM(K92:M92)</f>
        <v>0</v>
      </c>
      <c r="V92" s="1" t="n">
        <f aca="false">SUM(Q92:U92)</f>
        <v>0</v>
      </c>
    </row>
    <row r="93" customFormat="false" ht="12.75" hidden="false" customHeight="false" outlineLevel="0" collapsed="false">
      <c r="A93" s="18" t="s">
        <v>25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O93" s="1" t="n">
        <f aca="false">SUM(B93:M93)</f>
        <v>0</v>
      </c>
      <c r="Q93" s="1" t="n">
        <f aca="false">SUM(B93:D93)</f>
        <v>0</v>
      </c>
      <c r="R93" s="1" t="n">
        <f aca="false">SUM(E93:G93)</f>
        <v>0</v>
      </c>
      <c r="S93" s="1" t="n">
        <f aca="false">SUM(H93:J93)</f>
        <v>0</v>
      </c>
      <c r="T93" s="1" t="n">
        <f aca="false">SUM(K93:M93)</f>
        <v>0</v>
      </c>
      <c r="V93" s="1" t="n">
        <f aca="false">SUM(Q93:U93)</f>
        <v>0</v>
      </c>
    </row>
    <row r="94" customFormat="false" ht="12.75" hidden="false" customHeight="false" outlineLevel="0" collapsed="false">
      <c r="A94" s="18" t="s">
        <v>26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225</v>
      </c>
      <c r="H94" s="1" t="n">
        <v>224</v>
      </c>
      <c r="I94" s="1" t="n">
        <v>225</v>
      </c>
      <c r="J94" s="1" t="n">
        <v>225</v>
      </c>
      <c r="K94" s="1" t="n">
        <v>898</v>
      </c>
      <c r="L94" s="1" t="n">
        <v>224</v>
      </c>
      <c r="M94" s="1" t="n">
        <v>225</v>
      </c>
      <c r="O94" s="1" t="n">
        <f aca="false">SUM(B94:M94)</f>
        <v>2246</v>
      </c>
      <c r="Q94" s="1" t="n">
        <f aca="false">SUM(B94:D94)</f>
        <v>0</v>
      </c>
      <c r="R94" s="1" t="n">
        <f aca="false">SUM(E94:G94)</f>
        <v>225</v>
      </c>
      <c r="S94" s="1" t="n">
        <f aca="false">SUM(H94:J94)</f>
        <v>674</v>
      </c>
      <c r="T94" s="1" t="n">
        <f aca="false">SUM(K94:M94)</f>
        <v>1347</v>
      </c>
      <c r="V94" s="1" t="n">
        <f aca="false">SUM(Q94:U94)</f>
        <v>2246</v>
      </c>
    </row>
    <row r="95" customFormat="false" ht="12.75" hidden="false" customHeight="false" outlineLevel="0" collapsed="false">
      <c r="A95" s="18" t="s">
        <v>27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1193</v>
      </c>
      <c r="H95" s="1" t="n">
        <v>1193</v>
      </c>
      <c r="I95" s="1" t="n">
        <v>1193</v>
      </c>
      <c r="J95" s="1" t="n">
        <v>1192</v>
      </c>
      <c r="K95" s="1" t="n">
        <v>4772</v>
      </c>
      <c r="L95" s="1" t="n">
        <v>1193</v>
      </c>
      <c r="M95" s="1" t="n">
        <v>1193</v>
      </c>
      <c r="O95" s="1" t="n">
        <f aca="false">SUM(B95:M95)</f>
        <v>11929</v>
      </c>
      <c r="Q95" s="1" t="n">
        <f aca="false">SUM(B95:D95)</f>
        <v>0</v>
      </c>
      <c r="R95" s="1" t="n">
        <f aca="false">SUM(E95:G95)</f>
        <v>1193</v>
      </c>
      <c r="S95" s="1" t="n">
        <f aca="false">SUM(H95:J95)</f>
        <v>3578</v>
      </c>
      <c r="T95" s="1" t="n">
        <f aca="false">SUM(K95:M95)</f>
        <v>7158</v>
      </c>
      <c r="V95" s="1" t="n">
        <f aca="false">SUM(Q95:U95)</f>
        <v>11929</v>
      </c>
    </row>
    <row r="96" customFormat="false" ht="12.75" hidden="false" customHeight="false" outlineLevel="0" collapsed="false">
      <c r="A96" s="18" t="s">
        <v>28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0</v>
      </c>
      <c r="M96" s="1" t="n">
        <v>0</v>
      </c>
      <c r="O96" s="1" t="n">
        <f aca="false">SUM(B96:M96)</f>
        <v>0</v>
      </c>
      <c r="Q96" s="1" t="n">
        <f aca="false">SUM(B96:D96)</f>
        <v>0</v>
      </c>
      <c r="R96" s="1" t="n">
        <f aca="false">SUM(E96:G96)</f>
        <v>0</v>
      </c>
      <c r="S96" s="1" t="n">
        <f aca="false">SUM(H96:J96)</f>
        <v>0</v>
      </c>
      <c r="T96" s="1" t="n">
        <f aca="false">SUM(K96:M96)</f>
        <v>0</v>
      </c>
      <c r="V96" s="1" t="n">
        <f aca="false">SUM(Q96:U96)</f>
        <v>0</v>
      </c>
    </row>
    <row r="97" customFormat="false" ht="12.75" hidden="false" customHeight="false" outlineLevel="0" collapsed="false">
      <c r="A97" s="18" t="s">
        <v>29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466</v>
      </c>
      <c r="H97" s="1" t="n">
        <v>467</v>
      </c>
      <c r="I97" s="1" t="n">
        <v>466</v>
      </c>
      <c r="J97" s="1" t="n">
        <v>467</v>
      </c>
      <c r="K97" s="1" t="n">
        <v>1867</v>
      </c>
      <c r="L97" s="1" t="n">
        <v>467</v>
      </c>
      <c r="M97" s="1" t="n">
        <v>467</v>
      </c>
      <c r="O97" s="1" t="n">
        <f aca="false">SUM(B97:M97)</f>
        <v>4667</v>
      </c>
      <c r="Q97" s="1" t="n">
        <f aca="false">SUM(B97:D97)</f>
        <v>0</v>
      </c>
      <c r="R97" s="1" t="n">
        <f aca="false">SUM(E97:G97)</f>
        <v>466</v>
      </c>
      <c r="S97" s="1" t="n">
        <f aca="false">SUM(H97:J97)</f>
        <v>1400</v>
      </c>
      <c r="T97" s="1" t="n">
        <f aca="false">SUM(K97:M97)</f>
        <v>2801</v>
      </c>
      <c r="V97" s="1" t="n">
        <f aca="false">SUM(Q97:U97)</f>
        <v>4667</v>
      </c>
    </row>
    <row r="98" customFormat="false" ht="12.75" hidden="false" customHeight="false" outlineLevel="0" collapsed="false">
      <c r="A98" s="18" t="s">
        <v>30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1379</v>
      </c>
      <c r="H98" s="1" t="n">
        <v>1379</v>
      </c>
      <c r="I98" s="1" t="n">
        <v>1379</v>
      </c>
      <c r="J98" s="1" t="n">
        <v>1380</v>
      </c>
      <c r="K98" s="1" t="n">
        <v>1379</v>
      </c>
      <c r="L98" s="1" t="n">
        <v>1379</v>
      </c>
      <c r="M98" s="1" t="n">
        <v>1379</v>
      </c>
      <c r="O98" s="1" t="n">
        <f aca="false">SUM(B98:M98)</f>
        <v>9654</v>
      </c>
      <c r="Q98" s="1" t="n">
        <f aca="false">SUM(B98:D98)</f>
        <v>0</v>
      </c>
      <c r="R98" s="1" t="n">
        <f aca="false">SUM(E98:G98)</f>
        <v>1379</v>
      </c>
      <c r="S98" s="1" t="n">
        <f aca="false">SUM(H98:J98)</f>
        <v>4138</v>
      </c>
      <c r="T98" s="1" t="n">
        <f aca="false">SUM(K98:M98)</f>
        <v>4137</v>
      </c>
      <c r="V98" s="1" t="n">
        <f aca="false">SUM(Q98:U98)</f>
        <v>9654</v>
      </c>
    </row>
    <row r="99" customFormat="false" ht="12.75" hidden="false" customHeight="false" outlineLevel="0" collapsed="false">
      <c r="A99" s="18" t="s">
        <v>31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16877.1428571429</v>
      </c>
      <c r="H99" s="1" t="n">
        <v>16877.1428571429</v>
      </c>
      <c r="I99" s="1" t="n">
        <v>16877.1428571429</v>
      </c>
      <c r="J99" s="1" t="n">
        <v>16877.1428571429</v>
      </c>
      <c r="K99" s="1" t="n">
        <v>16877.1428571429</v>
      </c>
      <c r="L99" s="1" t="n">
        <v>16877.1428571429</v>
      </c>
      <c r="M99" s="1" t="n">
        <v>16877.1428571429</v>
      </c>
      <c r="O99" s="1" t="n">
        <f aca="false">SUM(B99:M99)</f>
        <v>118140</v>
      </c>
      <c r="Q99" s="1" t="n">
        <f aca="false">SUM(B99:D99)</f>
        <v>0</v>
      </c>
      <c r="R99" s="1" t="n">
        <f aca="false">SUM(E99:G99)</f>
        <v>16877.1428571429</v>
      </c>
      <c r="S99" s="1" t="n">
        <f aca="false">SUM(H99:J99)</f>
        <v>50631.4285714286</v>
      </c>
      <c r="T99" s="1" t="n">
        <f aca="false">SUM(K99:M99)</f>
        <v>50631.4285714286</v>
      </c>
      <c r="V99" s="1" t="n">
        <f aca="false">SUM(Q99:U99)</f>
        <v>118140</v>
      </c>
    </row>
    <row r="100" customFormat="false" ht="12.75" hidden="false" customHeight="false" outlineLevel="0" collapsed="false">
      <c r="A100" s="18" t="s">
        <v>32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65456</v>
      </c>
      <c r="H100" s="1" t="n">
        <v>65455</v>
      </c>
      <c r="I100" s="1" t="n">
        <v>65455</v>
      </c>
      <c r="J100" s="1" t="n">
        <v>65455</v>
      </c>
      <c r="K100" s="1" t="n">
        <v>65455</v>
      </c>
      <c r="L100" s="1" t="n">
        <v>65455</v>
      </c>
      <c r="M100" s="1" t="n">
        <v>65455</v>
      </c>
      <c r="O100" s="1" t="n">
        <f aca="false">SUM(B100:M100)</f>
        <v>458186</v>
      </c>
      <c r="Q100" s="1" t="n">
        <f aca="false">SUM(B100:D100)</f>
        <v>0</v>
      </c>
      <c r="R100" s="1" t="n">
        <f aca="false">SUM(E100:G100)</f>
        <v>65456</v>
      </c>
      <c r="S100" s="1" t="n">
        <f aca="false">SUM(H100:J100)</f>
        <v>196365</v>
      </c>
      <c r="T100" s="1" t="n">
        <f aca="false">SUM(K100:M100)</f>
        <v>196365</v>
      </c>
      <c r="V100" s="1" t="n">
        <f aca="false">SUM(Q100:U100)</f>
        <v>458186</v>
      </c>
    </row>
    <row r="101" customFormat="false" ht="12.75" hidden="false" customHeight="false" outlineLevel="0" collapsed="false">
      <c r="A101" s="18" t="s">
        <v>33</v>
      </c>
      <c r="B101" s="1" t="n">
        <v>0</v>
      </c>
      <c r="C101" s="1" t="n">
        <v>0</v>
      </c>
      <c r="D101" s="1" t="n">
        <v>0</v>
      </c>
      <c r="E101" s="1" t="n">
        <v>0</v>
      </c>
      <c r="F101" s="1" t="n">
        <v>0</v>
      </c>
      <c r="G101" s="1" t="n">
        <v>1571</v>
      </c>
      <c r="H101" s="1" t="n">
        <v>1572</v>
      </c>
      <c r="I101" s="1" t="n">
        <v>1572</v>
      </c>
      <c r="J101" s="1" t="n">
        <v>1571</v>
      </c>
      <c r="K101" s="1" t="n">
        <v>1571</v>
      </c>
      <c r="L101" s="1" t="n">
        <v>1572</v>
      </c>
      <c r="M101" s="1" t="n">
        <v>1571</v>
      </c>
      <c r="O101" s="1" t="n">
        <f aca="false">SUM(B101:M101)</f>
        <v>11000</v>
      </c>
      <c r="Q101" s="1" t="n">
        <f aca="false">SUM(B101:D101)</f>
        <v>0</v>
      </c>
      <c r="R101" s="1" t="n">
        <f aca="false">SUM(E101:G101)</f>
        <v>1571</v>
      </c>
      <c r="S101" s="1" t="n">
        <f aca="false">SUM(H101:J101)</f>
        <v>4715</v>
      </c>
      <c r="T101" s="1" t="n">
        <f aca="false">SUM(K101:M101)</f>
        <v>4714</v>
      </c>
      <c r="V101" s="1" t="n">
        <f aca="false">SUM(Q101:U101)</f>
        <v>11000</v>
      </c>
    </row>
    <row r="102" customFormat="false" ht="12.75" hidden="false" customHeight="false" outlineLevel="0" collapsed="false">
      <c r="A102" s="18" t="s">
        <v>34</v>
      </c>
      <c r="B102" s="1" t="n">
        <v>0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v>56</v>
      </c>
      <c r="H102" s="1" t="n">
        <v>56</v>
      </c>
      <c r="I102" s="1" t="n">
        <v>56</v>
      </c>
      <c r="J102" s="1" t="n">
        <v>56</v>
      </c>
      <c r="K102" s="1" t="n">
        <v>56</v>
      </c>
      <c r="L102" s="1" t="n">
        <v>56</v>
      </c>
      <c r="M102" s="1" t="n">
        <v>58</v>
      </c>
      <c r="O102" s="1" t="n">
        <f aca="false">SUM(B102:M102)</f>
        <v>394</v>
      </c>
      <c r="Q102" s="1" t="n">
        <f aca="false">SUM(B102:D102)</f>
        <v>0</v>
      </c>
      <c r="R102" s="1" t="n">
        <f aca="false">SUM(E102:G102)</f>
        <v>56</v>
      </c>
      <c r="S102" s="1" t="n">
        <f aca="false">SUM(H102:J102)</f>
        <v>168</v>
      </c>
      <c r="T102" s="1" t="n">
        <f aca="false">SUM(K102:M102)</f>
        <v>170</v>
      </c>
      <c r="V102" s="1" t="n">
        <f aca="false">SUM(Q102:U102)</f>
        <v>394</v>
      </c>
    </row>
    <row r="103" customFormat="false" ht="12.75" hidden="false" customHeight="false" outlineLevel="0" collapsed="false">
      <c r="A103" s="18" t="s">
        <v>35</v>
      </c>
      <c r="B103" s="1" t="n">
        <v>0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0</v>
      </c>
      <c r="H103" s="1" t="n">
        <v>0</v>
      </c>
      <c r="I103" s="1" t="n">
        <v>0</v>
      </c>
      <c r="J103" s="1" t="n">
        <v>0</v>
      </c>
      <c r="K103" s="1" t="n">
        <v>0</v>
      </c>
      <c r="L103" s="1" t="n">
        <v>0</v>
      </c>
      <c r="M103" s="1" t="n">
        <v>0</v>
      </c>
      <c r="O103" s="1" t="n">
        <f aca="false">SUM(B103:M103)</f>
        <v>0</v>
      </c>
      <c r="Q103" s="1" t="n">
        <f aca="false">SUM(B103:D103)</f>
        <v>0</v>
      </c>
      <c r="R103" s="1" t="n">
        <f aca="false">SUM(E103:G103)</f>
        <v>0</v>
      </c>
      <c r="S103" s="1" t="n">
        <f aca="false">SUM(H103:J103)</f>
        <v>0</v>
      </c>
      <c r="T103" s="1" t="n">
        <f aca="false">SUM(K103:M103)</f>
        <v>0</v>
      </c>
      <c r="V103" s="1" t="n">
        <f aca="false">SUM(Q103:U103)</f>
        <v>0</v>
      </c>
    </row>
    <row r="104" customFormat="false" ht="12.75" hidden="false" customHeight="false" outlineLevel="0" collapsed="false">
      <c r="A104" s="18" t="s">
        <v>36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0</v>
      </c>
      <c r="H104" s="1" t="n">
        <v>0</v>
      </c>
      <c r="I104" s="1" t="n">
        <v>0</v>
      </c>
      <c r="J104" s="1" t="n">
        <v>0</v>
      </c>
      <c r="K104" s="1" t="n">
        <v>0</v>
      </c>
      <c r="L104" s="1" t="n">
        <v>0</v>
      </c>
      <c r="M104" s="1" t="n">
        <v>0</v>
      </c>
      <c r="O104" s="1" t="n">
        <f aca="false">SUM(B104:M104)</f>
        <v>0</v>
      </c>
      <c r="Q104" s="1" t="n">
        <f aca="false">SUM(B104:D104)</f>
        <v>0</v>
      </c>
      <c r="R104" s="1" t="n">
        <f aca="false">SUM(E104:G104)</f>
        <v>0</v>
      </c>
      <c r="S104" s="1" t="n">
        <f aca="false">SUM(H104:J104)</f>
        <v>0</v>
      </c>
      <c r="T104" s="1" t="n">
        <f aca="false">SUM(K104:M104)</f>
        <v>0</v>
      </c>
      <c r="V104" s="1" t="n">
        <f aca="false">SUM(Q104:U104)</f>
        <v>0</v>
      </c>
    </row>
    <row r="105" customFormat="false" ht="12.75" hidden="false" customHeight="false" outlineLevel="0" collapsed="false">
      <c r="A105" s="18" t="s">
        <v>37</v>
      </c>
      <c r="B105" s="1" t="n">
        <v>0</v>
      </c>
      <c r="C105" s="1" t="n">
        <v>0</v>
      </c>
      <c r="D105" s="1" t="n">
        <v>0</v>
      </c>
      <c r="E105" s="1" t="n">
        <v>0</v>
      </c>
      <c r="F105" s="1" t="n">
        <v>0</v>
      </c>
      <c r="G105" s="1" t="n">
        <v>69</v>
      </c>
      <c r="H105" s="1" t="n">
        <v>69</v>
      </c>
      <c r="I105" s="1" t="n">
        <v>69</v>
      </c>
      <c r="J105" s="1" t="n">
        <v>69</v>
      </c>
      <c r="K105" s="1" t="n">
        <v>69</v>
      </c>
      <c r="L105" s="1" t="n">
        <v>69</v>
      </c>
      <c r="M105" s="1" t="n">
        <v>67</v>
      </c>
      <c r="O105" s="1" t="n">
        <f aca="false">SUM(B105:M105)</f>
        <v>481</v>
      </c>
      <c r="Q105" s="1" t="n">
        <f aca="false">SUM(B105:D105)</f>
        <v>0</v>
      </c>
      <c r="R105" s="1" t="n">
        <f aca="false">SUM(E105:G105)</f>
        <v>69</v>
      </c>
      <c r="S105" s="1" t="n">
        <f aca="false">SUM(H105:J105)</f>
        <v>207</v>
      </c>
      <c r="T105" s="1" t="n">
        <f aca="false">SUM(K105:M105)</f>
        <v>205</v>
      </c>
      <c r="V105" s="1" t="n">
        <f aca="false">SUM(Q105:U105)</f>
        <v>481</v>
      </c>
    </row>
    <row r="106" customFormat="false" ht="12.75" hidden="false" customHeight="false" outlineLevel="0" collapsed="false">
      <c r="A106" s="18" t="s">
        <v>38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945</v>
      </c>
      <c r="H106" s="1" t="n">
        <v>945</v>
      </c>
      <c r="I106" s="1" t="n">
        <v>945</v>
      </c>
      <c r="J106" s="1" t="n">
        <v>945</v>
      </c>
      <c r="K106" s="1" t="n">
        <v>945</v>
      </c>
      <c r="L106" s="1" t="n">
        <v>945</v>
      </c>
      <c r="M106" s="1" t="n">
        <v>945</v>
      </c>
      <c r="O106" s="1" t="n">
        <f aca="false">SUM(B106:M106)</f>
        <v>6615</v>
      </c>
      <c r="Q106" s="1" t="n">
        <f aca="false">SUM(B106:D106)</f>
        <v>0</v>
      </c>
      <c r="R106" s="1" t="n">
        <f aca="false">SUM(E106:G106)</f>
        <v>945</v>
      </c>
      <c r="S106" s="1" t="n">
        <f aca="false">SUM(H106:J106)</f>
        <v>2835</v>
      </c>
      <c r="T106" s="1" t="n">
        <f aca="false">SUM(K106:M106)</f>
        <v>2835</v>
      </c>
      <c r="V106" s="1" t="n">
        <f aca="false">SUM(Q106:U106)</f>
        <v>6615</v>
      </c>
    </row>
    <row r="107" customFormat="false" ht="12.75" hidden="false" customHeight="false" outlineLevel="0" collapsed="false">
      <c r="A107" s="18" t="s">
        <v>39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44</v>
      </c>
      <c r="H107" s="1" t="n">
        <v>44</v>
      </c>
      <c r="I107" s="1" t="n">
        <v>44</v>
      </c>
      <c r="J107" s="1" t="n">
        <v>44</v>
      </c>
      <c r="K107" s="1" t="n">
        <v>174</v>
      </c>
      <c r="L107" s="1" t="n">
        <v>44</v>
      </c>
      <c r="M107" s="1" t="n">
        <v>44</v>
      </c>
      <c r="O107" s="1" t="n">
        <f aca="false">SUM(B107:M107)</f>
        <v>438</v>
      </c>
      <c r="Q107" s="1" t="n">
        <f aca="false">SUM(B107:D107)</f>
        <v>0</v>
      </c>
      <c r="R107" s="1" t="n">
        <f aca="false">SUM(E107:G107)</f>
        <v>44</v>
      </c>
      <c r="S107" s="1" t="n">
        <f aca="false">SUM(H107:J107)</f>
        <v>132</v>
      </c>
      <c r="T107" s="1" t="n">
        <f aca="false">SUM(K107:M107)</f>
        <v>262</v>
      </c>
      <c r="V107" s="1" t="n">
        <f aca="false">SUM(Q107:U107)</f>
        <v>438</v>
      </c>
    </row>
    <row r="108" customFormat="false" ht="12.75" hidden="false" customHeight="false" outlineLevel="0" collapsed="false">
      <c r="A108" s="18" t="s">
        <v>40</v>
      </c>
      <c r="B108" s="1" t="n">
        <v>0</v>
      </c>
      <c r="C108" s="1" t="n">
        <v>0</v>
      </c>
      <c r="D108" s="1" t="n">
        <v>0</v>
      </c>
      <c r="E108" s="1" t="n">
        <v>0</v>
      </c>
      <c r="F108" s="1" t="n">
        <v>0</v>
      </c>
      <c r="G108" s="1" t="n">
        <v>30800</v>
      </c>
      <c r="H108" s="1" t="n">
        <v>30800</v>
      </c>
      <c r="I108" s="1" t="n">
        <v>30800</v>
      </c>
      <c r="J108" s="1" t="n">
        <v>30800</v>
      </c>
      <c r="K108" s="1" t="n">
        <v>123200</v>
      </c>
      <c r="L108" s="1" t="n">
        <v>30800</v>
      </c>
      <c r="M108" s="1" t="n">
        <v>30800</v>
      </c>
      <c r="O108" s="1" t="n">
        <f aca="false">SUM(B108:M108)</f>
        <v>308000</v>
      </c>
      <c r="Q108" s="1" t="n">
        <f aca="false">SUM(B108:D108)</f>
        <v>0</v>
      </c>
      <c r="R108" s="1" t="n">
        <f aca="false">SUM(E108:G108)</f>
        <v>30800</v>
      </c>
      <c r="S108" s="1" t="n">
        <f aca="false">SUM(H108:J108)</f>
        <v>92400</v>
      </c>
      <c r="T108" s="1" t="n">
        <f aca="false">SUM(K108:M108)</f>
        <v>184800</v>
      </c>
      <c r="V108" s="1" t="n">
        <f aca="false">SUM(Q108:U108)</f>
        <v>308000</v>
      </c>
    </row>
    <row r="109" customFormat="false" ht="12.75" hidden="false" customHeight="false" outlineLevel="0" collapsed="false">
      <c r="A109" s="18" t="s">
        <v>41</v>
      </c>
      <c r="B109" s="1" t="n">
        <v>0</v>
      </c>
      <c r="C109" s="1" t="n">
        <v>0</v>
      </c>
      <c r="D109" s="1" t="n">
        <v>0</v>
      </c>
      <c r="E109" s="1" t="n">
        <v>0</v>
      </c>
      <c r="F109" s="1" t="n">
        <v>0</v>
      </c>
      <c r="G109" s="1" t="n">
        <v>0</v>
      </c>
      <c r="H109" s="1" t="n">
        <v>0</v>
      </c>
      <c r="I109" s="1" t="n">
        <v>0</v>
      </c>
      <c r="J109" s="1" t="n">
        <v>0</v>
      </c>
      <c r="K109" s="1" t="n">
        <v>0</v>
      </c>
      <c r="L109" s="1" t="n">
        <v>0</v>
      </c>
      <c r="M109" s="1" t="n">
        <v>0</v>
      </c>
      <c r="O109" s="1" t="n">
        <f aca="false">SUM(B109:M109)</f>
        <v>0</v>
      </c>
      <c r="Q109" s="1" t="n">
        <f aca="false">SUM(B109:D109)</f>
        <v>0</v>
      </c>
      <c r="R109" s="1" t="n">
        <f aca="false">SUM(E109:G109)</f>
        <v>0</v>
      </c>
      <c r="S109" s="1" t="n">
        <f aca="false">SUM(H109:J109)</f>
        <v>0</v>
      </c>
      <c r="T109" s="1" t="n">
        <f aca="false">SUM(K109:M109)</f>
        <v>0</v>
      </c>
      <c r="V109" s="1" t="n">
        <f aca="false">SUM(Q109:U109)</f>
        <v>0</v>
      </c>
    </row>
    <row r="110" customFormat="false" ht="12.75" hidden="false" customHeight="false" outlineLevel="0" collapsed="false">
      <c r="A110" s="18" t="s">
        <v>42</v>
      </c>
      <c r="B110" s="1" t="n">
        <v>0</v>
      </c>
      <c r="C110" s="1" t="n">
        <v>0</v>
      </c>
      <c r="D110" s="1" t="n">
        <v>0</v>
      </c>
      <c r="E110" s="1" t="n">
        <v>0</v>
      </c>
      <c r="F110" s="1" t="n">
        <v>0</v>
      </c>
      <c r="G110" s="1" t="n">
        <v>1459</v>
      </c>
      <c r="H110" s="1" t="n">
        <v>1458</v>
      </c>
      <c r="I110" s="1" t="n">
        <v>1458</v>
      </c>
      <c r="J110" s="1" t="n">
        <v>1459</v>
      </c>
      <c r="K110" s="1" t="n">
        <v>1458</v>
      </c>
      <c r="L110" s="1" t="n">
        <v>1458</v>
      </c>
      <c r="M110" s="1" t="n">
        <v>1458</v>
      </c>
      <c r="O110" s="1" t="n">
        <f aca="false">SUM(B110:M110)</f>
        <v>10208</v>
      </c>
      <c r="Q110" s="1" t="n">
        <f aca="false">SUM(B110:D110)</f>
        <v>0</v>
      </c>
      <c r="R110" s="1" t="n">
        <f aca="false">SUM(E110:G110)</f>
        <v>1459</v>
      </c>
      <c r="S110" s="1" t="n">
        <f aca="false">SUM(H110:J110)</f>
        <v>4375</v>
      </c>
      <c r="T110" s="1" t="n">
        <f aca="false">SUM(K110:M110)</f>
        <v>4374</v>
      </c>
      <c r="V110" s="1" t="n">
        <f aca="false">SUM(Q110:U110)</f>
        <v>10208</v>
      </c>
    </row>
    <row r="111" customFormat="false" ht="12.75" hidden="false" customHeight="false" outlineLevel="0" collapsed="false">
      <c r="A111" s="18"/>
      <c r="Q111" s="1" t="n">
        <f aca="false">SUM(B111:D111)</f>
        <v>0</v>
      </c>
      <c r="R111" s="1" t="n">
        <f aca="false">SUM(E111:G111)</f>
        <v>0</v>
      </c>
      <c r="S111" s="1" t="n">
        <f aca="false">SUM(H111:J111)</f>
        <v>0</v>
      </c>
      <c r="T111" s="1" t="n">
        <f aca="false">SUM(K111:M111)</f>
        <v>0</v>
      </c>
      <c r="V111" s="1" t="n">
        <f aca="false">SUM(Q111:U111)</f>
        <v>0</v>
      </c>
    </row>
    <row r="112" customFormat="false" ht="12.75" hidden="false" customHeight="false" outlineLevel="0" collapsed="false">
      <c r="A112" s="20" t="s">
        <v>43</v>
      </c>
      <c r="B112" s="21" t="n">
        <f aca="false">SUM(B81:B111)</f>
        <v>0</v>
      </c>
      <c r="C112" s="21" t="n">
        <f aca="false">SUM(C81:C111)</f>
        <v>0</v>
      </c>
      <c r="D112" s="21" t="n">
        <f aca="false">SUM(D81:D111)</f>
        <v>0</v>
      </c>
      <c r="E112" s="21" t="n">
        <f aca="false">SUM(E81:E111)</f>
        <v>0</v>
      </c>
      <c r="F112" s="21" t="n">
        <f aca="false">SUM(F81:F111)</f>
        <v>0</v>
      </c>
      <c r="G112" s="21" t="n">
        <f aca="false">SUM(G81:G111)</f>
        <v>122513.142857143</v>
      </c>
      <c r="H112" s="21" t="n">
        <f aca="false">SUM(H81:H111)</f>
        <v>122513.142857143</v>
      </c>
      <c r="I112" s="21" t="n">
        <f aca="false">SUM(I81:I111)</f>
        <v>122513.142857143</v>
      </c>
      <c r="J112" s="21" t="n">
        <f aca="false">SUM(J81:J111)</f>
        <v>122513.142857143</v>
      </c>
      <c r="K112" s="21" t="n">
        <f aca="false">SUM(K81:K111)</f>
        <v>226615.142857143</v>
      </c>
      <c r="L112" s="21" t="n">
        <f aca="false">SUM(L81:L111)</f>
        <v>122513.142857143</v>
      </c>
      <c r="M112" s="21" t="n">
        <f aca="false">SUM(M81:M111)</f>
        <v>122512.142857143</v>
      </c>
      <c r="O112" s="21" t="n">
        <f aca="false">SUM(O81:O111)</f>
        <v>961693</v>
      </c>
      <c r="Q112" s="21" t="n">
        <f aca="false">SUM(B112:D112)</f>
        <v>0</v>
      </c>
      <c r="R112" s="21" t="n">
        <f aca="false">SUM(E112:G112)</f>
        <v>122513.142857143</v>
      </c>
      <c r="S112" s="21" t="n">
        <f aca="false">SUM(H112:J112)</f>
        <v>367539.428571429</v>
      </c>
      <c r="T112" s="21" t="n">
        <f aca="false">SUM(K112:M112)</f>
        <v>471640.428571429</v>
      </c>
      <c r="V112" s="21" t="n">
        <f aca="false">SUM(Q112:U112)</f>
        <v>961693</v>
      </c>
    </row>
    <row r="113" customFormat="false" ht="12.75" hidden="false" customHeight="false" outlineLevel="0" collapsed="false">
      <c r="A113" s="20"/>
    </row>
    <row r="114" customFormat="false" ht="12.75" hidden="false" customHeight="false" outlineLevel="0" collapsed="false">
      <c r="A114" s="15" t="s">
        <v>44</v>
      </c>
    </row>
    <row r="115" customFormat="false" ht="12.75" hidden="false" customHeight="false" outlineLevel="0" collapsed="false">
      <c r="A115" s="22" t="s">
        <v>45</v>
      </c>
      <c r="B115" s="1" t="n">
        <v>0</v>
      </c>
      <c r="C115" s="1" t="n">
        <v>0</v>
      </c>
      <c r="D115" s="1" t="n">
        <v>0</v>
      </c>
      <c r="E115" s="1" t="n">
        <v>0</v>
      </c>
      <c r="F115" s="1" t="n">
        <v>0</v>
      </c>
      <c r="G115" s="1" t="n">
        <v>22228.5</v>
      </c>
      <c r="H115" s="1" t="n">
        <v>22228.5</v>
      </c>
      <c r="I115" s="1" t="n">
        <v>22229.5</v>
      </c>
      <c r="J115" s="1" t="n">
        <v>22228.5</v>
      </c>
      <c r="K115" s="1" t="n">
        <v>22229.5</v>
      </c>
      <c r="L115" s="1" t="n">
        <v>22228.5</v>
      </c>
      <c r="M115" s="1" t="n">
        <v>22229.5</v>
      </c>
      <c r="O115" s="1" t="n">
        <f aca="false">SUM(B115:M115)</f>
        <v>155602.5</v>
      </c>
      <c r="Q115" s="1" t="n">
        <f aca="false">SUM(B115:D115)</f>
        <v>0</v>
      </c>
      <c r="R115" s="1" t="n">
        <f aca="false">SUM(E115:G115)</f>
        <v>22228.5</v>
      </c>
      <c r="S115" s="1" t="n">
        <f aca="false">SUM(H115:J115)</f>
        <v>66686.5</v>
      </c>
      <c r="T115" s="1" t="n">
        <f aca="false">SUM(K115:M115)</f>
        <v>66687.5</v>
      </c>
      <c r="V115" s="1" t="n">
        <f aca="false">SUM(Q115:U115)</f>
        <v>155602.5</v>
      </c>
    </row>
    <row r="116" customFormat="false" ht="12.75" hidden="false" customHeight="false" outlineLevel="0" collapsed="false">
      <c r="A116" s="22" t="s">
        <v>46</v>
      </c>
      <c r="B116" s="1" t="n">
        <v>0</v>
      </c>
      <c r="C116" s="1" t="n">
        <v>0</v>
      </c>
      <c r="D116" s="1" t="n">
        <v>0</v>
      </c>
      <c r="E116" s="1" t="n">
        <v>0</v>
      </c>
      <c r="F116" s="1" t="n">
        <v>0</v>
      </c>
      <c r="G116" s="1" t="n">
        <v>8583.33333333333</v>
      </c>
      <c r="H116" s="1" t="n">
        <v>8583.33333333333</v>
      </c>
      <c r="I116" s="1" t="n">
        <v>8583.33333333333</v>
      </c>
      <c r="J116" s="1" t="n">
        <v>8583.33333333333</v>
      </c>
      <c r="K116" s="1" t="n">
        <v>8583.33333333333</v>
      </c>
      <c r="L116" s="1" t="n">
        <v>8583.33333333333</v>
      </c>
      <c r="M116" s="1" t="n">
        <v>8583.33333333333</v>
      </c>
      <c r="O116" s="1" t="n">
        <f aca="false">SUM(B116:M116)</f>
        <v>60083.3333333333</v>
      </c>
      <c r="Q116" s="1" t="n">
        <f aca="false">SUM(B116:D116)</f>
        <v>0</v>
      </c>
      <c r="R116" s="1" t="n">
        <f aca="false">SUM(E116:G116)</f>
        <v>8583.33333333333</v>
      </c>
      <c r="S116" s="1" t="n">
        <f aca="false">SUM(H116:J116)</f>
        <v>25750</v>
      </c>
      <c r="T116" s="1" t="n">
        <f aca="false">SUM(K116:M116)</f>
        <v>25750</v>
      </c>
      <c r="V116" s="1" t="n">
        <f aca="false">SUM(Q116:U116)</f>
        <v>60083.3333333333</v>
      </c>
    </row>
    <row r="117" customFormat="false" ht="12.75" hidden="false" customHeight="false" outlineLevel="0" collapsed="false">
      <c r="A117" s="22" t="s">
        <v>47</v>
      </c>
      <c r="B117" s="1" t="n">
        <v>0</v>
      </c>
      <c r="C117" s="1" t="n">
        <v>0</v>
      </c>
      <c r="D117" s="1" t="n">
        <v>0</v>
      </c>
      <c r="E117" s="1" t="n">
        <v>0</v>
      </c>
      <c r="F117" s="1" t="n">
        <v>0</v>
      </c>
      <c r="G117" s="1" t="n">
        <v>2575</v>
      </c>
      <c r="H117" s="1" t="n">
        <v>2575</v>
      </c>
      <c r="I117" s="1" t="n">
        <v>2575</v>
      </c>
      <c r="J117" s="1" t="n">
        <v>2575</v>
      </c>
      <c r="K117" s="1" t="n">
        <v>2575</v>
      </c>
      <c r="L117" s="1" t="n">
        <v>2575</v>
      </c>
      <c r="M117" s="1" t="n">
        <v>2575</v>
      </c>
      <c r="O117" s="1" t="n">
        <f aca="false">SUM(B117:M117)</f>
        <v>18025</v>
      </c>
      <c r="Q117" s="1" t="n">
        <f aca="false">SUM(B117:D117)</f>
        <v>0</v>
      </c>
      <c r="R117" s="1" t="n">
        <f aca="false">SUM(E117:G117)</f>
        <v>2575</v>
      </c>
      <c r="S117" s="1" t="n">
        <f aca="false">SUM(H117:J117)</f>
        <v>7725</v>
      </c>
      <c r="T117" s="1" t="n">
        <f aca="false">SUM(K117:M117)</f>
        <v>7725</v>
      </c>
      <c r="V117" s="1" t="n">
        <f aca="false">SUM(Q117:U117)</f>
        <v>18025</v>
      </c>
    </row>
    <row r="118" customFormat="false" ht="12.75" hidden="false" customHeight="false" outlineLevel="0" collapsed="false">
      <c r="A118" s="22" t="s">
        <v>48</v>
      </c>
      <c r="B118" s="1" t="n">
        <v>0</v>
      </c>
      <c r="C118" s="1" t="n">
        <v>0</v>
      </c>
      <c r="D118" s="1" t="n">
        <v>0</v>
      </c>
      <c r="E118" s="1" t="n">
        <v>0</v>
      </c>
      <c r="F118" s="1" t="n">
        <v>0</v>
      </c>
      <c r="G118" s="1" t="n">
        <v>0</v>
      </c>
      <c r="H118" s="1" t="n">
        <v>0</v>
      </c>
      <c r="I118" s="1" t="n">
        <v>0</v>
      </c>
      <c r="J118" s="1" t="n">
        <v>0</v>
      </c>
      <c r="K118" s="1" t="n">
        <v>0</v>
      </c>
      <c r="L118" s="1" t="n">
        <v>0</v>
      </c>
      <c r="M118" s="1" t="n">
        <v>0</v>
      </c>
      <c r="O118" s="1" t="n">
        <f aca="false">SUM(B118:M118)</f>
        <v>0</v>
      </c>
      <c r="Q118" s="1" t="n">
        <f aca="false">SUM(B118:D118)</f>
        <v>0</v>
      </c>
      <c r="R118" s="1" t="n">
        <f aca="false">SUM(E118:G118)</f>
        <v>0</v>
      </c>
      <c r="S118" s="1" t="n">
        <f aca="false">SUM(H118:J118)</f>
        <v>0</v>
      </c>
      <c r="T118" s="1" t="n">
        <f aca="false">SUM(K118:M118)</f>
        <v>0</v>
      </c>
      <c r="V118" s="1" t="n">
        <f aca="false">SUM(Q118:U118)</f>
        <v>0</v>
      </c>
    </row>
    <row r="119" customFormat="false" ht="12.75" hidden="false" customHeight="false" outlineLevel="0" collapsed="false">
      <c r="A119" s="22"/>
      <c r="O119" s="1" t="n">
        <f aca="false">SUM(B119:M119)</f>
        <v>0</v>
      </c>
      <c r="Q119" s="1" t="n">
        <f aca="false">SUM(B119:D119)</f>
        <v>0</v>
      </c>
      <c r="R119" s="1" t="n">
        <f aca="false">SUM(E119:G119)</f>
        <v>0</v>
      </c>
      <c r="S119" s="1" t="n">
        <f aca="false">SUM(H119:J119)</f>
        <v>0</v>
      </c>
      <c r="T119" s="1" t="n">
        <f aca="false">SUM(K119:M119)</f>
        <v>0</v>
      </c>
      <c r="V119" s="1" t="n">
        <f aca="false">SUM(Q119:U119)</f>
        <v>0</v>
      </c>
    </row>
    <row r="120" customFormat="false" ht="12.75" hidden="false" customHeight="false" outlineLevel="0" collapsed="false">
      <c r="A120" s="23" t="s">
        <v>49</v>
      </c>
      <c r="B120" s="21" t="n">
        <f aca="false">SUM(B114:B119)</f>
        <v>0</v>
      </c>
      <c r="C120" s="21" t="n">
        <f aca="false">SUM(C114:C119)</f>
        <v>0</v>
      </c>
      <c r="D120" s="21" t="n">
        <f aca="false">SUM(D114:D119)</f>
        <v>0</v>
      </c>
      <c r="E120" s="21" t="n">
        <f aca="false">SUM(E114:E119)</f>
        <v>0</v>
      </c>
      <c r="F120" s="21" t="n">
        <f aca="false">SUM(F114:F119)</f>
        <v>0</v>
      </c>
      <c r="G120" s="21" t="n">
        <f aca="false">SUM(G114:G119)</f>
        <v>33386.8333333333</v>
      </c>
      <c r="H120" s="21" t="n">
        <f aca="false">SUM(H114:H119)</f>
        <v>33386.8333333333</v>
      </c>
      <c r="I120" s="21" t="n">
        <f aca="false">SUM(I114:I119)</f>
        <v>33387.8333333333</v>
      </c>
      <c r="J120" s="21" t="n">
        <f aca="false">SUM(J114:J119)</f>
        <v>33386.8333333333</v>
      </c>
      <c r="K120" s="21" t="n">
        <f aca="false">SUM(K114:K119)</f>
        <v>33387.8333333333</v>
      </c>
      <c r="L120" s="21" t="n">
        <f aca="false">SUM(L114:L119)</f>
        <v>33386.8333333333</v>
      </c>
      <c r="M120" s="21" t="n">
        <f aca="false">SUM(M114:M119)</f>
        <v>33387.8333333333</v>
      </c>
      <c r="O120" s="21" t="n">
        <f aca="false">SUM(O114:O119)</f>
        <v>233710.833333333</v>
      </c>
      <c r="Q120" s="21" t="n">
        <f aca="false">SUM(B120:D120)</f>
        <v>0</v>
      </c>
      <c r="R120" s="21" t="n">
        <f aca="false">SUM(E120:G120)</f>
        <v>33386.8333333333</v>
      </c>
      <c r="S120" s="21" t="n">
        <f aca="false">SUM(H120:J120)</f>
        <v>100161.5</v>
      </c>
      <c r="T120" s="21" t="n">
        <f aca="false">SUM(K120:M120)</f>
        <v>100162.5</v>
      </c>
      <c r="V120" s="21" t="n">
        <f aca="false">SUM(Q120:U120)</f>
        <v>233710.833333333</v>
      </c>
    </row>
    <row r="121" customFormat="false" ht="12.75" hidden="false" customHeight="false" outlineLevel="0" collapsed="false">
      <c r="A121" s="22"/>
    </row>
    <row r="122" customFormat="false" ht="12.75" hidden="false" customHeight="false" outlineLevel="0" collapsed="false">
      <c r="A122" s="15" t="s">
        <v>50</v>
      </c>
    </row>
    <row r="123" customFormat="false" ht="12.75" hidden="false" customHeight="false" outlineLevel="0" collapsed="false">
      <c r="A123" s="22" t="s">
        <v>51</v>
      </c>
      <c r="B123" s="1" t="n">
        <v>0</v>
      </c>
      <c r="C123" s="1" t="n">
        <v>0</v>
      </c>
      <c r="D123" s="1" t="n">
        <v>0</v>
      </c>
      <c r="E123" s="1" t="n">
        <v>0</v>
      </c>
      <c r="F123" s="1" t="n">
        <v>0</v>
      </c>
      <c r="G123" s="1" t="n">
        <v>0</v>
      </c>
      <c r="H123" s="1" t="n">
        <v>0</v>
      </c>
      <c r="I123" s="1" t="n">
        <v>0</v>
      </c>
      <c r="J123" s="1" t="n">
        <v>0</v>
      </c>
      <c r="K123" s="1" t="n">
        <v>0</v>
      </c>
      <c r="L123" s="1" t="n">
        <v>0</v>
      </c>
      <c r="M123" s="1" t="n">
        <v>0</v>
      </c>
      <c r="O123" s="1" t="n">
        <f aca="false">SUM(B123:M123)</f>
        <v>0</v>
      </c>
      <c r="Q123" s="1" t="n">
        <f aca="false">SUM(B123:D123)</f>
        <v>0</v>
      </c>
      <c r="R123" s="1" t="n">
        <f aca="false">SUM(E123:G123)</f>
        <v>0</v>
      </c>
      <c r="S123" s="1" t="n">
        <f aca="false">SUM(H123:J123)</f>
        <v>0</v>
      </c>
      <c r="T123" s="1" t="n">
        <f aca="false">SUM(K123:M123)</f>
        <v>0</v>
      </c>
      <c r="V123" s="1" t="n">
        <f aca="false">SUM(Q123:U123)</f>
        <v>0</v>
      </c>
    </row>
    <row r="124" customFormat="false" ht="12.75" hidden="false" customHeight="false" outlineLevel="0" collapsed="false">
      <c r="A124" s="22" t="s">
        <v>52</v>
      </c>
      <c r="B124" s="1" t="n">
        <v>0</v>
      </c>
      <c r="C124" s="1" t="n">
        <v>0</v>
      </c>
      <c r="D124" s="1" t="n">
        <v>0</v>
      </c>
      <c r="E124" s="1" t="n">
        <v>0</v>
      </c>
      <c r="F124" s="1" t="n">
        <v>0</v>
      </c>
      <c r="G124" s="1" t="n">
        <v>0</v>
      </c>
      <c r="H124" s="1" t="n">
        <v>0</v>
      </c>
      <c r="I124" s="1" t="n">
        <v>0</v>
      </c>
      <c r="J124" s="1" t="n">
        <v>0</v>
      </c>
      <c r="K124" s="1" t="n">
        <v>0</v>
      </c>
      <c r="L124" s="1" t="n">
        <v>0</v>
      </c>
      <c r="M124" s="1" t="n">
        <v>0</v>
      </c>
      <c r="O124" s="1" t="n">
        <f aca="false">SUM(B124:M124)</f>
        <v>0</v>
      </c>
      <c r="Q124" s="1" t="n">
        <f aca="false">SUM(B124:D124)</f>
        <v>0</v>
      </c>
      <c r="R124" s="1" t="n">
        <f aca="false">SUM(E124:G124)</f>
        <v>0</v>
      </c>
      <c r="S124" s="1" t="n">
        <f aca="false">SUM(H124:J124)</f>
        <v>0</v>
      </c>
      <c r="T124" s="1" t="n">
        <f aca="false">SUM(K124:M124)</f>
        <v>0</v>
      </c>
      <c r="V124" s="1" t="n">
        <f aca="false">SUM(Q124:U124)</f>
        <v>0</v>
      </c>
    </row>
    <row r="125" customFormat="false" ht="12.75" hidden="false" customHeight="false" outlineLevel="0" collapsed="false">
      <c r="A125" s="22"/>
    </row>
    <row r="126" customFormat="false" ht="13.5" hidden="false" customHeight="false" outlineLevel="0" collapsed="false">
      <c r="A126" s="23" t="s">
        <v>53</v>
      </c>
      <c r="B126" s="24" t="n">
        <f aca="false">SUM(B123:B124)</f>
        <v>0</v>
      </c>
      <c r="C126" s="24" t="n">
        <f aca="false">SUM(C123:C124)</f>
        <v>0</v>
      </c>
      <c r="D126" s="24" t="n">
        <f aca="false">SUM(D123:D124)</f>
        <v>0</v>
      </c>
      <c r="E126" s="24" t="n">
        <f aca="false">SUM(E123:E124)</f>
        <v>0</v>
      </c>
      <c r="F126" s="24" t="n">
        <f aca="false">SUM(F123:F124)</f>
        <v>0</v>
      </c>
      <c r="G126" s="24" t="n">
        <f aca="false">SUM(G123:G124)</f>
        <v>0</v>
      </c>
      <c r="H126" s="24" t="n">
        <f aca="false">SUM(H123:H124)</f>
        <v>0</v>
      </c>
      <c r="I126" s="24" t="n">
        <f aca="false">SUM(I123:I124)</f>
        <v>0</v>
      </c>
      <c r="J126" s="24" t="n">
        <f aca="false">SUM(J123:J124)</f>
        <v>0</v>
      </c>
      <c r="K126" s="24" t="n">
        <f aca="false">SUM(K123:K124)</f>
        <v>0</v>
      </c>
      <c r="L126" s="24" t="n">
        <f aca="false">SUM(L123:L124)</f>
        <v>0</v>
      </c>
      <c r="M126" s="24" t="n">
        <f aca="false">SUM(M123:M124)</f>
        <v>0</v>
      </c>
      <c r="N126" s="24"/>
      <c r="O126" s="24" t="n">
        <f aca="false">SUM(O123:O124)</f>
        <v>0</v>
      </c>
      <c r="Q126" s="24" t="n">
        <f aca="false">SUM(B126:D126)</f>
        <v>0</v>
      </c>
      <c r="R126" s="24" t="n">
        <f aca="false">SUM(E126:G126)</f>
        <v>0</v>
      </c>
      <c r="S126" s="24" t="n">
        <f aca="false">SUM(H126:J126)</f>
        <v>0</v>
      </c>
      <c r="T126" s="24" t="n">
        <f aca="false">SUM(K126:M126)</f>
        <v>0</v>
      </c>
      <c r="V126" s="24" t="n">
        <f aca="false">SUM(Q126:U126)</f>
        <v>0</v>
      </c>
    </row>
    <row r="127" customFormat="false" ht="12.75" hidden="false" customHeight="false" outlineLevel="0" collapsed="false">
      <c r="A127" s="22"/>
    </row>
    <row r="128" customFormat="false" ht="13.5" hidden="false" customHeight="false" outlineLevel="0" collapsed="false">
      <c r="A128" s="15" t="s">
        <v>54</v>
      </c>
      <c r="B128" s="25" t="n">
        <f aca="false">+B78+B112+B120</f>
        <v>172157</v>
      </c>
      <c r="C128" s="25" t="n">
        <f aca="false">+C78+C112+C120</f>
        <v>181773</v>
      </c>
      <c r="D128" s="25" t="n">
        <f aca="false">+D78+D112+D120+D126</f>
        <v>201278</v>
      </c>
      <c r="E128" s="25" t="n">
        <f aca="false">+E78+E112+E120+E126</f>
        <v>154777</v>
      </c>
      <c r="F128" s="25" t="n">
        <f aca="false">+F78+F112+F120+F126</f>
        <v>117662</v>
      </c>
      <c r="G128" s="25" t="n">
        <f aca="false">+G78+G112+G120+G126</f>
        <v>186732.976190476</v>
      </c>
      <c r="H128" s="25" t="n">
        <f aca="false">+H78+H112+H120+H126</f>
        <v>155899.976190476</v>
      </c>
      <c r="I128" s="25" t="n">
        <f aca="false">+I78+I112+I120+I126</f>
        <v>155900.976190476</v>
      </c>
      <c r="J128" s="25" t="n">
        <f aca="false">+J78+J112+J120+J126</f>
        <v>155899.976190476</v>
      </c>
      <c r="K128" s="25" t="n">
        <f aca="false">+K78+K112+K120+K126</f>
        <v>260002.976190476</v>
      </c>
      <c r="L128" s="25" t="n">
        <f aca="false">+L78+L112+L120+L126</f>
        <v>155899.976190476</v>
      </c>
      <c r="M128" s="25" t="n">
        <f aca="false">+M78+M112+M120+M126</f>
        <v>155899.976190476</v>
      </c>
      <c r="N128" s="25"/>
      <c r="O128" s="25" t="n">
        <f aca="false">+O78+O112+O120+O126</f>
        <v>2053883.83333333</v>
      </c>
      <c r="Q128" s="25" t="n">
        <f aca="false">SUM(B128:D128)</f>
        <v>555208</v>
      </c>
      <c r="R128" s="25" t="n">
        <f aca="false">SUM(E128:G128)</f>
        <v>459171.976190476</v>
      </c>
      <c r="S128" s="25" t="n">
        <f aca="false">SUM(H128:J128)</f>
        <v>467700.928571429</v>
      </c>
      <c r="T128" s="25" t="n">
        <f aca="false">SUM(K128:M128)</f>
        <v>571802.928571429</v>
      </c>
      <c r="V128" s="25" t="n">
        <f aca="false">SUM(Q128:U128)</f>
        <v>2053883.83333333</v>
      </c>
    </row>
    <row r="129" customFormat="false" ht="13.5" hidden="false" customHeight="false" outlineLevel="0" collapsed="false">
      <c r="A129" s="15"/>
    </row>
    <row r="130" customFormat="false" ht="12.75" hidden="false" customHeight="false" outlineLevel="0" collapsed="false">
      <c r="A130" s="15" t="s">
        <v>55</v>
      </c>
    </row>
    <row r="131" customFormat="false" ht="12.75" hidden="false" customHeight="false" outlineLevel="0" collapsed="false">
      <c r="A131" s="18" t="s">
        <v>56</v>
      </c>
      <c r="B131" s="1" t="n">
        <v>0</v>
      </c>
      <c r="C131" s="1" t="n">
        <v>0</v>
      </c>
      <c r="D131" s="1" t="n">
        <v>0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0</v>
      </c>
      <c r="J131" s="1" t="n">
        <v>0</v>
      </c>
      <c r="K131" s="1" t="n">
        <v>0</v>
      </c>
      <c r="L131" s="1" t="n">
        <v>0</v>
      </c>
      <c r="M131" s="1" t="n">
        <v>0</v>
      </c>
      <c r="O131" s="1" t="n">
        <f aca="false">SUM(B131:M131)</f>
        <v>0</v>
      </c>
      <c r="Q131" s="1" t="n">
        <f aca="false">SUM(B131:D131)</f>
        <v>0</v>
      </c>
      <c r="R131" s="1" t="n">
        <f aca="false">SUM(E131:G131)</f>
        <v>0</v>
      </c>
      <c r="S131" s="1" t="n">
        <f aca="false">SUM(H131:J131)</f>
        <v>0</v>
      </c>
      <c r="T131" s="1" t="n">
        <f aca="false">SUM(K131:M131)</f>
        <v>0</v>
      </c>
      <c r="V131" s="1" t="n">
        <f aca="false">SUM(Q131:U131)</f>
        <v>0</v>
      </c>
    </row>
    <row r="132" customFormat="false" ht="12.75" hidden="false" customHeight="false" outlineLevel="0" collapsed="false">
      <c r="A132" s="18" t="s">
        <v>57</v>
      </c>
      <c r="B132" s="1" t="n">
        <v>0</v>
      </c>
      <c r="C132" s="1" t="n">
        <v>0</v>
      </c>
      <c r="D132" s="1" t="n">
        <v>0</v>
      </c>
      <c r="E132" s="1" t="n">
        <v>0</v>
      </c>
      <c r="F132" s="1" t="n">
        <v>0</v>
      </c>
      <c r="G132" s="1" t="n">
        <v>27327</v>
      </c>
      <c r="H132" s="1" t="n">
        <v>27327</v>
      </c>
      <c r="I132" s="1" t="n">
        <v>27327</v>
      </c>
      <c r="J132" s="1" t="n">
        <v>27327</v>
      </c>
      <c r="K132" s="1" t="n">
        <v>27327</v>
      </c>
      <c r="L132" s="1" t="n">
        <v>27327</v>
      </c>
      <c r="M132" s="1" t="n">
        <v>27327</v>
      </c>
      <c r="O132" s="1" t="n">
        <f aca="false">SUM(B132:M132)</f>
        <v>191289</v>
      </c>
      <c r="Q132" s="1" t="n">
        <f aca="false">SUM(B132:D132)</f>
        <v>0</v>
      </c>
      <c r="R132" s="1" t="n">
        <f aca="false">SUM(E132:G132)</f>
        <v>27327</v>
      </c>
      <c r="S132" s="1" t="n">
        <f aca="false">SUM(H132:J132)</f>
        <v>81981</v>
      </c>
      <c r="T132" s="1" t="n">
        <f aca="false">SUM(K132:M132)</f>
        <v>81981</v>
      </c>
      <c r="V132" s="1" t="n">
        <f aca="false">SUM(Q132:U132)</f>
        <v>191289</v>
      </c>
    </row>
    <row r="133" customFormat="false" ht="12.75" hidden="false" customHeight="false" outlineLevel="0" collapsed="false">
      <c r="A133" s="20" t="s">
        <v>58</v>
      </c>
      <c r="B133" s="21" t="n">
        <f aca="false">SUM(B131:B132)</f>
        <v>0</v>
      </c>
      <c r="C133" s="21" t="n">
        <f aca="false">SUM(C131:C132)</f>
        <v>0</v>
      </c>
      <c r="D133" s="21" t="n">
        <f aca="false">SUM(D131:D132)</f>
        <v>0</v>
      </c>
      <c r="E133" s="21" t="n">
        <f aca="false">SUM(E131:E132)</f>
        <v>0</v>
      </c>
      <c r="F133" s="21" t="n">
        <f aca="false">SUM(F131:F132)</f>
        <v>0</v>
      </c>
      <c r="G133" s="21" t="n">
        <f aca="false">SUM(G131:G132)</f>
        <v>27327</v>
      </c>
      <c r="H133" s="21" t="n">
        <f aca="false">SUM(H131:H132)</f>
        <v>27327</v>
      </c>
      <c r="I133" s="21" t="n">
        <f aca="false">SUM(I131:I132)</f>
        <v>27327</v>
      </c>
      <c r="J133" s="21" t="n">
        <f aca="false">SUM(J131:J132)</f>
        <v>27327</v>
      </c>
      <c r="K133" s="21" t="n">
        <f aca="false">SUM(K131:K132)</f>
        <v>27327</v>
      </c>
      <c r="L133" s="21" t="n">
        <f aca="false">SUM(L131:L132)</f>
        <v>27327</v>
      </c>
      <c r="M133" s="21" t="n">
        <f aca="false">SUM(M131:M132)</f>
        <v>27327</v>
      </c>
      <c r="O133" s="21" t="n">
        <f aca="false">SUM(O131:O132)</f>
        <v>191289</v>
      </c>
      <c r="Q133" s="21" t="n">
        <f aca="false">SUM(B133:D133)</f>
        <v>0</v>
      </c>
      <c r="R133" s="21" t="n">
        <f aca="false">SUM(E133:G133)</f>
        <v>27327</v>
      </c>
      <c r="S133" s="21" t="n">
        <f aca="false">SUM(H133:J133)</f>
        <v>81981</v>
      </c>
      <c r="T133" s="21" t="n">
        <f aca="false">SUM(K133:M133)</f>
        <v>81981</v>
      </c>
      <c r="V133" s="21" t="n">
        <f aca="false">SUM(Q133:U133)</f>
        <v>191289</v>
      </c>
    </row>
    <row r="134" customFormat="false" ht="12.75" hidden="false" customHeight="false" outlineLevel="0" collapsed="false">
      <c r="B134" s="30"/>
    </row>
    <row r="135" customFormat="false" ht="13.5" hidden="false" customHeight="false" outlineLevel="0" collapsed="false">
      <c r="A135" s="15" t="s">
        <v>59</v>
      </c>
      <c r="B135" s="26" t="n">
        <f aca="false">B128+B133</f>
        <v>172157</v>
      </c>
      <c r="C135" s="26" t="n">
        <f aca="false">C128+C133</f>
        <v>181773</v>
      </c>
      <c r="D135" s="26" t="n">
        <f aca="false">D128+D133</f>
        <v>201278</v>
      </c>
      <c r="E135" s="26" t="n">
        <f aca="false">E128+E133</f>
        <v>154777</v>
      </c>
      <c r="F135" s="26" t="n">
        <f aca="false">F128+F133</f>
        <v>117662</v>
      </c>
      <c r="G135" s="26" t="n">
        <f aca="false">G128+G133</f>
        <v>214059.976190476</v>
      </c>
      <c r="H135" s="26" t="n">
        <f aca="false">H128+H133</f>
        <v>183226.976190476</v>
      </c>
      <c r="I135" s="26" t="n">
        <f aca="false">I128+I133</f>
        <v>183227.976190476</v>
      </c>
      <c r="J135" s="26" t="n">
        <f aca="false">J128+J133</f>
        <v>183226.976190476</v>
      </c>
      <c r="K135" s="26" t="n">
        <f aca="false">K128+K133</f>
        <v>287329.976190476</v>
      </c>
      <c r="L135" s="26" t="n">
        <f aca="false">L128+L133</f>
        <v>183226.976190476</v>
      </c>
      <c r="M135" s="26" t="n">
        <f aca="false">M128+M133</f>
        <v>183226.976190476</v>
      </c>
      <c r="N135" s="26"/>
      <c r="O135" s="26" t="n">
        <f aca="false">O128+O133</f>
        <v>2245172.83333333</v>
      </c>
      <c r="Q135" s="26" t="n">
        <f aca="false">SUM(B135:D135)</f>
        <v>555208</v>
      </c>
      <c r="R135" s="26" t="n">
        <f aca="false">SUM(E135:G135)</f>
        <v>486498.976190476</v>
      </c>
      <c r="S135" s="26" t="n">
        <f aca="false">SUM(H135:J135)</f>
        <v>549681.928571429</v>
      </c>
      <c r="T135" s="26" t="n">
        <f aca="false">SUM(K135:M135)</f>
        <v>653783.928571429</v>
      </c>
      <c r="U135" s="26"/>
      <c r="V135" s="26" t="n">
        <f aca="false">SUM(Q135:U135)</f>
        <v>2245172.83333333</v>
      </c>
    </row>
    <row r="136" customFormat="false" ht="13.5" hidden="false" customHeight="false" outlineLevel="0" collapsed="false"/>
    <row r="137" customFormat="false" ht="15.75" hidden="false" customHeight="false" outlineLevel="0" collapsed="false">
      <c r="A137" s="2" t="str">
        <f aca="false">+A1</f>
        <v>GENCO - Lincoln Energy Center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customFormat="false" ht="15.75" hidden="false" customHeight="false" outlineLevel="0" collapsed="false">
      <c r="A138" s="2" t="str">
        <f aca="false">+A2</f>
        <v>Expense Analysis Summary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customFormat="false" ht="15.75" hidden="false" customHeight="false" outlineLevel="0" collapsed="false">
      <c r="A139" s="5" t="s">
        <v>62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customFormat="false" ht="15.75" hidden="false" customHeight="false" outlineLevel="0" collapsed="false">
      <c r="A140" s="6" t="n">
        <f aca="false">+A4</f>
        <v>36769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customFormat="false" ht="15.75" hidden="false" customHeight="false" outlineLevel="0" collapsed="false">
      <c r="A141" s="7" t="str">
        <f aca="true">CELL("filename")</f>
        <v>'file:///mnt/12tb/@roms/datasets/enron/EDRM Enron Email Data Set v2 XML/filtered-attachments/xls/Lincoln_Energy_Center_O_M.xls'#$Lincoln Energy Center 00 Exp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customFormat="false" ht="15.75" hidden="false" customHeight="false" outlineLevel="0" collapsed="false">
      <c r="A142" s="9" t="n">
        <f aca="true">NOW()</f>
        <v>45926.8948948621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customFormat="false" ht="12.75" hidden="false" customHeight="false" outlineLevel="0" collapsed="false">
      <c r="B143" s="10" t="s">
        <v>63</v>
      </c>
      <c r="C143" s="10" t="s">
        <v>63</v>
      </c>
      <c r="D143" s="10" t="s">
        <v>63</v>
      </c>
      <c r="E143" s="10" t="s">
        <v>63</v>
      </c>
      <c r="F143" s="10" t="s">
        <v>63</v>
      </c>
      <c r="G143" s="10" t="s">
        <v>63</v>
      </c>
      <c r="H143" s="10" t="s">
        <v>63</v>
      </c>
      <c r="I143" s="10" t="s">
        <v>63</v>
      </c>
      <c r="J143" s="10" t="s">
        <v>63</v>
      </c>
      <c r="K143" s="10" t="s">
        <v>63</v>
      </c>
      <c r="L143" s="10" t="s">
        <v>63</v>
      </c>
      <c r="M143" s="10" t="s">
        <v>63</v>
      </c>
      <c r="O143" s="10" t="s">
        <v>63</v>
      </c>
      <c r="Q143" s="10" t="s">
        <v>63</v>
      </c>
      <c r="R143" s="10" t="s">
        <v>63</v>
      </c>
      <c r="S143" s="10" t="s">
        <v>63</v>
      </c>
      <c r="T143" s="10" t="s">
        <v>63</v>
      </c>
      <c r="V143" s="10" t="s">
        <v>63</v>
      </c>
    </row>
    <row r="144" customFormat="false" ht="12.75" hidden="false" customHeight="false" outlineLevel="0" collapsed="false">
      <c r="A144" s="12"/>
      <c r="B144" s="13" t="n">
        <v>36526</v>
      </c>
      <c r="C144" s="13" t="n">
        <v>36557</v>
      </c>
      <c r="D144" s="13" t="n">
        <v>36586</v>
      </c>
      <c r="E144" s="13" t="n">
        <v>36617</v>
      </c>
      <c r="F144" s="13" t="n">
        <v>36647</v>
      </c>
      <c r="G144" s="13" t="n">
        <v>36678</v>
      </c>
      <c r="H144" s="13" t="n">
        <v>36708</v>
      </c>
      <c r="I144" s="13" t="n">
        <v>36739</v>
      </c>
      <c r="J144" s="13" t="n">
        <v>36770</v>
      </c>
      <c r="K144" s="13" t="n">
        <v>36800</v>
      </c>
      <c r="L144" s="13" t="n">
        <v>36831</v>
      </c>
      <c r="M144" s="13" t="n">
        <v>36861</v>
      </c>
      <c r="N144" s="13"/>
      <c r="O144" s="14" t="s">
        <v>6</v>
      </c>
      <c r="P144" s="14"/>
      <c r="Q144" s="14" t="s">
        <v>7</v>
      </c>
      <c r="R144" s="14" t="s">
        <v>8</v>
      </c>
      <c r="S144" s="14" t="s">
        <v>9</v>
      </c>
      <c r="T144" s="14" t="s">
        <v>10</v>
      </c>
      <c r="U144" s="14"/>
      <c r="V144" s="14" t="s">
        <v>6</v>
      </c>
    </row>
    <row r="146" customFormat="false" ht="13.5" hidden="false" customHeight="false" outlineLevel="0" collapsed="false">
      <c r="A146" s="15" t="s">
        <v>11</v>
      </c>
      <c r="B146" s="16" t="n">
        <f aca="false">+B78-B10</f>
        <v>172157</v>
      </c>
      <c r="C146" s="16" t="n">
        <f aca="false">+C78-C10</f>
        <v>84709.84</v>
      </c>
      <c r="D146" s="16" t="n">
        <f aca="false">+D78-D10</f>
        <v>119689</v>
      </c>
      <c r="E146" s="16" t="n">
        <f aca="false">+E78-E10</f>
        <v>3065.17000000001</v>
      </c>
      <c r="F146" s="16" t="n">
        <f aca="false">+F78-F10</f>
        <v>-113680</v>
      </c>
      <c r="G146" s="16" t="n">
        <f aca="false">+G78-G10</f>
        <v>-163367.32</v>
      </c>
      <c r="H146" s="16" t="n">
        <f aca="false">+H78-H10</f>
        <v>-64914.39</v>
      </c>
      <c r="I146" s="16" t="n">
        <f aca="false">+I78-I10</f>
        <v>-33881.38</v>
      </c>
      <c r="J146" s="16" t="n">
        <f aca="false">+J78-J10</f>
        <v>-37188.45</v>
      </c>
      <c r="K146" s="16" t="n">
        <f aca="false">+K78-K10</f>
        <v>0</v>
      </c>
      <c r="L146" s="16" t="n">
        <f aca="false">+L78-L10</f>
        <v>0</v>
      </c>
      <c r="M146" s="16" t="n">
        <f aca="false">+M78-M10</f>
        <v>0</v>
      </c>
      <c r="O146" s="16" t="n">
        <f aca="false">SUM(B146:M146)</f>
        <v>-33410.53</v>
      </c>
      <c r="Q146" s="16" t="n">
        <f aca="false">SUM(B146:D146)</f>
        <v>376555.84</v>
      </c>
      <c r="R146" s="16" t="n">
        <f aca="false">SUM(E146:G146)</f>
        <v>-273982.15</v>
      </c>
      <c r="S146" s="16" t="n">
        <f aca="false">SUM(H146:J146)</f>
        <v>-135984.22</v>
      </c>
      <c r="T146" s="16" t="n">
        <f aca="false">SUM(K146:M146)</f>
        <v>0</v>
      </c>
      <c r="V146" s="16" t="n">
        <f aca="false">SUM(Q146:U146)</f>
        <v>-33410.53</v>
      </c>
    </row>
    <row r="148" customFormat="false" ht="12.75" hidden="false" customHeight="false" outlineLevel="0" collapsed="false">
      <c r="A148" s="15" t="s">
        <v>12</v>
      </c>
    </row>
    <row r="149" customFormat="false" ht="12.75" hidden="false" customHeight="false" outlineLevel="0" collapsed="false">
      <c r="A149" s="17" t="s">
        <v>13</v>
      </c>
    </row>
    <row r="150" customFormat="false" ht="12.75" hidden="false" customHeight="false" outlineLevel="0" collapsed="false">
      <c r="A150" s="18" t="s">
        <v>14</v>
      </c>
      <c r="B150" s="1" t="n">
        <f aca="false">+B82-B14</f>
        <v>0</v>
      </c>
      <c r="C150" s="1" t="n">
        <f aca="false">+C82-C14</f>
        <v>0</v>
      </c>
      <c r="D150" s="1" t="n">
        <f aca="false">+D82-D14</f>
        <v>0</v>
      </c>
      <c r="E150" s="1" t="n">
        <f aca="false">+E82-E14</f>
        <v>0</v>
      </c>
      <c r="F150" s="1" t="n">
        <f aca="false">+F82-F14</f>
        <v>0</v>
      </c>
      <c r="G150" s="1" t="n">
        <f aca="false">+G82-G14</f>
        <v>0</v>
      </c>
      <c r="H150" s="1" t="n">
        <f aca="false">+H82-H14</f>
        <v>0</v>
      </c>
      <c r="I150" s="1" t="n">
        <f aca="false">+I82-I14</f>
        <v>0</v>
      </c>
      <c r="J150" s="1" t="n">
        <f aca="false">+J82-J14</f>
        <v>0</v>
      </c>
      <c r="K150" s="1" t="n">
        <f aca="false">+K82-K14</f>
        <v>0</v>
      </c>
      <c r="L150" s="1" t="n">
        <f aca="false">+L82-L14</f>
        <v>0</v>
      </c>
      <c r="M150" s="1" t="n">
        <f aca="false">+M82-M14</f>
        <v>0</v>
      </c>
      <c r="O150" s="1" t="n">
        <f aca="false">SUM(B150:M150)</f>
        <v>0</v>
      </c>
      <c r="Q150" s="1" t="n">
        <f aca="false">SUM(B150:D150)</f>
        <v>0</v>
      </c>
      <c r="R150" s="1" t="n">
        <f aca="false">SUM(E150:G150)</f>
        <v>0</v>
      </c>
      <c r="S150" s="1" t="n">
        <f aca="false">SUM(H150:J150)</f>
        <v>0</v>
      </c>
      <c r="T150" s="1" t="n">
        <f aca="false">SUM(K150:M150)</f>
        <v>0</v>
      </c>
      <c r="V150" s="1" t="n">
        <f aca="false">SUM(Q150:U150)</f>
        <v>0</v>
      </c>
    </row>
    <row r="151" customFormat="false" ht="12.75" hidden="false" customHeight="false" outlineLevel="0" collapsed="false">
      <c r="A151" s="18" t="s">
        <v>15</v>
      </c>
      <c r="B151" s="1" t="n">
        <f aca="false">+B83-B15</f>
        <v>0</v>
      </c>
      <c r="C151" s="1" t="n">
        <f aca="false">+C83-C15</f>
        <v>0</v>
      </c>
      <c r="D151" s="1" t="n">
        <f aca="false">+D83-D15</f>
        <v>0</v>
      </c>
      <c r="E151" s="1" t="n">
        <f aca="false">+E83-E15</f>
        <v>0</v>
      </c>
      <c r="F151" s="1" t="n">
        <f aca="false">+F83-F15</f>
        <v>0</v>
      </c>
      <c r="G151" s="1" t="n">
        <f aca="false">+G83-G15</f>
        <v>0</v>
      </c>
      <c r="H151" s="1" t="n">
        <f aca="false">+H83-H15</f>
        <v>-380</v>
      </c>
      <c r="I151" s="1" t="n">
        <f aca="false">+I83-I15</f>
        <v>-294.8</v>
      </c>
      <c r="J151" s="1" t="n">
        <f aca="false">+J83-J15</f>
        <v>-2291.86</v>
      </c>
      <c r="K151" s="1" t="n">
        <f aca="false">+K83-K15</f>
        <v>0</v>
      </c>
      <c r="L151" s="1" t="n">
        <f aca="false">+L83-L15</f>
        <v>0</v>
      </c>
      <c r="M151" s="1" t="n">
        <f aca="false">+M83-M15</f>
        <v>0</v>
      </c>
      <c r="O151" s="1" t="n">
        <f aca="false">SUM(B151:M151)</f>
        <v>-2966.66</v>
      </c>
      <c r="Q151" s="1" t="n">
        <f aca="false">SUM(B151:D151)</f>
        <v>0</v>
      </c>
      <c r="R151" s="1" t="n">
        <f aca="false">SUM(E151:G151)</f>
        <v>0</v>
      </c>
      <c r="S151" s="1" t="n">
        <f aca="false">SUM(H151:J151)</f>
        <v>-2966.66</v>
      </c>
      <c r="T151" s="1" t="n">
        <f aca="false">SUM(K151:M151)</f>
        <v>0</v>
      </c>
      <c r="V151" s="1" t="n">
        <f aca="false">SUM(Q151:U151)</f>
        <v>-2966.66</v>
      </c>
    </row>
    <row r="152" customFormat="false" ht="12.75" hidden="false" customHeight="false" outlineLevel="0" collapsed="false">
      <c r="A152" s="18" t="s">
        <v>16</v>
      </c>
      <c r="B152" s="1" t="n">
        <f aca="false">+B84-B16</f>
        <v>0</v>
      </c>
      <c r="C152" s="1" t="n">
        <f aca="false">+C84-C16</f>
        <v>0</v>
      </c>
      <c r="D152" s="1" t="n">
        <f aca="false">+D84-D16</f>
        <v>0</v>
      </c>
      <c r="E152" s="1" t="n">
        <f aca="false">+E84-E16</f>
        <v>0</v>
      </c>
      <c r="F152" s="1" t="n">
        <f aca="false">+F84-F16</f>
        <v>0</v>
      </c>
      <c r="G152" s="1" t="n">
        <f aca="false">+G84-G16</f>
        <v>0</v>
      </c>
      <c r="H152" s="1" t="n">
        <f aca="false">+H84-H16</f>
        <v>0</v>
      </c>
      <c r="I152" s="1" t="n">
        <f aca="false">+I84-I16</f>
        <v>0</v>
      </c>
      <c r="J152" s="1" t="n">
        <f aca="false">+J84-J16</f>
        <v>0</v>
      </c>
      <c r="K152" s="1" t="n">
        <f aca="false">+K84-K16</f>
        <v>0</v>
      </c>
      <c r="L152" s="1" t="n">
        <f aca="false">+L84-L16</f>
        <v>0</v>
      </c>
      <c r="M152" s="1" t="n">
        <f aca="false">+M84-M16</f>
        <v>0</v>
      </c>
      <c r="O152" s="1" t="n">
        <f aca="false">SUM(B152:M152)</f>
        <v>0</v>
      </c>
      <c r="Q152" s="1" t="n">
        <f aca="false">SUM(B152:D152)</f>
        <v>0</v>
      </c>
      <c r="R152" s="1" t="n">
        <f aca="false">SUM(E152:G152)</f>
        <v>0</v>
      </c>
      <c r="S152" s="1" t="n">
        <f aca="false">SUM(H152:J152)</f>
        <v>0</v>
      </c>
      <c r="T152" s="1" t="n">
        <f aca="false">SUM(K152:M152)</f>
        <v>0</v>
      </c>
      <c r="V152" s="1" t="n">
        <f aca="false">SUM(Q152:U152)</f>
        <v>0</v>
      </c>
    </row>
    <row r="153" customFormat="false" ht="12.75" hidden="false" customHeight="false" outlineLevel="0" collapsed="false">
      <c r="A153" s="18" t="s">
        <v>17</v>
      </c>
      <c r="B153" s="1" t="n">
        <f aca="false">+B85-B17</f>
        <v>0</v>
      </c>
      <c r="C153" s="1" t="n">
        <f aca="false">+C85-C17</f>
        <v>0</v>
      </c>
      <c r="D153" s="1" t="n">
        <f aca="false">+D85-D17</f>
        <v>0</v>
      </c>
      <c r="E153" s="1" t="n">
        <f aca="false">+E85-E17</f>
        <v>0</v>
      </c>
      <c r="F153" s="1" t="n">
        <f aca="false">+F85-F17</f>
        <v>0</v>
      </c>
      <c r="G153" s="1" t="n">
        <f aca="false">+G85-G17</f>
        <v>0</v>
      </c>
      <c r="H153" s="1" t="n">
        <f aca="false">+H85-H17</f>
        <v>0</v>
      </c>
      <c r="I153" s="1" t="n">
        <f aca="false">+I85-I17</f>
        <v>0</v>
      </c>
      <c r="J153" s="1" t="n">
        <f aca="false">+J85-J17</f>
        <v>0</v>
      </c>
      <c r="K153" s="1" t="n">
        <f aca="false">+K85-K17</f>
        <v>0</v>
      </c>
      <c r="L153" s="1" t="n">
        <f aca="false">+L85-L17</f>
        <v>0</v>
      </c>
      <c r="M153" s="1" t="n">
        <f aca="false">+M85-M17</f>
        <v>0</v>
      </c>
      <c r="O153" s="1" t="n">
        <f aca="false">SUM(B153:M153)</f>
        <v>0</v>
      </c>
      <c r="Q153" s="1" t="n">
        <f aca="false">SUM(B153:D153)</f>
        <v>0</v>
      </c>
      <c r="R153" s="1" t="n">
        <f aca="false">SUM(E153:G153)</f>
        <v>0</v>
      </c>
      <c r="S153" s="1" t="n">
        <f aca="false">SUM(H153:J153)</f>
        <v>0</v>
      </c>
      <c r="T153" s="1" t="n">
        <f aca="false">SUM(K153:M153)</f>
        <v>0</v>
      </c>
      <c r="V153" s="1" t="n">
        <f aca="false">SUM(Q153:U153)</f>
        <v>0</v>
      </c>
    </row>
    <row r="154" customFormat="false" ht="12.75" hidden="false" customHeight="false" outlineLevel="0" collapsed="false">
      <c r="A154" s="18" t="s">
        <v>18</v>
      </c>
      <c r="B154" s="1" t="n">
        <f aca="false">+B86-B18</f>
        <v>0</v>
      </c>
      <c r="C154" s="1" t="n">
        <f aca="false">+C86-C18</f>
        <v>0</v>
      </c>
      <c r="D154" s="1" t="n">
        <f aca="false">+D86-D18</f>
        <v>0</v>
      </c>
      <c r="E154" s="1" t="n">
        <f aca="false">+E86-E18</f>
        <v>0</v>
      </c>
      <c r="F154" s="1" t="n">
        <f aca="false">+F86-F18</f>
        <v>0</v>
      </c>
      <c r="G154" s="1" t="n">
        <f aca="false">+G86-G18</f>
        <v>0</v>
      </c>
      <c r="H154" s="1" t="n">
        <f aca="false">+H86-H18</f>
        <v>0</v>
      </c>
      <c r="I154" s="1" t="n">
        <f aca="false">+I86-I18</f>
        <v>0</v>
      </c>
      <c r="J154" s="1" t="n">
        <f aca="false">+J86-J18</f>
        <v>0</v>
      </c>
      <c r="K154" s="1" t="n">
        <f aca="false">+K86-K18</f>
        <v>0</v>
      </c>
      <c r="L154" s="1" t="n">
        <f aca="false">+L86-L18</f>
        <v>0</v>
      </c>
      <c r="M154" s="1" t="n">
        <f aca="false">+M86-M18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18" t="s">
        <v>19</v>
      </c>
      <c r="B155" s="1" t="n">
        <f aca="false">+B87-B19</f>
        <v>0</v>
      </c>
      <c r="C155" s="1" t="n">
        <f aca="false">+C87-C19</f>
        <v>0</v>
      </c>
      <c r="D155" s="1" t="n">
        <f aca="false">+D87-D19</f>
        <v>0</v>
      </c>
      <c r="E155" s="1" t="n">
        <f aca="false">+E87-E19</f>
        <v>0</v>
      </c>
      <c r="F155" s="1" t="n">
        <f aca="false">+F87-F19</f>
        <v>0</v>
      </c>
      <c r="G155" s="1" t="n">
        <f aca="false">+G87-G19</f>
        <v>0</v>
      </c>
      <c r="H155" s="1" t="n">
        <f aca="false">+H87-H19</f>
        <v>0</v>
      </c>
      <c r="I155" s="1" t="n">
        <f aca="false">+I87-I19</f>
        <v>0</v>
      </c>
      <c r="J155" s="1" t="n">
        <f aca="false">+J87-J19</f>
        <v>0</v>
      </c>
      <c r="K155" s="1" t="n">
        <f aca="false">+K87-K19</f>
        <v>0</v>
      </c>
      <c r="L155" s="1" t="n">
        <f aca="false">+L87-L19</f>
        <v>0</v>
      </c>
      <c r="M155" s="1" t="n">
        <f aca="false">+M87-M19</f>
        <v>0</v>
      </c>
      <c r="O155" s="1" t="n">
        <f aca="false">SUM(B155:M155)</f>
        <v>0</v>
      </c>
      <c r="Q155" s="1" t="n">
        <f aca="false">SUM(B155:D155)</f>
        <v>0</v>
      </c>
      <c r="R155" s="1" t="n">
        <f aca="false">SUM(E155:G155)</f>
        <v>0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0</v>
      </c>
    </row>
    <row r="156" customFormat="false" ht="12.75" hidden="false" customHeight="false" outlineLevel="0" collapsed="false">
      <c r="A156" s="18" t="s">
        <v>20</v>
      </c>
      <c r="B156" s="1" t="n">
        <f aca="false">+B88-B20</f>
        <v>0</v>
      </c>
      <c r="C156" s="1" t="n">
        <f aca="false">+C88-C20</f>
        <v>0</v>
      </c>
      <c r="D156" s="1" t="n">
        <f aca="false">+D88-D20</f>
        <v>0</v>
      </c>
      <c r="E156" s="1" t="n">
        <f aca="false">+E88-E20</f>
        <v>0</v>
      </c>
      <c r="F156" s="1" t="n">
        <f aca="false">+F88-F20</f>
        <v>0</v>
      </c>
      <c r="G156" s="1" t="n">
        <f aca="false">+G88-G20</f>
        <v>1973</v>
      </c>
      <c r="H156" s="1" t="n">
        <f aca="false">+H88-H20</f>
        <v>1974</v>
      </c>
      <c r="I156" s="1" t="n">
        <f aca="false">+I88-I20</f>
        <v>1414</v>
      </c>
      <c r="J156" s="1" t="n">
        <f aca="false">+J88-J20</f>
        <v>1973</v>
      </c>
      <c r="K156" s="1" t="n">
        <f aca="false">+K88-K20</f>
        <v>-1974</v>
      </c>
      <c r="L156" s="1" t="n">
        <f aca="false">+L88-L20</f>
        <v>0</v>
      </c>
      <c r="M156" s="1" t="n">
        <f aca="false">+M88-M20</f>
        <v>0</v>
      </c>
      <c r="O156" s="1" t="n">
        <f aca="false">SUM(B156:M156)</f>
        <v>5360</v>
      </c>
      <c r="Q156" s="1" t="n">
        <f aca="false">SUM(B156:D156)</f>
        <v>0</v>
      </c>
      <c r="R156" s="1" t="n">
        <f aca="false">SUM(E156:G156)</f>
        <v>1973</v>
      </c>
      <c r="S156" s="1" t="n">
        <f aca="false">SUM(H156:J156)</f>
        <v>5361</v>
      </c>
      <c r="T156" s="1" t="n">
        <f aca="false">SUM(K156:M156)</f>
        <v>-1974</v>
      </c>
      <c r="V156" s="1" t="n">
        <f aca="false">SUM(Q156:U156)</f>
        <v>5360</v>
      </c>
    </row>
    <row r="157" customFormat="false" ht="12.75" hidden="false" customHeight="false" outlineLevel="0" collapsed="false">
      <c r="A157" s="18" t="s">
        <v>21</v>
      </c>
      <c r="B157" s="1" t="n">
        <f aca="false">+B89-B21</f>
        <v>0</v>
      </c>
      <c r="C157" s="1" t="n">
        <f aca="false">+C89-C21</f>
        <v>0</v>
      </c>
      <c r="D157" s="1" t="n">
        <f aca="false">+D89-D21</f>
        <v>0</v>
      </c>
      <c r="E157" s="1" t="n">
        <f aca="false">+E89-E21</f>
        <v>0</v>
      </c>
      <c r="F157" s="1" t="n">
        <f aca="false">+F89-F21</f>
        <v>0</v>
      </c>
      <c r="G157" s="1" t="n">
        <f aca="false">+G89-G21</f>
        <v>0</v>
      </c>
      <c r="H157" s="1" t="n">
        <f aca="false">+H89-H21</f>
        <v>0</v>
      </c>
      <c r="I157" s="1" t="n">
        <f aca="false">+I89-I21</f>
        <v>0</v>
      </c>
      <c r="J157" s="1" t="n">
        <f aca="false">+J89-J21</f>
        <v>0</v>
      </c>
      <c r="K157" s="1" t="n">
        <f aca="false">+K89-K21</f>
        <v>0</v>
      </c>
      <c r="L157" s="1" t="n">
        <f aca="false">+L89-L21</f>
        <v>0</v>
      </c>
      <c r="M157" s="1" t="n">
        <f aca="false">+M89-M21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18" t="s">
        <v>22</v>
      </c>
      <c r="B158" s="1" t="n">
        <f aca="false">+B90-B22</f>
        <v>0</v>
      </c>
      <c r="C158" s="1" t="n">
        <f aca="false">+C90-C22</f>
        <v>0</v>
      </c>
      <c r="D158" s="1" t="n">
        <f aca="false">+D90-D22</f>
        <v>0</v>
      </c>
      <c r="E158" s="1" t="n">
        <f aca="false">+E90-E22</f>
        <v>0</v>
      </c>
      <c r="F158" s="1" t="n">
        <f aca="false">+F90-F22</f>
        <v>0</v>
      </c>
      <c r="G158" s="1" t="n">
        <f aca="false">+G90-G22</f>
        <v>0</v>
      </c>
      <c r="H158" s="1" t="n">
        <f aca="false">+H90-H22</f>
        <v>0</v>
      </c>
      <c r="I158" s="1" t="n">
        <f aca="false">+I90-I22</f>
        <v>-1318.92</v>
      </c>
      <c r="J158" s="1" t="n">
        <f aca="false">+J90-J22</f>
        <v>0</v>
      </c>
      <c r="K158" s="1" t="n">
        <f aca="false">+K90-K22</f>
        <v>0</v>
      </c>
      <c r="L158" s="1" t="n">
        <f aca="false">+L90-L22</f>
        <v>0</v>
      </c>
      <c r="M158" s="1" t="n">
        <f aca="false">+M90-M22</f>
        <v>0</v>
      </c>
      <c r="O158" s="1" t="n">
        <f aca="false">SUM(B158:M158)</f>
        <v>-1318.92</v>
      </c>
      <c r="Q158" s="1" t="n">
        <f aca="false">SUM(B158:D158)</f>
        <v>0</v>
      </c>
      <c r="R158" s="1" t="n">
        <f aca="false">SUM(E158:G158)</f>
        <v>0</v>
      </c>
      <c r="S158" s="1" t="n">
        <f aca="false">SUM(H158:J158)</f>
        <v>-1318.92</v>
      </c>
      <c r="T158" s="1" t="n">
        <f aca="false">SUM(K158:M158)</f>
        <v>0</v>
      </c>
      <c r="V158" s="1" t="n">
        <f aca="false">SUM(Q158:U158)</f>
        <v>-1318.92</v>
      </c>
    </row>
    <row r="159" customFormat="false" ht="12.75" hidden="false" customHeight="false" outlineLevel="0" collapsed="false">
      <c r="A159" s="18" t="s">
        <v>23</v>
      </c>
      <c r="B159" s="1" t="n">
        <f aca="false">+B91-B23</f>
        <v>0</v>
      </c>
      <c r="C159" s="1" t="n">
        <f aca="false">+C91-C23</f>
        <v>0</v>
      </c>
      <c r="D159" s="1" t="n">
        <f aca="false">+D91-D23</f>
        <v>0</v>
      </c>
      <c r="E159" s="1" t="n">
        <f aca="false">+E91-E23</f>
        <v>0</v>
      </c>
      <c r="F159" s="1" t="n">
        <f aca="false">+F91-F23</f>
        <v>0</v>
      </c>
      <c r="G159" s="1" t="n">
        <f aca="false">+G91-G23</f>
        <v>0</v>
      </c>
      <c r="H159" s="1" t="n">
        <f aca="false">+H91-H23</f>
        <v>0</v>
      </c>
      <c r="I159" s="1" t="n">
        <f aca="false">+I91-I23</f>
        <v>0</v>
      </c>
      <c r="J159" s="1" t="n">
        <f aca="false">+J91-J23</f>
        <v>0</v>
      </c>
      <c r="K159" s="1" t="n">
        <f aca="false">+K91-K23</f>
        <v>0</v>
      </c>
      <c r="L159" s="1" t="n">
        <f aca="false">+L91-L23</f>
        <v>0</v>
      </c>
      <c r="M159" s="1" t="n">
        <f aca="false">+M91-M23</f>
        <v>0</v>
      </c>
      <c r="O159" s="1" t="n">
        <f aca="false">SUM(B159:M159)</f>
        <v>0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0</v>
      </c>
      <c r="T159" s="1" t="n">
        <f aca="false">SUM(K159:M159)</f>
        <v>0</v>
      </c>
      <c r="V159" s="1" t="n">
        <f aca="false">SUM(Q159:U159)</f>
        <v>0</v>
      </c>
    </row>
    <row r="160" customFormat="false" ht="12.75" hidden="false" customHeight="false" outlineLevel="0" collapsed="false">
      <c r="A160" s="18" t="s">
        <v>24</v>
      </c>
      <c r="B160" s="1" t="n">
        <f aca="false">+B92-B24</f>
        <v>0</v>
      </c>
      <c r="C160" s="1" t="n">
        <f aca="false">+C92-C24</f>
        <v>0</v>
      </c>
      <c r="D160" s="1" t="n">
        <f aca="false">+D92-D24</f>
        <v>0</v>
      </c>
      <c r="E160" s="1" t="n">
        <f aca="false">+E92-E24</f>
        <v>0</v>
      </c>
      <c r="F160" s="1" t="n">
        <f aca="false">+F92-F24</f>
        <v>0</v>
      </c>
      <c r="G160" s="1" t="n">
        <f aca="false">+G92-G24</f>
        <v>0</v>
      </c>
      <c r="H160" s="1" t="n">
        <f aca="false">+H92-H24</f>
        <v>0</v>
      </c>
      <c r="I160" s="1" t="n">
        <f aca="false">+I92-I24</f>
        <v>0</v>
      </c>
      <c r="J160" s="1" t="n">
        <f aca="false">+J92-J24</f>
        <v>0</v>
      </c>
      <c r="K160" s="1" t="n">
        <f aca="false">+K92-K24</f>
        <v>0</v>
      </c>
      <c r="L160" s="1" t="n">
        <f aca="false">+L92-L24</f>
        <v>0</v>
      </c>
      <c r="M160" s="1" t="n">
        <f aca="false">+M92-M24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18" t="s">
        <v>25</v>
      </c>
      <c r="B161" s="1" t="n">
        <f aca="false">+B93-B25</f>
        <v>0</v>
      </c>
      <c r="C161" s="1" t="n">
        <f aca="false">+C93-C25</f>
        <v>0</v>
      </c>
      <c r="D161" s="1" t="n">
        <f aca="false">+D93-D25</f>
        <v>0</v>
      </c>
      <c r="E161" s="1" t="n">
        <f aca="false">+E93-E25</f>
        <v>0</v>
      </c>
      <c r="F161" s="1" t="n">
        <f aca="false">+F93-F25</f>
        <v>0</v>
      </c>
      <c r="G161" s="1" t="n">
        <f aca="false">+G93-G25</f>
        <v>0</v>
      </c>
      <c r="H161" s="1" t="n">
        <f aca="false">+H93-H25</f>
        <v>0</v>
      </c>
      <c r="I161" s="1" t="n">
        <f aca="false">+I93-I25</f>
        <v>0</v>
      </c>
      <c r="J161" s="1" t="n">
        <f aca="false">+J93-J25</f>
        <v>0</v>
      </c>
      <c r="K161" s="1" t="n">
        <f aca="false">+K93-K25</f>
        <v>0</v>
      </c>
      <c r="L161" s="1" t="n">
        <f aca="false">+L93-L25</f>
        <v>0</v>
      </c>
      <c r="M161" s="1" t="n">
        <f aca="false">+M93-M25</f>
        <v>0</v>
      </c>
      <c r="O161" s="1" t="n">
        <f aca="false">SUM(B161:M161)</f>
        <v>0</v>
      </c>
      <c r="Q161" s="1" t="n">
        <f aca="false">SUM(B161:D161)</f>
        <v>0</v>
      </c>
      <c r="R161" s="1" t="n">
        <f aca="false">SUM(E161:G161)</f>
        <v>0</v>
      </c>
      <c r="S161" s="1" t="n">
        <f aca="false">SUM(H161:J161)</f>
        <v>0</v>
      </c>
      <c r="T161" s="1" t="n">
        <f aca="false">SUM(K161:M161)</f>
        <v>0</v>
      </c>
      <c r="V161" s="1" t="n">
        <f aca="false">SUM(Q161:U161)</f>
        <v>0</v>
      </c>
    </row>
    <row r="162" customFormat="false" ht="12.75" hidden="false" customHeight="false" outlineLevel="0" collapsed="false">
      <c r="A162" s="18" t="s">
        <v>26</v>
      </c>
      <c r="B162" s="1" t="n">
        <f aca="false">+B94-B26</f>
        <v>0</v>
      </c>
      <c r="C162" s="1" t="n">
        <f aca="false">+C94-C26</f>
        <v>0</v>
      </c>
      <c r="D162" s="1" t="n">
        <f aca="false">+D94-D26</f>
        <v>0</v>
      </c>
      <c r="E162" s="1" t="n">
        <f aca="false">+E94-E26</f>
        <v>0</v>
      </c>
      <c r="F162" s="1" t="n">
        <f aca="false">+F94-F26</f>
        <v>0</v>
      </c>
      <c r="G162" s="1" t="n">
        <f aca="false">+G94-G26</f>
        <v>225</v>
      </c>
      <c r="H162" s="1" t="n">
        <f aca="false">+H94-H26</f>
        <v>224</v>
      </c>
      <c r="I162" s="1" t="n">
        <f aca="false">+I94-I26</f>
        <v>225</v>
      </c>
      <c r="J162" s="1" t="n">
        <f aca="false">+J94-J26</f>
        <v>225</v>
      </c>
      <c r="K162" s="1" t="n">
        <f aca="false">+K94-K26</f>
        <v>-898</v>
      </c>
      <c r="L162" s="1" t="n">
        <f aca="false">+L94-L26</f>
        <v>0</v>
      </c>
      <c r="M162" s="1" t="n">
        <f aca="false">+M94-M26</f>
        <v>0</v>
      </c>
      <c r="O162" s="1" t="n">
        <f aca="false">SUM(B162:M162)</f>
        <v>1</v>
      </c>
      <c r="Q162" s="1" t="n">
        <f aca="false">SUM(B162:D162)</f>
        <v>0</v>
      </c>
      <c r="R162" s="1" t="n">
        <f aca="false">SUM(E162:G162)</f>
        <v>225</v>
      </c>
      <c r="S162" s="1" t="n">
        <f aca="false">SUM(H162:J162)</f>
        <v>674</v>
      </c>
      <c r="T162" s="1" t="n">
        <f aca="false">SUM(K162:M162)</f>
        <v>-898</v>
      </c>
      <c r="V162" s="1" t="n">
        <f aca="false">SUM(Q162:U162)</f>
        <v>1</v>
      </c>
    </row>
    <row r="163" customFormat="false" ht="12.75" hidden="false" customHeight="false" outlineLevel="0" collapsed="false">
      <c r="A163" s="18" t="s">
        <v>27</v>
      </c>
      <c r="B163" s="1" t="n">
        <f aca="false">+B95-B27</f>
        <v>0</v>
      </c>
      <c r="C163" s="1" t="n">
        <f aca="false">+C95-C27</f>
        <v>0</v>
      </c>
      <c r="D163" s="1" t="n">
        <f aca="false">+D95-D27</f>
        <v>0</v>
      </c>
      <c r="E163" s="1" t="n">
        <f aca="false">+E95-E27</f>
        <v>0</v>
      </c>
      <c r="F163" s="1" t="n">
        <f aca="false">+F95-F27</f>
        <v>0</v>
      </c>
      <c r="G163" s="1" t="n">
        <f aca="false">+G95-G27</f>
        <v>1193</v>
      </c>
      <c r="H163" s="1" t="n">
        <f aca="false">+H95-H27</f>
        <v>1193</v>
      </c>
      <c r="I163" s="1" t="n">
        <f aca="false">+I95-I27</f>
        <v>1181.65</v>
      </c>
      <c r="J163" s="1" t="n">
        <f aca="false">+J95-J27</f>
        <v>515</v>
      </c>
      <c r="K163" s="1" t="n">
        <f aca="false">+K95-K27</f>
        <v>-1193</v>
      </c>
      <c r="L163" s="1" t="n">
        <f aca="false">+L95-L27</f>
        <v>0</v>
      </c>
      <c r="M163" s="1" t="n">
        <f aca="false">+M95-M27</f>
        <v>0</v>
      </c>
      <c r="O163" s="1" t="n">
        <f aca="false">SUM(B163:M163)</f>
        <v>2889.65</v>
      </c>
      <c r="Q163" s="1" t="n">
        <f aca="false">SUM(B163:D163)</f>
        <v>0</v>
      </c>
      <c r="R163" s="1" t="n">
        <f aca="false">SUM(E163:G163)</f>
        <v>1193</v>
      </c>
      <c r="S163" s="1" t="n">
        <f aca="false">SUM(H163:J163)</f>
        <v>2889.65</v>
      </c>
      <c r="T163" s="1" t="n">
        <f aca="false">SUM(K163:M163)</f>
        <v>-1193</v>
      </c>
      <c r="V163" s="1" t="n">
        <f aca="false">SUM(Q163:U163)</f>
        <v>2889.65</v>
      </c>
    </row>
    <row r="164" customFormat="false" ht="12.75" hidden="false" customHeight="false" outlineLevel="0" collapsed="false">
      <c r="A164" s="18" t="s">
        <v>28</v>
      </c>
      <c r="B164" s="1" t="n">
        <f aca="false">+B96-B28</f>
        <v>0</v>
      </c>
      <c r="C164" s="1" t="n">
        <f aca="false">+C96-C28</f>
        <v>0</v>
      </c>
      <c r="D164" s="1" t="n">
        <f aca="false">+D96-D28</f>
        <v>0</v>
      </c>
      <c r="E164" s="1" t="n">
        <f aca="false">+E96-E28</f>
        <v>0</v>
      </c>
      <c r="F164" s="1" t="n">
        <f aca="false">+F96-F28</f>
        <v>0</v>
      </c>
      <c r="G164" s="1" t="n">
        <f aca="false">+G96-G28</f>
        <v>0</v>
      </c>
      <c r="H164" s="1" t="n">
        <f aca="false">+H96-H28</f>
        <v>0</v>
      </c>
      <c r="I164" s="1" t="n">
        <f aca="false">+I96-I28</f>
        <v>0</v>
      </c>
      <c r="J164" s="1" t="n">
        <f aca="false">+J96-J28</f>
        <v>0</v>
      </c>
      <c r="K164" s="1" t="n">
        <f aca="false">+K96-K28</f>
        <v>0</v>
      </c>
      <c r="L164" s="1" t="n">
        <f aca="false">+L96-L28</f>
        <v>0</v>
      </c>
      <c r="M164" s="1" t="n">
        <f aca="false">+M96-M28</f>
        <v>0</v>
      </c>
      <c r="O164" s="1" t="n">
        <f aca="false">SUM(B164:M164)</f>
        <v>0</v>
      </c>
      <c r="Q164" s="1" t="n">
        <f aca="false">SUM(B164:D164)</f>
        <v>0</v>
      </c>
      <c r="R164" s="1" t="n">
        <f aca="false">SUM(E164:G164)</f>
        <v>0</v>
      </c>
      <c r="S164" s="1" t="n">
        <f aca="false">SUM(H164:J164)</f>
        <v>0</v>
      </c>
      <c r="T164" s="1" t="n">
        <f aca="false">SUM(K164:M164)</f>
        <v>0</v>
      </c>
      <c r="V164" s="1" t="n">
        <f aca="false">SUM(Q164:U164)</f>
        <v>0</v>
      </c>
    </row>
    <row r="165" customFormat="false" ht="12.75" hidden="false" customHeight="false" outlineLevel="0" collapsed="false">
      <c r="A165" s="18" t="s">
        <v>29</v>
      </c>
      <c r="B165" s="1" t="n">
        <f aca="false">+B97-B29</f>
        <v>0</v>
      </c>
      <c r="C165" s="1" t="n">
        <f aca="false">+C97-C29</f>
        <v>0</v>
      </c>
      <c r="D165" s="1" t="n">
        <f aca="false">+D97-D29</f>
        <v>0</v>
      </c>
      <c r="E165" s="1" t="n">
        <f aca="false">+E97-E29</f>
        <v>0</v>
      </c>
      <c r="F165" s="1" t="n">
        <f aca="false">+F97-F29</f>
        <v>0</v>
      </c>
      <c r="G165" s="1" t="n">
        <f aca="false">+G97-G29</f>
        <v>466</v>
      </c>
      <c r="H165" s="1" t="n">
        <f aca="false">+H97-H29</f>
        <v>467</v>
      </c>
      <c r="I165" s="1" t="n">
        <f aca="false">+I97-I29</f>
        <v>466</v>
      </c>
      <c r="J165" s="1" t="n">
        <f aca="false">+J97-J29</f>
        <v>467</v>
      </c>
      <c r="K165" s="1" t="n">
        <f aca="false">+K97-K29</f>
        <v>-467</v>
      </c>
      <c r="L165" s="1" t="n">
        <f aca="false">+L97-L29</f>
        <v>0</v>
      </c>
      <c r="M165" s="1" t="n">
        <f aca="false">+M97-M29</f>
        <v>0</v>
      </c>
      <c r="O165" s="1" t="n">
        <f aca="false">SUM(B165:M165)</f>
        <v>1399</v>
      </c>
      <c r="Q165" s="1" t="n">
        <f aca="false">SUM(B165:D165)</f>
        <v>0</v>
      </c>
      <c r="R165" s="1" t="n">
        <f aca="false">SUM(E165:G165)</f>
        <v>466</v>
      </c>
      <c r="S165" s="1" t="n">
        <f aca="false">SUM(H165:J165)</f>
        <v>1400</v>
      </c>
      <c r="T165" s="1" t="n">
        <f aca="false">SUM(K165:M165)</f>
        <v>-467</v>
      </c>
      <c r="V165" s="1" t="n">
        <f aca="false">SUM(Q165:U165)</f>
        <v>1399</v>
      </c>
    </row>
    <row r="166" customFormat="false" ht="12.75" hidden="false" customHeight="false" outlineLevel="0" collapsed="false">
      <c r="A166" s="18" t="s">
        <v>30</v>
      </c>
      <c r="B166" s="1" t="n">
        <f aca="false">+B98-B30</f>
        <v>0</v>
      </c>
      <c r="C166" s="1" t="n">
        <f aca="false">+C98-C30</f>
        <v>0</v>
      </c>
      <c r="D166" s="1" t="n">
        <f aca="false">+D98-D30</f>
        <v>0</v>
      </c>
      <c r="E166" s="1" t="n">
        <f aca="false">+E98-E30</f>
        <v>0</v>
      </c>
      <c r="F166" s="1" t="n">
        <f aca="false">+F98-F30</f>
        <v>0</v>
      </c>
      <c r="G166" s="1" t="n">
        <f aca="false">+G98-G30</f>
        <v>1379</v>
      </c>
      <c r="H166" s="1" t="n">
        <f aca="false">+H98-H30</f>
        <v>1342.98</v>
      </c>
      <c r="I166" s="1" t="n">
        <f aca="false">+I98-I30</f>
        <v>-3671.54</v>
      </c>
      <c r="J166" s="1" t="n">
        <f aca="false">+J98-J30</f>
        <v>-2544.57</v>
      </c>
      <c r="K166" s="1" t="n">
        <f aca="false">+K98-K30</f>
        <v>-1379</v>
      </c>
      <c r="L166" s="1" t="n">
        <f aca="false">+L98-L30</f>
        <v>0</v>
      </c>
      <c r="M166" s="1" t="n">
        <f aca="false">+M98-M30</f>
        <v>0</v>
      </c>
      <c r="O166" s="1" t="n">
        <f aca="false">SUM(B166:M166)</f>
        <v>-4873.13</v>
      </c>
      <c r="Q166" s="1" t="n">
        <f aca="false">SUM(B166:D166)</f>
        <v>0</v>
      </c>
      <c r="R166" s="1" t="n">
        <f aca="false">SUM(E166:G166)</f>
        <v>1379</v>
      </c>
      <c r="S166" s="1" t="n">
        <f aca="false">SUM(H166:J166)</f>
        <v>-4873.13</v>
      </c>
      <c r="T166" s="1" t="n">
        <f aca="false">SUM(K166:M166)</f>
        <v>-1379</v>
      </c>
      <c r="V166" s="1" t="n">
        <f aca="false">SUM(Q166:U166)</f>
        <v>-4873.13</v>
      </c>
    </row>
    <row r="167" customFormat="false" ht="12.75" hidden="false" customHeight="false" outlineLevel="0" collapsed="false">
      <c r="A167" s="18" t="s">
        <v>31</v>
      </c>
      <c r="B167" s="1" t="n">
        <f aca="false">+B99-B31</f>
        <v>0</v>
      </c>
      <c r="C167" s="1" t="n">
        <f aca="false">+C99-C31</f>
        <v>0</v>
      </c>
      <c r="D167" s="1" t="n">
        <f aca="false">+D99-D31</f>
        <v>0</v>
      </c>
      <c r="E167" s="1" t="n">
        <f aca="false">+E99-E31</f>
        <v>0</v>
      </c>
      <c r="F167" s="1" t="n">
        <f aca="false">+F99-F31</f>
        <v>0</v>
      </c>
      <c r="G167" s="1" t="n">
        <f aca="false">+G99-G31</f>
        <v>16877.1428571429</v>
      </c>
      <c r="H167" s="1" t="n">
        <f aca="false">+H99-H31</f>
        <v>14541.1528571429</v>
      </c>
      <c r="I167" s="1" t="n">
        <f aca="false">+I99-I31</f>
        <v>-4699.60714285714</v>
      </c>
      <c r="J167" s="1" t="n">
        <f aca="false">+J99-J31</f>
        <v>-16275.8971428571</v>
      </c>
      <c r="K167" s="1" t="n">
        <f aca="false">+K99-K31</f>
        <v>-16877.1428571429</v>
      </c>
      <c r="L167" s="1" t="n">
        <f aca="false">+L99-L31</f>
        <v>0</v>
      </c>
      <c r="M167" s="1" t="n">
        <f aca="false">+M99-M31</f>
        <v>0</v>
      </c>
      <c r="O167" s="1" t="n">
        <f aca="false">SUM(B167:M167)</f>
        <v>-6434.35142857143</v>
      </c>
      <c r="Q167" s="1" t="n">
        <f aca="false">SUM(B167:D167)</f>
        <v>0</v>
      </c>
      <c r="R167" s="1" t="n">
        <f aca="false">SUM(E167:G167)</f>
        <v>16877.1428571429</v>
      </c>
      <c r="S167" s="1" t="n">
        <f aca="false">SUM(H167:J167)</f>
        <v>-6434.35142857143</v>
      </c>
      <c r="T167" s="1" t="n">
        <f aca="false">SUM(K167:M167)</f>
        <v>-16877.1428571429</v>
      </c>
      <c r="V167" s="1" t="n">
        <f aca="false">SUM(Q167:U167)</f>
        <v>-6434.35142857143</v>
      </c>
    </row>
    <row r="168" customFormat="false" ht="12.75" hidden="false" customHeight="false" outlineLevel="0" collapsed="false">
      <c r="A168" s="18" t="s">
        <v>32</v>
      </c>
      <c r="B168" s="1" t="n">
        <f aca="false">+B100-B32</f>
        <v>0</v>
      </c>
      <c r="C168" s="1" t="n">
        <f aca="false">+C100-C32</f>
        <v>0</v>
      </c>
      <c r="D168" s="1" t="n">
        <f aca="false">+D100-D32</f>
        <v>0</v>
      </c>
      <c r="E168" s="1" t="n">
        <f aca="false">+E100-E32</f>
        <v>0</v>
      </c>
      <c r="F168" s="1" t="n">
        <f aca="false">+F100-F32</f>
        <v>0</v>
      </c>
      <c r="G168" s="1" t="n">
        <f aca="false">+G100-G32</f>
        <v>65456</v>
      </c>
      <c r="H168" s="1" t="n">
        <f aca="false">+H100-H32</f>
        <v>-515.820000000007</v>
      </c>
      <c r="I168" s="1" t="n">
        <f aca="false">+I100-I32</f>
        <v>-15751.95</v>
      </c>
      <c r="J168" s="1" t="n">
        <f aca="false">+J100-J32</f>
        <v>-8589.28999999999</v>
      </c>
      <c r="K168" s="1" t="n">
        <f aca="false">+K100-K32</f>
        <v>-65455</v>
      </c>
      <c r="L168" s="1" t="n">
        <f aca="false">+L100-L32</f>
        <v>0</v>
      </c>
      <c r="M168" s="1" t="n">
        <f aca="false">+M100-M32</f>
        <v>0</v>
      </c>
      <c r="O168" s="1" t="n">
        <f aca="false">SUM(B168:M168)</f>
        <v>-24856.06</v>
      </c>
      <c r="Q168" s="1" t="n">
        <f aca="false">SUM(B168:D168)</f>
        <v>0</v>
      </c>
      <c r="R168" s="1" t="n">
        <f aca="false">SUM(E168:G168)</f>
        <v>65456</v>
      </c>
      <c r="S168" s="1" t="n">
        <f aca="false">SUM(H168:J168)</f>
        <v>-24857.06</v>
      </c>
      <c r="T168" s="1" t="n">
        <f aca="false">SUM(K168:M168)</f>
        <v>-65455</v>
      </c>
      <c r="V168" s="1" t="n">
        <f aca="false">SUM(Q168:U168)</f>
        <v>-24856.06</v>
      </c>
    </row>
    <row r="169" customFormat="false" ht="12.75" hidden="false" customHeight="false" outlineLevel="0" collapsed="false">
      <c r="A169" s="18" t="s">
        <v>33</v>
      </c>
      <c r="B169" s="1" t="n">
        <f aca="false">+B101-B33</f>
        <v>0</v>
      </c>
      <c r="C169" s="1" t="n">
        <f aca="false">+C101-C33</f>
        <v>0</v>
      </c>
      <c r="D169" s="1" t="n">
        <f aca="false">+D101-D33</f>
        <v>0</v>
      </c>
      <c r="E169" s="1" t="n">
        <f aca="false">+E101-E33</f>
        <v>0</v>
      </c>
      <c r="F169" s="1" t="n">
        <f aca="false">+F101-F33</f>
        <v>0</v>
      </c>
      <c r="G169" s="1" t="n">
        <f aca="false">+G101-G33</f>
        <v>1571</v>
      </c>
      <c r="H169" s="1" t="n">
        <f aca="false">+H101-H33</f>
        <v>1011.14</v>
      </c>
      <c r="I169" s="1" t="n">
        <f aca="false">+I101-I33</f>
        <v>-1011.5</v>
      </c>
      <c r="J169" s="1" t="n">
        <f aca="false">+J101-J33</f>
        <v>-15435.45</v>
      </c>
      <c r="K169" s="1" t="n">
        <f aca="false">+K101-K33</f>
        <v>-1571</v>
      </c>
      <c r="L169" s="1" t="n">
        <f aca="false">+L101-L33</f>
        <v>0</v>
      </c>
      <c r="M169" s="1" t="n">
        <f aca="false">+M101-M33</f>
        <v>0</v>
      </c>
      <c r="O169" s="1" t="n">
        <f aca="false">SUM(B169:M169)</f>
        <v>-15435.81</v>
      </c>
      <c r="Q169" s="1" t="n">
        <f aca="false">SUM(B169:D169)</f>
        <v>0</v>
      </c>
      <c r="R169" s="1" t="n">
        <f aca="false">SUM(E169:G169)</f>
        <v>1571</v>
      </c>
      <c r="S169" s="1" t="n">
        <f aca="false">SUM(H169:J169)</f>
        <v>-15435.81</v>
      </c>
      <c r="T169" s="1" t="n">
        <f aca="false">SUM(K169:M169)</f>
        <v>-1571</v>
      </c>
      <c r="V169" s="1" t="n">
        <f aca="false">SUM(Q169:U169)</f>
        <v>-15435.81</v>
      </c>
    </row>
    <row r="170" customFormat="false" ht="12.75" hidden="false" customHeight="false" outlineLevel="0" collapsed="false">
      <c r="A170" s="18" t="s">
        <v>34</v>
      </c>
      <c r="B170" s="1" t="n">
        <f aca="false">+B102-B34</f>
        <v>0</v>
      </c>
      <c r="C170" s="1" t="n">
        <f aca="false">+C102-C34</f>
        <v>0</v>
      </c>
      <c r="D170" s="1" t="n">
        <f aca="false">+D102-D34</f>
        <v>0</v>
      </c>
      <c r="E170" s="1" t="n">
        <f aca="false">+E102-E34</f>
        <v>0</v>
      </c>
      <c r="F170" s="1" t="n">
        <f aca="false">+F102-F34</f>
        <v>0</v>
      </c>
      <c r="G170" s="1" t="n">
        <f aca="false">+G102-G34</f>
        <v>56</v>
      </c>
      <c r="H170" s="1" t="n">
        <f aca="false">+H102-H34</f>
        <v>-20.58</v>
      </c>
      <c r="I170" s="1" t="n">
        <f aca="false">+I102-I34</f>
        <v>56</v>
      </c>
      <c r="J170" s="1" t="n">
        <f aca="false">+J102-J34</f>
        <v>-283.24</v>
      </c>
      <c r="K170" s="1" t="n">
        <f aca="false">+K102-K34</f>
        <v>-56</v>
      </c>
      <c r="L170" s="1" t="n">
        <f aca="false">+L102-L34</f>
        <v>0</v>
      </c>
      <c r="M170" s="1" t="n">
        <f aca="false">+M102-M34</f>
        <v>0</v>
      </c>
      <c r="O170" s="1" t="n">
        <f aca="false">SUM(B170:M170)</f>
        <v>-247.82</v>
      </c>
      <c r="Q170" s="1" t="n">
        <f aca="false">SUM(B170:D170)</f>
        <v>0</v>
      </c>
      <c r="R170" s="1" t="n">
        <f aca="false">SUM(E170:G170)</f>
        <v>56</v>
      </c>
      <c r="S170" s="1" t="n">
        <f aca="false">SUM(H170:J170)</f>
        <v>-247.82</v>
      </c>
      <c r="T170" s="1" t="n">
        <f aca="false">SUM(K170:M170)</f>
        <v>-56</v>
      </c>
      <c r="V170" s="1" t="n">
        <f aca="false">SUM(Q170:U170)</f>
        <v>-247.82</v>
      </c>
    </row>
    <row r="171" customFormat="false" ht="12.75" hidden="false" customHeight="false" outlineLevel="0" collapsed="false">
      <c r="A171" s="18" t="s">
        <v>35</v>
      </c>
      <c r="B171" s="1" t="n">
        <f aca="false">+B103-B35</f>
        <v>0</v>
      </c>
      <c r="C171" s="1" t="n">
        <f aca="false">+C103-C35</f>
        <v>0</v>
      </c>
      <c r="D171" s="1" t="n">
        <f aca="false">+D103-D35</f>
        <v>0</v>
      </c>
      <c r="E171" s="1" t="n">
        <f aca="false">+E103-E35</f>
        <v>0</v>
      </c>
      <c r="F171" s="1" t="n">
        <f aca="false">+F103-F35</f>
        <v>0</v>
      </c>
      <c r="G171" s="1" t="n">
        <f aca="false">+G103-G35</f>
        <v>0</v>
      </c>
      <c r="H171" s="1" t="n">
        <f aca="false">+H103-H35</f>
        <v>0</v>
      </c>
      <c r="I171" s="1" t="n">
        <f aca="false">+I103-I35</f>
        <v>0</v>
      </c>
      <c r="J171" s="1" t="n">
        <f aca="false">+J103-J35</f>
        <v>0</v>
      </c>
      <c r="K171" s="1" t="n">
        <f aca="false">+K103-K35</f>
        <v>0</v>
      </c>
      <c r="L171" s="1" t="n">
        <f aca="false">+L103-L35</f>
        <v>0</v>
      </c>
      <c r="M171" s="1" t="n">
        <f aca="false">+M103-M35</f>
        <v>0</v>
      </c>
      <c r="O171" s="1" t="n">
        <f aca="false">SUM(B171:M171)</f>
        <v>0</v>
      </c>
      <c r="Q171" s="1" t="n">
        <f aca="false">SUM(B171:D171)</f>
        <v>0</v>
      </c>
      <c r="R171" s="1" t="n">
        <f aca="false">SUM(E171:G171)</f>
        <v>0</v>
      </c>
      <c r="S171" s="1" t="n">
        <f aca="false">SUM(H171:J171)</f>
        <v>0</v>
      </c>
      <c r="T171" s="1" t="n">
        <f aca="false">SUM(K171:M171)</f>
        <v>0</v>
      </c>
      <c r="V171" s="1" t="n">
        <f aca="false">SUM(Q171:U171)</f>
        <v>0</v>
      </c>
    </row>
    <row r="172" customFormat="false" ht="12.75" hidden="false" customHeight="false" outlineLevel="0" collapsed="false">
      <c r="A172" s="18" t="s">
        <v>36</v>
      </c>
      <c r="B172" s="1" t="n">
        <f aca="false">+B104-B36</f>
        <v>0</v>
      </c>
      <c r="C172" s="1" t="n">
        <f aca="false">+C104-C36</f>
        <v>0</v>
      </c>
      <c r="D172" s="1" t="n">
        <f aca="false">+D104-D36</f>
        <v>0</v>
      </c>
      <c r="E172" s="1" t="n">
        <f aca="false">+E104-E36</f>
        <v>0</v>
      </c>
      <c r="F172" s="1" t="n">
        <f aca="false">+F104-F36</f>
        <v>0</v>
      </c>
      <c r="G172" s="1" t="n">
        <f aca="false">+G104-G36</f>
        <v>0</v>
      </c>
      <c r="H172" s="1" t="n">
        <f aca="false">+H104-H36</f>
        <v>-285.51</v>
      </c>
      <c r="I172" s="1" t="n">
        <f aca="false">+I104-I36</f>
        <v>0</v>
      </c>
      <c r="J172" s="1" t="n">
        <f aca="false">+J104-J36</f>
        <v>0</v>
      </c>
      <c r="K172" s="1" t="n">
        <f aca="false">+K104-K36</f>
        <v>0</v>
      </c>
      <c r="L172" s="1" t="n">
        <f aca="false">+L104-L36</f>
        <v>0</v>
      </c>
      <c r="M172" s="1" t="n">
        <f aca="false">+M104-M36</f>
        <v>0</v>
      </c>
      <c r="O172" s="1" t="n">
        <f aca="false">SUM(B172:M172)</f>
        <v>-285.51</v>
      </c>
      <c r="Q172" s="1" t="n">
        <f aca="false">SUM(B172:D172)</f>
        <v>0</v>
      </c>
      <c r="R172" s="1" t="n">
        <f aca="false">SUM(E172:G172)</f>
        <v>0</v>
      </c>
      <c r="S172" s="1" t="n">
        <f aca="false">SUM(H172:J172)</f>
        <v>-285.51</v>
      </c>
      <c r="T172" s="1" t="n">
        <f aca="false">SUM(K172:M172)</f>
        <v>0</v>
      </c>
      <c r="V172" s="1" t="n">
        <f aca="false">SUM(Q172:U172)</f>
        <v>-285.51</v>
      </c>
    </row>
    <row r="173" customFormat="false" ht="12.75" hidden="false" customHeight="false" outlineLevel="0" collapsed="false">
      <c r="A173" s="18" t="s">
        <v>37</v>
      </c>
      <c r="B173" s="1" t="n">
        <f aca="false">+B105-B37</f>
        <v>0</v>
      </c>
      <c r="C173" s="1" t="n">
        <f aca="false">+C105-C37</f>
        <v>0</v>
      </c>
      <c r="D173" s="1" t="n">
        <f aca="false">+D105-D37</f>
        <v>0</v>
      </c>
      <c r="E173" s="1" t="n">
        <f aca="false">+E105-E37</f>
        <v>0</v>
      </c>
      <c r="F173" s="1" t="n">
        <f aca="false">+F105-F37</f>
        <v>0</v>
      </c>
      <c r="G173" s="1" t="n">
        <f aca="false">+G105-G37</f>
        <v>69</v>
      </c>
      <c r="H173" s="1" t="n">
        <f aca="false">+H105-H37</f>
        <v>69</v>
      </c>
      <c r="I173" s="1" t="n">
        <f aca="false">+I105-I37</f>
        <v>69</v>
      </c>
      <c r="J173" s="1" t="n">
        <f aca="false">+J105-J37</f>
        <v>17.72</v>
      </c>
      <c r="K173" s="1" t="n">
        <f aca="false">+K105-K37</f>
        <v>-69</v>
      </c>
      <c r="L173" s="1" t="n">
        <f aca="false">+L105-L37</f>
        <v>0</v>
      </c>
      <c r="M173" s="1" t="n">
        <f aca="false">+M105-M37</f>
        <v>0</v>
      </c>
      <c r="O173" s="1" t="n">
        <f aca="false">SUM(B173:M173)</f>
        <v>155.72</v>
      </c>
      <c r="Q173" s="1" t="n">
        <f aca="false">SUM(B173:D173)</f>
        <v>0</v>
      </c>
      <c r="R173" s="1" t="n">
        <f aca="false">SUM(E173:G173)</f>
        <v>69</v>
      </c>
      <c r="S173" s="1" t="n">
        <f aca="false">SUM(H173:J173)</f>
        <v>155.72</v>
      </c>
      <c r="T173" s="1" t="n">
        <f aca="false">SUM(K173:M173)</f>
        <v>-69</v>
      </c>
      <c r="V173" s="1" t="n">
        <f aca="false">SUM(Q173:U173)</f>
        <v>155.72</v>
      </c>
    </row>
    <row r="174" customFormat="false" ht="12.75" hidden="false" customHeight="false" outlineLevel="0" collapsed="false">
      <c r="A174" s="18" t="s">
        <v>38</v>
      </c>
      <c r="B174" s="1" t="n">
        <f aca="false">+B106-B38</f>
        <v>0</v>
      </c>
      <c r="C174" s="1" t="n">
        <f aca="false">+C106-C38</f>
        <v>0</v>
      </c>
      <c r="D174" s="1" t="n">
        <f aca="false">+D106-D38</f>
        <v>0</v>
      </c>
      <c r="E174" s="1" t="n">
        <f aca="false">+E106-E38</f>
        <v>0</v>
      </c>
      <c r="F174" s="1" t="n">
        <f aca="false">+F106-F38</f>
        <v>0</v>
      </c>
      <c r="G174" s="1" t="n">
        <f aca="false">+G106-G38</f>
        <v>945</v>
      </c>
      <c r="H174" s="1" t="n">
        <f aca="false">+H106-H38</f>
        <v>-235.12</v>
      </c>
      <c r="I174" s="1" t="n">
        <f aca="false">+I106-I38</f>
        <v>397.74</v>
      </c>
      <c r="J174" s="1" t="n">
        <f aca="false">+J106-J38</f>
        <v>-152.37</v>
      </c>
      <c r="K174" s="1" t="n">
        <f aca="false">+K106-K38</f>
        <v>-945</v>
      </c>
      <c r="L174" s="1" t="n">
        <f aca="false">+L106-L38</f>
        <v>0</v>
      </c>
      <c r="M174" s="1" t="n">
        <f aca="false">+M106-M38</f>
        <v>0</v>
      </c>
      <c r="O174" s="1" t="n">
        <f aca="false">SUM(B174:M174)</f>
        <v>10.2500000000002</v>
      </c>
      <c r="Q174" s="1" t="n">
        <f aca="false">SUM(B174:D174)</f>
        <v>0</v>
      </c>
      <c r="R174" s="1" t="n">
        <f aca="false">SUM(E174:G174)</f>
        <v>945</v>
      </c>
      <c r="S174" s="1" t="n">
        <f aca="false">SUM(H174:J174)</f>
        <v>10.2500000000002</v>
      </c>
      <c r="T174" s="1" t="n">
        <f aca="false">SUM(K174:M174)</f>
        <v>-945</v>
      </c>
      <c r="V174" s="1" t="n">
        <f aca="false">SUM(Q174:U174)</f>
        <v>10.2500000000002</v>
      </c>
    </row>
    <row r="175" customFormat="false" ht="12.75" hidden="false" customHeight="false" outlineLevel="0" collapsed="false">
      <c r="A175" s="18" t="s">
        <v>39</v>
      </c>
      <c r="B175" s="1" t="n">
        <f aca="false">+B107-B39</f>
        <v>0</v>
      </c>
      <c r="C175" s="1" t="n">
        <f aca="false">+C107-C39</f>
        <v>0</v>
      </c>
      <c r="D175" s="1" t="n">
        <f aca="false">+D107-D39</f>
        <v>0</v>
      </c>
      <c r="E175" s="1" t="n">
        <f aca="false">+E107-E39</f>
        <v>0</v>
      </c>
      <c r="F175" s="1" t="n">
        <f aca="false">+F107-F39</f>
        <v>0</v>
      </c>
      <c r="G175" s="1" t="n">
        <f aca="false">+G107-G39</f>
        <v>44</v>
      </c>
      <c r="H175" s="1" t="n">
        <f aca="false">+H107-H39</f>
        <v>44</v>
      </c>
      <c r="I175" s="1" t="n">
        <f aca="false">+I107-I39</f>
        <v>44</v>
      </c>
      <c r="J175" s="1" t="n">
        <f aca="false">+J107-J39</f>
        <v>44</v>
      </c>
      <c r="K175" s="1" t="n">
        <f aca="false">+K107-K39</f>
        <v>-174</v>
      </c>
      <c r="L175" s="1" t="n">
        <f aca="false">+L107-L39</f>
        <v>0</v>
      </c>
      <c r="M175" s="1" t="n">
        <f aca="false">+M107-M39</f>
        <v>0</v>
      </c>
      <c r="O175" s="1" t="n">
        <f aca="false">SUM(B175:M175)</f>
        <v>2</v>
      </c>
      <c r="Q175" s="1" t="n">
        <f aca="false">SUM(B175:D175)</f>
        <v>0</v>
      </c>
      <c r="R175" s="1" t="n">
        <f aca="false">SUM(E175:G175)</f>
        <v>44</v>
      </c>
      <c r="S175" s="1" t="n">
        <f aca="false">SUM(H175:J175)</f>
        <v>132</v>
      </c>
      <c r="T175" s="1" t="n">
        <f aca="false">SUM(K175:M175)</f>
        <v>-174</v>
      </c>
      <c r="V175" s="1" t="n">
        <f aca="false">SUM(Q175:U175)</f>
        <v>2</v>
      </c>
    </row>
    <row r="176" customFormat="false" ht="12.75" hidden="false" customHeight="false" outlineLevel="0" collapsed="false">
      <c r="A176" s="18" t="s">
        <v>40</v>
      </c>
      <c r="B176" s="1" t="n">
        <f aca="false">+B108-B40</f>
        <v>0</v>
      </c>
      <c r="C176" s="1" t="n">
        <f aca="false">+C108-C40</f>
        <v>0</v>
      </c>
      <c r="D176" s="1" t="n">
        <f aca="false">+D108-D40</f>
        <v>0</v>
      </c>
      <c r="E176" s="1" t="n">
        <f aca="false">+E108-E40</f>
        <v>0</v>
      </c>
      <c r="F176" s="1" t="n">
        <f aca="false">+F108-F40</f>
        <v>0</v>
      </c>
      <c r="G176" s="1" t="n">
        <f aca="false">+G108-G40</f>
        <v>30800</v>
      </c>
      <c r="H176" s="1" t="n">
        <f aca="false">+H108-H40</f>
        <v>30800</v>
      </c>
      <c r="I176" s="1" t="n">
        <f aca="false">+I108-I40</f>
        <v>30643.08</v>
      </c>
      <c r="J176" s="1" t="n">
        <f aca="false">+J108-J40</f>
        <v>19231.99</v>
      </c>
      <c r="K176" s="1" t="n">
        <f aca="false">+K108-K40</f>
        <v>-30800</v>
      </c>
      <c r="L176" s="1" t="n">
        <f aca="false">+L108-L40</f>
        <v>0</v>
      </c>
      <c r="M176" s="1" t="n">
        <f aca="false">+M108-M40</f>
        <v>0</v>
      </c>
      <c r="O176" s="1" t="n">
        <f aca="false">SUM(B176:M176)</f>
        <v>80675.07</v>
      </c>
      <c r="Q176" s="1" t="n">
        <f aca="false">SUM(B176:D176)</f>
        <v>0</v>
      </c>
      <c r="R176" s="1" t="n">
        <f aca="false">SUM(E176:G176)</f>
        <v>30800</v>
      </c>
      <c r="S176" s="1" t="n">
        <f aca="false">SUM(H176:J176)</f>
        <v>80675.07</v>
      </c>
      <c r="T176" s="1" t="n">
        <f aca="false">SUM(K176:M176)</f>
        <v>-30800</v>
      </c>
      <c r="V176" s="1" t="n">
        <f aca="false">SUM(Q176:U176)</f>
        <v>80675.07</v>
      </c>
    </row>
    <row r="177" customFormat="false" ht="12.75" hidden="false" customHeight="false" outlineLevel="0" collapsed="false">
      <c r="A177" s="18" t="s">
        <v>41</v>
      </c>
      <c r="B177" s="1" t="n">
        <f aca="false">+B109-B41</f>
        <v>0</v>
      </c>
      <c r="C177" s="1" t="n">
        <f aca="false">+C109-C41</f>
        <v>0</v>
      </c>
      <c r="D177" s="1" t="n">
        <f aca="false">+D109-D41</f>
        <v>0</v>
      </c>
      <c r="E177" s="1" t="n">
        <f aca="false">+E109-E41</f>
        <v>0</v>
      </c>
      <c r="F177" s="1" t="n">
        <f aca="false">+F109-F41</f>
        <v>0</v>
      </c>
      <c r="G177" s="1" t="n">
        <f aca="false">+G109-G41</f>
        <v>0</v>
      </c>
      <c r="H177" s="1" t="n">
        <f aca="false">+H109-H41</f>
        <v>0</v>
      </c>
      <c r="I177" s="1" t="n">
        <f aca="false">+I109-I41</f>
        <v>-14.64</v>
      </c>
      <c r="J177" s="1" t="n">
        <f aca="false">+J109-J41</f>
        <v>0</v>
      </c>
      <c r="K177" s="1" t="n">
        <f aca="false">+K109-K41</f>
        <v>0</v>
      </c>
      <c r="L177" s="1" t="n">
        <f aca="false">+L109-L41</f>
        <v>0</v>
      </c>
      <c r="M177" s="1" t="n">
        <f aca="false">+M109-M41</f>
        <v>0</v>
      </c>
      <c r="O177" s="1" t="n">
        <f aca="false">SUM(B177:M177)</f>
        <v>-14.64</v>
      </c>
      <c r="Q177" s="1" t="n">
        <f aca="false">SUM(B177:D177)</f>
        <v>0</v>
      </c>
      <c r="R177" s="1" t="n">
        <f aca="false">SUM(E177:G177)</f>
        <v>0</v>
      </c>
      <c r="S177" s="1" t="n">
        <f aca="false">SUM(H177:J177)</f>
        <v>-14.64</v>
      </c>
      <c r="T177" s="1" t="n">
        <f aca="false">SUM(K177:M177)</f>
        <v>0</v>
      </c>
      <c r="V177" s="1" t="n">
        <f aca="false">SUM(Q177:U177)</f>
        <v>-14.64</v>
      </c>
    </row>
    <row r="178" customFormat="false" ht="12.75" hidden="false" customHeight="false" outlineLevel="0" collapsed="false">
      <c r="A178" s="18" t="s">
        <v>42</v>
      </c>
      <c r="B178" s="1" t="n">
        <f aca="false">+B110-B42</f>
        <v>0</v>
      </c>
      <c r="C178" s="1" t="n">
        <f aca="false">+C110-C42</f>
        <v>0</v>
      </c>
      <c r="D178" s="1" t="n">
        <f aca="false">+D110-D42</f>
        <v>0</v>
      </c>
      <c r="E178" s="1" t="n">
        <f aca="false">+E110-E42</f>
        <v>0</v>
      </c>
      <c r="F178" s="1" t="n">
        <f aca="false">+F110-F42</f>
        <v>0</v>
      </c>
      <c r="G178" s="1" t="n">
        <f aca="false">+G110-G42</f>
        <v>1459</v>
      </c>
      <c r="H178" s="1" t="n">
        <f aca="false">+H110-H42</f>
        <v>1458</v>
      </c>
      <c r="I178" s="1" t="n">
        <f aca="false">+I110-I42</f>
        <v>1458</v>
      </c>
      <c r="J178" s="1" t="n">
        <f aca="false">+J110-J42</f>
        <v>-791</v>
      </c>
      <c r="K178" s="1" t="n">
        <f aca="false">+K110-K42</f>
        <v>-1458</v>
      </c>
      <c r="L178" s="1" t="n">
        <f aca="false">+L110-L42</f>
        <v>0</v>
      </c>
      <c r="M178" s="1" t="n">
        <f aca="false">+M110-M42</f>
        <v>0</v>
      </c>
      <c r="O178" s="1" t="n">
        <f aca="false">SUM(B178:M178)</f>
        <v>2126</v>
      </c>
      <c r="Q178" s="1" t="n">
        <f aca="false">SUM(B178:D178)</f>
        <v>0</v>
      </c>
      <c r="R178" s="1" t="n">
        <f aca="false">SUM(E178:G178)</f>
        <v>1459</v>
      </c>
      <c r="S178" s="1" t="n">
        <f aca="false">SUM(H178:J178)</f>
        <v>2125</v>
      </c>
      <c r="T178" s="1" t="n">
        <f aca="false">SUM(K178:M178)</f>
        <v>-1458</v>
      </c>
      <c r="V178" s="1" t="n">
        <f aca="false">SUM(Q178:U178)</f>
        <v>2126</v>
      </c>
    </row>
    <row r="179" customFormat="false" ht="12.75" hidden="false" customHeight="false" outlineLevel="0" collapsed="false">
      <c r="A179" s="18"/>
      <c r="Q179" s="1" t="n">
        <f aca="false">SUM(B179:D179)</f>
        <v>0</v>
      </c>
      <c r="R179" s="1" t="n">
        <f aca="false">SUM(E179:G179)</f>
        <v>0</v>
      </c>
      <c r="S179" s="1" t="n">
        <f aca="false">SUM(H179:J179)</f>
        <v>0</v>
      </c>
      <c r="T179" s="1" t="n">
        <f aca="false">SUM(K179:M179)</f>
        <v>0</v>
      </c>
      <c r="V179" s="1" t="n">
        <f aca="false">SUM(Q179:U179)</f>
        <v>0</v>
      </c>
    </row>
    <row r="180" customFormat="false" ht="12.75" hidden="false" customHeight="false" outlineLevel="0" collapsed="false">
      <c r="A180" s="20" t="s">
        <v>43</v>
      </c>
      <c r="B180" s="21" t="n">
        <f aca="false">SUM(B149:B179)</f>
        <v>0</v>
      </c>
      <c r="C180" s="21" t="n">
        <f aca="false">SUM(C149:C179)</f>
        <v>0</v>
      </c>
      <c r="D180" s="21" t="n">
        <f aca="false">SUM(D149:D179)</f>
        <v>0</v>
      </c>
      <c r="E180" s="21" t="n">
        <f aca="false">SUM(E149:E179)</f>
        <v>0</v>
      </c>
      <c r="F180" s="21" t="n">
        <f aca="false">SUM(F149:F179)</f>
        <v>0</v>
      </c>
      <c r="G180" s="21" t="n">
        <f aca="false">SUM(G149:G179)</f>
        <v>122513.142857143</v>
      </c>
      <c r="H180" s="21" t="n">
        <f aca="false">SUM(H149:H179)</f>
        <v>51687.2428571429</v>
      </c>
      <c r="I180" s="21" t="n">
        <f aca="false">SUM(I149:I179)</f>
        <v>9191.51285714286</v>
      </c>
      <c r="J180" s="21" t="n">
        <f aca="false">SUM(J149:J179)</f>
        <v>-23889.9671428571</v>
      </c>
      <c r="K180" s="21" t="n">
        <f aca="false">SUM(K149:K179)</f>
        <v>-123316.142857143</v>
      </c>
      <c r="L180" s="21" t="n">
        <f aca="false">SUM(L149:L179)</f>
        <v>0</v>
      </c>
      <c r="M180" s="21" t="n">
        <f aca="false">SUM(M149:M179)</f>
        <v>0</v>
      </c>
      <c r="O180" s="21" t="n">
        <f aca="false">SUM(O149:O179)</f>
        <v>36185.7885714286</v>
      </c>
      <c r="Q180" s="21" t="n">
        <f aca="false">SUM(B180:D180)</f>
        <v>0</v>
      </c>
      <c r="R180" s="21" t="n">
        <f aca="false">SUM(E180:G180)</f>
        <v>122513.142857143</v>
      </c>
      <c r="S180" s="21" t="n">
        <f aca="false">SUM(H180:J180)</f>
        <v>36988.7885714286</v>
      </c>
      <c r="T180" s="21" t="n">
        <f aca="false">SUM(K180:M180)</f>
        <v>-123316.142857143</v>
      </c>
      <c r="V180" s="21" t="n">
        <f aca="false">SUM(Q180:U180)</f>
        <v>36185.7885714286</v>
      </c>
    </row>
    <row r="181" customFormat="false" ht="12.75" hidden="false" customHeight="false" outlineLevel="0" collapsed="false">
      <c r="A181" s="20"/>
    </row>
    <row r="182" customFormat="false" ht="12.75" hidden="false" customHeight="false" outlineLevel="0" collapsed="false">
      <c r="A182" s="15" t="s">
        <v>44</v>
      </c>
    </row>
    <row r="183" customFormat="false" ht="12.75" hidden="false" customHeight="false" outlineLevel="0" collapsed="false">
      <c r="A183" s="22" t="s">
        <v>45</v>
      </c>
      <c r="B183" s="1" t="n">
        <f aca="false">+B115-B47</f>
        <v>0</v>
      </c>
      <c r="C183" s="1" t="n">
        <f aca="false">+C115-C47</f>
        <v>0</v>
      </c>
      <c r="D183" s="1" t="n">
        <f aca="false">+D115-D47</f>
        <v>0</v>
      </c>
      <c r="E183" s="1" t="n">
        <f aca="false">+E115-E47</f>
        <v>0</v>
      </c>
      <c r="F183" s="1" t="n">
        <f aca="false">+F115-F47</f>
        <v>0</v>
      </c>
      <c r="G183" s="1" t="n">
        <f aca="false">+G115-G47</f>
        <v>22228.5</v>
      </c>
      <c r="H183" s="1" t="n">
        <f aca="false">+H115-H47</f>
        <v>22228.5</v>
      </c>
      <c r="I183" s="1" t="n">
        <f aca="false">+I115-I47</f>
        <v>-132310.63</v>
      </c>
      <c r="J183" s="1" t="n">
        <f aca="false">+J115-J47</f>
        <v>-3527.5</v>
      </c>
      <c r="K183" s="1" t="n">
        <f aca="false">+K115-K47</f>
        <v>-3527.5</v>
      </c>
      <c r="L183" s="1" t="n">
        <f aca="false">+L115-L47</f>
        <v>-3528.5</v>
      </c>
      <c r="M183" s="1" t="n">
        <f aca="false">+M115-M47</f>
        <v>-3526.5</v>
      </c>
      <c r="O183" s="1" t="n">
        <f aca="false">SUM(B183:M183)</f>
        <v>-101963.63</v>
      </c>
      <c r="Q183" s="1" t="n">
        <f aca="false">SUM(B183:D183)</f>
        <v>0</v>
      </c>
      <c r="R183" s="1" t="n">
        <f aca="false">SUM(E183:G183)</f>
        <v>22228.5</v>
      </c>
      <c r="S183" s="1" t="n">
        <f aca="false">SUM(H183:J183)</f>
        <v>-113609.63</v>
      </c>
      <c r="T183" s="1" t="n">
        <f aca="false">SUM(K183:M183)</f>
        <v>-10582.5</v>
      </c>
      <c r="V183" s="1" t="n">
        <f aca="false">SUM(Q183:U183)</f>
        <v>-101963.63</v>
      </c>
    </row>
    <row r="184" customFormat="false" ht="12.75" hidden="false" customHeight="false" outlineLevel="0" collapsed="false">
      <c r="A184" s="22" t="s">
        <v>46</v>
      </c>
      <c r="B184" s="1" t="n">
        <f aca="false">+B116-B48</f>
        <v>0</v>
      </c>
      <c r="C184" s="1" t="n">
        <f aca="false">+C116-C48</f>
        <v>0</v>
      </c>
      <c r="D184" s="1" t="n">
        <f aca="false">+D116-D48</f>
        <v>0</v>
      </c>
      <c r="E184" s="1" t="n">
        <f aca="false">+E116-E48</f>
        <v>0</v>
      </c>
      <c r="F184" s="1" t="n">
        <f aca="false">+F116-F48</f>
        <v>0</v>
      </c>
      <c r="G184" s="1" t="n">
        <f aca="false">+G116-G48</f>
        <v>8583.33333333333</v>
      </c>
      <c r="H184" s="1" t="n">
        <f aca="false">+H116-H48</f>
        <v>8583.33333333333</v>
      </c>
      <c r="I184" s="1" t="n">
        <f aca="false">+I116-I48</f>
        <v>8583.33333333333</v>
      </c>
      <c r="J184" s="1" t="n">
        <f aca="false">+J116-J48</f>
        <v>8583.33333333333</v>
      </c>
      <c r="K184" s="1" t="n">
        <f aca="false">+K116-K48</f>
        <v>0</v>
      </c>
      <c r="L184" s="1" t="n">
        <f aca="false">+L116-L48</f>
        <v>0</v>
      </c>
      <c r="M184" s="1" t="n">
        <f aca="false">+M116-M48</f>
        <v>0</v>
      </c>
      <c r="O184" s="1" t="n">
        <f aca="false">SUM(B184:M184)</f>
        <v>34333.3333333333</v>
      </c>
      <c r="Q184" s="1" t="n">
        <f aca="false">SUM(B184:D184)</f>
        <v>0</v>
      </c>
      <c r="R184" s="1" t="n">
        <f aca="false">SUM(E184:G184)</f>
        <v>8583.33333333333</v>
      </c>
      <c r="S184" s="1" t="n">
        <f aca="false">SUM(H184:J184)</f>
        <v>25750</v>
      </c>
      <c r="T184" s="1" t="n">
        <f aca="false">SUM(K184:M184)</f>
        <v>0</v>
      </c>
      <c r="V184" s="1" t="n">
        <f aca="false">SUM(Q184:U184)</f>
        <v>34333.3333333333</v>
      </c>
    </row>
    <row r="185" customFormat="false" ht="12.75" hidden="false" customHeight="false" outlineLevel="0" collapsed="false">
      <c r="A185" s="22" t="s">
        <v>47</v>
      </c>
      <c r="B185" s="1" t="n">
        <f aca="false">+B117-B49</f>
        <v>0</v>
      </c>
      <c r="C185" s="1" t="n">
        <f aca="false">+C117-C49</f>
        <v>0</v>
      </c>
      <c r="D185" s="1" t="n">
        <f aca="false">+D117-D49</f>
        <v>0</v>
      </c>
      <c r="E185" s="1" t="n">
        <f aca="false">+E117-E49</f>
        <v>0</v>
      </c>
      <c r="F185" s="1" t="n">
        <f aca="false">+F117-F49</f>
        <v>0</v>
      </c>
      <c r="G185" s="1" t="n">
        <f aca="false">+G117-G49</f>
        <v>2575</v>
      </c>
      <c r="H185" s="1" t="n">
        <f aca="false">+H117-H49</f>
        <v>2575</v>
      </c>
      <c r="I185" s="1" t="n">
        <f aca="false">+I117-I49</f>
        <v>2575</v>
      </c>
      <c r="J185" s="1" t="n">
        <f aca="false">+J117-J49</f>
        <v>2575</v>
      </c>
      <c r="K185" s="1" t="n">
        <f aca="false">+K117-K49</f>
        <v>2575</v>
      </c>
      <c r="L185" s="1" t="n">
        <f aca="false">+L117-L49</f>
        <v>2575</v>
      </c>
      <c r="M185" s="1" t="n">
        <f aca="false">+M117-M49</f>
        <v>2575</v>
      </c>
      <c r="O185" s="1" t="n">
        <f aca="false">SUM(B185:M185)</f>
        <v>18025</v>
      </c>
      <c r="Q185" s="1" t="n">
        <f aca="false">SUM(B185:D185)</f>
        <v>0</v>
      </c>
      <c r="R185" s="1" t="n">
        <f aca="false">SUM(E185:G185)</f>
        <v>2575</v>
      </c>
      <c r="S185" s="1" t="n">
        <f aca="false">SUM(H185:J185)</f>
        <v>7725</v>
      </c>
      <c r="T185" s="1" t="n">
        <f aca="false">SUM(K185:M185)</f>
        <v>7725</v>
      </c>
      <c r="V185" s="1" t="n">
        <f aca="false">SUM(Q185:U185)</f>
        <v>18025</v>
      </c>
    </row>
    <row r="186" customFormat="false" ht="12.75" hidden="false" customHeight="false" outlineLevel="0" collapsed="false">
      <c r="A186" s="22" t="s">
        <v>48</v>
      </c>
      <c r="B186" s="1" t="n">
        <f aca="false">+B118-B50</f>
        <v>0</v>
      </c>
      <c r="C186" s="1" t="n">
        <f aca="false">+C118-C50</f>
        <v>0</v>
      </c>
      <c r="D186" s="1" t="n">
        <f aca="false">+D118-D50</f>
        <v>0</v>
      </c>
      <c r="E186" s="1" t="n">
        <f aca="false">+E118-E50</f>
        <v>0</v>
      </c>
      <c r="F186" s="1" t="n">
        <f aca="false">+F118-F50</f>
        <v>0</v>
      </c>
      <c r="G186" s="1" t="n">
        <f aca="false">+G118-G50</f>
        <v>0</v>
      </c>
      <c r="H186" s="1" t="n">
        <f aca="false">+H118-H50</f>
        <v>0</v>
      </c>
      <c r="I186" s="1" t="n">
        <f aca="false">+I118-I50</f>
        <v>0</v>
      </c>
      <c r="J186" s="1" t="n">
        <f aca="false">+J118-J50</f>
        <v>-15264</v>
      </c>
      <c r="K186" s="1" t="n">
        <f aca="false">+K118-K50</f>
        <v>0</v>
      </c>
      <c r="L186" s="1" t="n">
        <f aca="false">+L118-L50</f>
        <v>0</v>
      </c>
      <c r="M186" s="1" t="n">
        <f aca="false">+M118-M50</f>
        <v>0</v>
      </c>
      <c r="O186" s="1" t="n">
        <f aca="false">SUM(B186:M186)</f>
        <v>-15264</v>
      </c>
      <c r="Q186" s="1" t="n">
        <f aca="false">SUM(B186:D186)</f>
        <v>0</v>
      </c>
      <c r="R186" s="1" t="n">
        <f aca="false">SUM(E186:G186)</f>
        <v>0</v>
      </c>
      <c r="S186" s="1" t="n">
        <f aca="false">SUM(H186:J186)</f>
        <v>-15264</v>
      </c>
      <c r="T186" s="1" t="n">
        <f aca="false">SUM(K186:M186)</f>
        <v>0</v>
      </c>
      <c r="V186" s="1" t="n">
        <f aca="false">SUM(Q186:U186)</f>
        <v>-15264</v>
      </c>
    </row>
    <row r="187" customFormat="false" ht="12.75" hidden="false" customHeight="false" outlineLevel="0" collapsed="false">
      <c r="A187" s="22"/>
      <c r="B187" s="1" t="n">
        <f aca="false">+B119-B51</f>
        <v>0</v>
      </c>
      <c r="C187" s="1" t="n">
        <f aca="false">+C119-C51</f>
        <v>0</v>
      </c>
      <c r="D187" s="1" t="n">
        <f aca="false">+D119-D51</f>
        <v>0</v>
      </c>
      <c r="E187" s="1" t="n">
        <f aca="false">+E119-E51</f>
        <v>0</v>
      </c>
      <c r="F187" s="1" t="n">
        <f aca="false">+F119-F51</f>
        <v>0</v>
      </c>
      <c r="G187" s="1" t="n">
        <f aca="false">+G119-G51</f>
        <v>0</v>
      </c>
      <c r="H187" s="1" t="n">
        <f aca="false">+H119-H51</f>
        <v>0</v>
      </c>
      <c r="I187" s="1" t="n">
        <f aca="false">+I119-I51</f>
        <v>0</v>
      </c>
      <c r="J187" s="1" t="n">
        <f aca="false">+J119-J51</f>
        <v>0</v>
      </c>
      <c r="K187" s="1" t="n">
        <f aca="false">+K119-K51</f>
        <v>0</v>
      </c>
      <c r="L187" s="1" t="n">
        <f aca="false">+L119-L51</f>
        <v>0</v>
      </c>
      <c r="M187" s="1" t="n">
        <f aca="false">+M119-M51</f>
        <v>0</v>
      </c>
      <c r="O187" s="1" t="n">
        <f aca="false">SUM(B187:M187)</f>
        <v>0</v>
      </c>
      <c r="Q187" s="1" t="n">
        <f aca="false">SUM(B187:D187)</f>
        <v>0</v>
      </c>
      <c r="R187" s="1" t="n">
        <f aca="false">SUM(E187:G187)</f>
        <v>0</v>
      </c>
      <c r="S187" s="1" t="n">
        <f aca="false">SUM(H187:J187)</f>
        <v>0</v>
      </c>
      <c r="T187" s="1" t="n">
        <f aca="false">SUM(K187:M187)</f>
        <v>0</v>
      </c>
      <c r="V187" s="1" t="n">
        <f aca="false">SUM(Q187:U187)</f>
        <v>0</v>
      </c>
    </row>
    <row r="188" customFormat="false" ht="12.75" hidden="false" customHeight="false" outlineLevel="0" collapsed="false">
      <c r="A188" s="23" t="s">
        <v>49</v>
      </c>
      <c r="B188" s="21" t="n">
        <f aca="false">SUM(B182:B187)</f>
        <v>0</v>
      </c>
      <c r="C188" s="21" t="n">
        <f aca="false">SUM(C182:C187)</f>
        <v>0</v>
      </c>
      <c r="D188" s="21" t="n">
        <f aca="false">SUM(D182:D187)</f>
        <v>0</v>
      </c>
      <c r="E188" s="21" t="n">
        <f aca="false">SUM(E182:E187)</f>
        <v>0</v>
      </c>
      <c r="F188" s="21" t="n">
        <f aca="false">SUM(F182:F187)</f>
        <v>0</v>
      </c>
      <c r="G188" s="21" t="n">
        <f aca="false">SUM(G182:G187)</f>
        <v>33386.8333333333</v>
      </c>
      <c r="H188" s="21" t="n">
        <f aca="false">SUM(H182:H187)</f>
        <v>33386.8333333333</v>
      </c>
      <c r="I188" s="21" t="n">
        <f aca="false">SUM(I182:I187)</f>
        <v>-121152.296666667</v>
      </c>
      <c r="J188" s="21" t="n">
        <f aca="false">SUM(J182:J187)</f>
        <v>-7633.16666666667</v>
      </c>
      <c r="K188" s="21" t="n">
        <f aca="false">SUM(K182:K187)</f>
        <v>-952.5</v>
      </c>
      <c r="L188" s="21" t="n">
        <f aca="false">SUM(L182:L187)</f>
        <v>-953.5</v>
      </c>
      <c r="M188" s="21" t="n">
        <f aca="false">SUM(M182:M187)</f>
        <v>-951.5</v>
      </c>
      <c r="O188" s="21" t="n">
        <f aca="false">SUM(O182:O187)</f>
        <v>-64869.2966666667</v>
      </c>
      <c r="Q188" s="21" t="n">
        <f aca="false">SUM(B188:D188)</f>
        <v>0</v>
      </c>
      <c r="R188" s="21" t="n">
        <f aca="false">SUM(E188:G188)</f>
        <v>33386.8333333333</v>
      </c>
      <c r="S188" s="21" t="n">
        <f aca="false">SUM(H188:J188)</f>
        <v>-95398.63</v>
      </c>
      <c r="T188" s="21" t="n">
        <f aca="false">SUM(K188:M188)</f>
        <v>-2857.5</v>
      </c>
      <c r="V188" s="21" t="n">
        <f aca="false">SUM(Q188:U188)</f>
        <v>-64869.2966666667</v>
      </c>
    </row>
    <row r="189" customFormat="false" ht="12.75" hidden="false" customHeight="false" outlineLevel="0" collapsed="false">
      <c r="A189" s="22"/>
    </row>
    <row r="190" customFormat="false" ht="12.75" hidden="false" customHeight="false" outlineLevel="0" collapsed="false">
      <c r="A190" s="15" t="s">
        <v>50</v>
      </c>
    </row>
    <row r="191" customFormat="false" ht="12.75" hidden="false" customHeight="false" outlineLevel="0" collapsed="false">
      <c r="A191" s="22" t="s">
        <v>51</v>
      </c>
      <c r="B191" s="1" t="n">
        <f aca="false">+B123-B55</f>
        <v>0</v>
      </c>
      <c r="C191" s="1" t="n">
        <f aca="false">+C123-C55</f>
        <v>0</v>
      </c>
      <c r="D191" s="1" t="n">
        <f aca="false">+D123-D55</f>
        <v>0</v>
      </c>
      <c r="E191" s="1" t="n">
        <f aca="false">+E123-E55</f>
        <v>0</v>
      </c>
      <c r="F191" s="1" t="n">
        <f aca="false">+F123-F55</f>
        <v>0</v>
      </c>
      <c r="G191" s="1" t="n">
        <f aca="false">+G123-G55</f>
        <v>-80000</v>
      </c>
      <c r="H191" s="1" t="n">
        <f aca="false">+H123-H55</f>
        <v>0</v>
      </c>
      <c r="I191" s="1" t="n">
        <f aca="false">+I123-I55</f>
        <v>-95342</v>
      </c>
      <c r="J191" s="1" t="n">
        <f aca="false">+J123-J55</f>
        <v>-47671</v>
      </c>
      <c r="K191" s="1" t="n">
        <f aca="false">+K123-K55</f>
        <v>-47671</v>
      </c>
      <c r="L191" s="1" t="n">
        <f aca="false">+L123-L55</f>
        <v>-47671</v>
      </c>
      <c r="M191" s="1" t="n">
        <f aca="false">+M123-M55</f>
        <v>-47674</v>
      </c>
      <c r="O191" s="1" t="n">
        <f aca="false">SUM(B191:M191)</f>
        <v>-366029</v>
      </c>
      <c r="Q191" s="1" t="n">
        <f aca="false">SUM(B191:D191)</f>
        <v>0</v>
      </c>
      <c r="R191" s="1" t="n">
        <f aca="false">SUM(E191:G191)</f>
        <v>-80000</v>
      </c>
      <c r="S191" s="1" t="n">
        <f aca="false">SUM(H191:J191)</f>
        <v>-143013</v>
      </c>
      <c r="T191" s="1" t="n">
        <f aca="false">SUM(K191:M191)</f>
        <v>-143016</v>
      </c>
      <c r="V191" s="1" t="n">
        <f aca="false">SUM(Q191:U191)</f>
        <v>-366029</v>
      </c>
    </row>
    <row r="192" customFormat="false" ht="12.75" hidden="false" customHeight="false" outlineLevel="0" collapsed="false">
      <c r="A192" s="22" t="s">
        <v>52</v>
      </c>
      <c r="B192" s="1" t="n">
        <f aca="false">+B124-B56</f>
        <v>0</v>
      </c>
      <c r="C192" s="1" t="n">
        <f aca="false">+C124-C56</f>
        <v>0</v>
      </c>
      <c r="D192" s="1" t="n">
        <f aca="false">+D124-D56</f>
        <v>0</v>
      </c>
      <c r="E192" s="1" t="n">
        <f aca="false">+E124-E56</f>
        <v>0</v>
      </c>
      <c r="F192" s="1" t="n">
        <f aca="false">+F124-F56</f>
        <v>-100</v>
      </c>
      <c r="G192" s="1" t="n">
        <f aca="false">+G124-G56</f>
        <v>0</v>
      </c>
      <c r="H192" s="1" t="n">
        <f aca="false">+H124-H56</f>
        <v>0</v>
      </c>
      <c r="I192" s="1" t="n">
        <f aca="false">+I124-I56</f>
        <v>0</v>
      </c>
      <c r="J192" s="1" t="n">
        <f aca="false">+J124-J56</f>
        <v>0</v>
      </c>
      <c r="K192" s="1" t="n">
        <f aca="false">+K124-K56</f>
        <v>0</v>
      </c>
      <c r="L192" s="1" t="n">
        <f aca="false">+L124-L56</f>
        <v>0</v>
      </c>
      <c r="M192" s="1" t="n">
        <f aca="false">+M124-M56</f>
        <v>0</v>
      </c>
      <c r="O192" s="1" t="n">
        <f aca="false">SUM(B192:M192)</f>
        <v>-100</v>
      </c>
      <c r="Q192" s="1" t="n">
        <f aca="false">SUM(B192:D192)</f>
        <v>0</v>
      </c>
      <c r="R192" s="1" t="n">
        <f aca="false">SUM(E192:G192)</f>
        <v>-100</v>
      </c>
      <c r="S192" s="1" t="n">
        <f aca="false">SUM(H192:J192)</f>
        <v>0</v>
      </c>
      <c r="T192" s="1" t="n">
        <f aca="false">SUM(K192:M192)</f>
        <v>0</v>
      </c>
      <c r="V192" s="1" t="n">
        <f aca="false">SUM(Q192:U192)</f>
        <v>-100</v>
      </c>
    </row>
    <row r="193" customFormat="false" ht="12.75" hidden="false" customHeight="false" outlineLevel="0" collapsed="false">
      <c r="A193" s="22"/>
    </row>
    <row r="194" customFormat="false" ht="13.5" hidden="false" customHeight="false" outlineLevel="0" collapsed="false">
      <c r="A194" s="23" t="s">
        <v>53</v>
      </c>
      <c r="B194" s="24" t="n">
        <f aca="false">SUM(B191:B192)</f>
        <v>0</v>
      </c>
      <c r="C194" s="24" t="n">
        <f aca="false">SUM(C191:C192)</f>
        <v>0</v>
      </c>
      <c r="D194" s="24" t="n">
        <f aca="false">SUM(D191:D192)</f>
        <v>0</v>
      </c>
      <c r="E194" s="24" t="n">
        <f aca="false">SUM(E191:E192)</f>
        <v>0</v>
      </c>
      <c r="F194" s="24" t="n">
        <f aca="false">SUM(F191:F192)</f>
        <v>-100</v>
      </c>
      <c r="G194" s="24" t="n">
        <f aca="false">SUM(G191:G192)</f>
        <v>-80000</v>
      </c>
      <c r="H194" s="24" t="n">
        <f aca="false">SUM(H191:H192)</f>
        <v>0</v>
      </c>
      <c r="I194" s="24" t="n">
        <f aca="false">SUM(I191:I192)</f>
        <v>-95342</v>
      </c>
      <c r="J194" s="24" t="n">
        <f aca="false">SUM(J191:J192)</f>
        <v>-47671</v>
      </c>
      <c r="K194" s="24" t="n">
        <f aca="false">SUM(K191:K192)</f>
        <v>-47671</v>
      </c>
      <c r="L194" s="24" t="n">
        <f aca="false">SUM(L191:L192)</f>
        <v>-47671</v>
      </c>
      <c r="M194" s="24" t="n">
        <f aca="false">SUM(M191:M192)</f>
        <v>-47674</v>
      </c>
      <c r="N194" s="24"/>
      <c r="O194" s="24" t="n">
        <f aca="false">SUM(O191:O192)</f>
        <v>-366129</v>
      </c>
      <c r="Q194" s="24" t="n">
        <f aca="false">SUM(B194:D194)</f>
        <v>0</v>
      </c>
      <c r="R194" s="24" t="n">
        <f aca="false">SUM(E194:G194)</f>
        <v>-80100</v>
      </c>
      <c r="S194" s="24" t="n">
        <f aca="false">SUM(H194:J194)</f>
        <v>-143013</v>
      </c>
      <c r="T194" s="24" t="n">
        <f aca="false">SUM(K194:M194)</f>
        <v>-143016</v>
      </c>
      <c r="V194" s="24" t="n">
        <f aca="false">SUM(Q194:U194)</f>
        <v>-366129</v>
      </c>
    </row>
    <row r="195" customFormat="false" ht="12.75" hidden="false" customHeight="false" outlineLevel="0" collapsed="false">
      <c r="A195" s="22"/>
    </row>
    <row r="196" customFormat="false" ht="13.5" hidden="false" customHeight="false" outlineLevel="0" collapsed="false">
      <c r="A196" s="15" t="s">
        <v>54</v>
      </c>
      <c r="B196" s="25" t="n">
        <f aca="false">+B146+B180+B188+B194</f>
        <v>172157</v>
      </c>
      <c r="C196" s="25" t="n">
        <f aca="false">+C146+C180+C188+C194</f>
        <v>84709.84</v>
      </c>
      <c r="D196" s="25" t="n">
        <f aca="false">+D146+D180+D188+D194</f>
        <v>119689</v>
      </c>
      <c r="E196" s="25" t="n">
        <f aca="false">+E146+E180+E188+E194</f>
        <v>3065.17000000001</v>
      </c>
      <c r="F196" s="25" t="n">
        <f aca="false">+F146+F180+F188+F194</f>
        <v>-113780</v>
      </c>
      <c r="G196" s="25" t="n">
        <f aca="false">+G146+G180+G188+G194</f>
        <v>-87467.3438095238</v>
      </c>
      <c r="H196" s="25" t="n">
        <f aca="false">+H146+H180+H188+H194</f>
        <v>20159.6861904762</v>
      </c>
      <c r="I196" s="25" t="n">
        <f aca="false">+I146+I180+I188+I194</f>
        <v>-241184.163809524</v>
      </c>
      <c r="J196" s="25" t="n">
        <f aca="false">+J146+J180+J188+J194</f>
        <v>-116382.583809524</v>
      </c>
      <c r="K196" s="25" t="n">
        <f aca="false">+K146+K180+K188+K194</f>
        <v>-171939.642857143</v>
      </c>
      <c r="L196" s="25" t="n">
        <f aca="false">+L146+L180+L188+L194</f>
        <v>-48624.5</v>
      </c>
      <c r="M196" s="25" t="n">
        <f aca="false">+M146+M180+M188+M194</f>
        <v>-48625.5</v>
      </c>
      <c r="N196" s="25"/>
      <c r="O196" s="25" t="n">
        <f aca="false">+O146+O180+O188+O194</f>
        <v>-428223.038095238</v>
      </c>
      <c r="Q196" s="25" t="n">
        <f aca="false">SUM(B196:D196)</f>
        <v>376555.84</v>
      </c>
      <c r="R196" s="25" t="n">
        <f aca="false">SUM(E196:G196)</f>
        <v>-198182.173809524</v>
      </c>
      <c r="S196" s="25" t="n">
        <f aca="false">SUM(H196:J196)</f>
        <v>-337407.061428571</v>
      </c>
      <c r="T196" s="25" t="n">
        <f aca="false">SUM(K196:M196)</f>
        <v>-269189.642857143</v>
      </c>
      <c r="V196" s="25" t="n">
        <f aca="false">SUM(Q196:U196)</f>
        <v>-428223.038095238</v>
      </c>
    </row>
    <row r="197" customFormat="false" ht="13.5" hidden="false" customHeight="false" outlineLevel="0" collapsed="false">
      <c r="A197" s="15"/>
    </row>
    <row r="198" customFormat="false" ht="12.75" hidden="false" customHeight="false" outlineLevel="0" collapsed="false">
      <c r="A198" s="15" t="s">
        <v>55</v>
      </c>
    </row>
    <row r="199" customFormat="false" ht="12.75" hidden="false" customHeight="false" outlineLevel="0" collapsed="false">
      <c r="A199" s="18" t="s">
        <v>56</v>
      </c>
      <c r="B199" s="1" t="n">
        <f aca="false">+B131-B63</f>
        <v>0</v>
      </c>
      <c r="C199" s="1" t="n">
        <f aca="false">+C131-C63</f>
        <v>0</v>
      </c>
      <c r="D199" s="1" t="n">
        <f aca="false">+D131-D63</f>
        <v>0</v>
      </c>
      <c r="E199" s="1" t="n">
        <f aca="false">+E131-E63</f>
        <v>0</v>
      </c>
      <c r="F199" s="1" t="n">
        <f aca="false">+F131-F63</f>
        <v>0</v>
      </c>
      <c r="G199" s="1" t="n">
        <f aca="false">+G131-G63</f>
        <v>0</v>
      </c>
      <c r="H199" s="1" t="n">
        <f aca="false">+H131-H63</f>
        <v>0</v>
      </c>
      <c r="I199" s="1" t="n">
        <f aca="false">+I131-I63</f>
        <v>0</v>
      </c>
      <c r="J199" s="1" t="n">
        <f aca="false">+J131-J63</f>
        <v>-11570</v>
      </c>
      <c r="K199" s="1" t="n">
        <f aca="false">+K131-K63</f>
        <v>0</v>
      </c>
      <c r="L199" s="1" t="n">
        <f aca="false">+L131-L63</f>
        <v>0</v>
      </c>
      <c r="M199" s="1" t="n">
        <f aca="false">+M131-M63</f>
        <v>0</v>
      </c>
      <c r="O199" s="1" t="n">
        <f aca="false">SUM(B199:M199)</f>
        <v>-11570</v>
      </c>
      <c r="Q199" s="1" t="n">
        <f aca="false">SUM(B199:D199)</f>
        <v>0</v>
      </c>
      <c r="R199" s="1" t="n">
        <f aca="false">SUM(E199:G199)</f>
        <v>0</v>
      </c>
      <c r="S199" s="1" t="n">
        <f aca="false">SUM(H199:J199)</f>
        <v>-11570</v>
      </c>
      <c r="T199" s="1" t="n">
        <f aca="false">SUM(K199:M199)</f>
        <v>0</v>
      </c>
      <c r="V199" s="1" t="n">
        <f aca="false">SUM(Q199:U199)</f>
        <v>-11570</v>
      </c>
    </row>
    <row r="200" customFormat="false" ht="12.75" hidden="false" customHeight="false" outlineLevel="0" collapsed="false">
      <c r="A200" s="18" t="s">
        <v>57</v>
      </c>
      <c r="B200" s="1" t="n">
        <f aca="false">+B132-B64</f>
        <v>0</v>
      </c>
      <c r="C200" s="1" t="n">
        <f aca="false">+C132-C64</f>
        <v>0</v>
      </c>
      <c r="D200" s="1" t="n">
        <f aca="false">+D132-D64</f>
        <v>0</v>
      </c>
      <c r="E200" s="1" t="n">
        <f aca="false">+E132-E64</f>
        <v>0</v>
      </c>
      <c r="F200" s="1" t="n">
        <f aca="false">+F132-F64</f>
        <v>0</v>
      </c>
      <c r="G200" s="1" t="n">
        <f aca="false">+G132-G64</f>
        <v>27327</v>
      </c>
      <c r="H200" s="1" t="n">
        <f aca="false">+H132-H64</f>
        <v>27327</v>
      </c>
      <c r="I200" s="1" t="n">
        <f aca="false">+I132-I64</f>
        <v>27327</v>
      </c>
      <c r="J200" s="1" t="n">
        <f aca="false">+J132-J64</f>
        <v>27327</v>
      </c>
      <c r="K200" s="1" t="n">
        <f aca="false">+K132-K64</f>
        <v>-27327</v>
      </c>
      <c r="L200" s="1" t="n">
        <f aca="false">+L132-L64</f>
        <v>0</v>
      </c>
      <c r="M200" s="1" t="n">
        <f aca="false">+M132-M64</f>
        <v>0</v>
      </c>
      <c r="O200" s="1" t="n">
        <f aca="false">SUM(B200:M200)</f>
        <v>81981</v>
      </c>
      <c r="Q200" s="1" t="n">
        <f aca="false">SUM(B200:D200)</f>
        <v>0</v>
      </c>
      <c r="R200" s="1" t="n">
        <f aca="false">SUM(E200:G200)</f>
        <v>27327</v>
      </c>
      <c r="S200" s="1" t="n">
        <f aca="false">SUM(H200:J200)</f>
        <v>81981</v>
      </c>
      <c r="T200" s="1" t="n">
        <f aca="false">SUM(K200:M200)</f>
        <v>-27327</v>
      </c>
      <c r="V200" s="1" t="n">
        <f aca="false">SUM(Q200:U200)</f>
        <v>81981</v>
      </c>
    </row>
    <row r="201" customFormat="false" ht="12.75" hidden="false" customHeight="false" outlineLevel="0" collapsed="false">
      <c r="A201" s="20" t="s">
        <v>58</v>
      </c>
      <c r="B201" s="21" t="n">
        <f aca="false">SUM(B199:B200)</f>
        <v>0</v>
      </c>
      <c r="C201" s="21" t="n">
        <f aca="false">SUM(C199:C200)</f>
        <v>0</v>
      </c>
      <c r="D201" s="21" t="n">
        <f aca="false">SUM(D199:D200)</f>
        <v>0</v>
      </c>
      <c r="E201" s="21" t="n">
        <f aca="false">SUM(E199:E200)</f>
        <v>0</v>
      </c>
      <c r="F201" s="21" t="n">
        <f aca="false">SUM(F199:F200)</f>
        <v>0</v>
      </c>
      <c r="G201" s="21" t="n">
        <f aca="false">SUM(G199:G200)</f>
        <v>27327</v>
      </c>
      <c r="H201" s="21" t="n">
        <f aca="false">SUM(H199:H200)</f>
        <v>27327</v>
      </c>
      <c r="I201" s="21" t="n">
        <f aca="false">SUM(I199:I200)</f>
        <v>27327</v>
      </c>
      <c r="J201" s="21" t="n">
        <f aca="false">SUM(J199:J200)</f>
        <v>15757</v>
      </c>
      <c r="K201" s="21" t="n">
        <f aca="false">SUM(K199:K200)</f>
        <v>-27327</v>
      </c>
      <c r="L201" s="21" t="n">
        <f aca="false">SUM(L199:L200)</f>
        <v>0</v>
      </c>
      <c r="M201" s="21" t="n">
        <f aca="false">SUM(M199:M200)</f>
        <v>0</v>
      </c>
      <c r="O201" s="21" t="n">
        <f aca="false">SUM(O199:O200)</f>
        <v>70411</v>
      </c>
      <c r="Q201" s="21" t="n">
        <f aca="false">SUM(B201:D201)</f>
        <v>0</v>
      </c>
      <c r="R201" s="21" t="n">
        <f aca="false">SUM(E201:G201)</f>
        <v>27327</v>
      </c>
      <c r="S201" s="21" t="n">
        <f aca="false">SUM(H201:J201)</f>
        <v>70411</v>
      </c>
      <c r="T201" s="21" t="n">
        <f aca="false">SUM(K201:M201)</f>
        <v>-27327</v>
      </c>
      <c r="V201" s="21" t="n">
        <f aca="false">SUM(Q201:U201)</f>
        <v>70411</v>
      </c>
    </row>
    <row r="203" customFormat="false" ht="13.5" hidden="false" customHeight="false" outlineLevel="0" collapsed="false">
      <c r="A203" s="15" t="s">
        <v>59</v>
      </c>
      <c r="B203" s="26" t="n">
        <f aca="false">B196+B201</f>
        <v>172157</v>
      </c>
      <c r="C203" s="26" t="n">
        <f aca="false">C196+C201</f>
        <v>84709.84</v>
      </c>
      <c r="D203" s="26" t="n">
        <f aca="false">D196+D201</f>
        <v>119689</v>
      </c>
      <c r="E203" s="26" t="n">
        <f aca="false">E196+E201</f>
        <v>3065.17000000001</v>
      </c>
      <c r="F203" s="26" t="n">
        <f aca="false">F196+F201</f>
        <v>-113780</v>
      </c>
      <c r="G203" s="26" t="n">
        <f aca="false">G196+G201</f>
        <v>-60140.3438095238</v>
      </c>
      <c r="H203" s="26" t="n">
        <f aca="false">H196+H201</f>
        <v>47486.6861904762</v>
      </c>
      <c r="I203" s="26" t="n">
        <f aca="false">I196+I201</f>
        <v>-213857.163809524</v>
      </c>
      <c r="J203" s="26" t="n">
        <f aca="false">J196+J201</f>
        <v>-100625.583809524</v>
      </c>
      <c r="K203" s="26" t="n">
        <f aca="false">K196+K201</f>
        <v>-199266.642857143</v>
      </c>
      <c r="L203" s="26" t="n">
        <f aca="false">L196+L201</f>
        <v>-48624.5</v>
      </c>
      <c r="M203" s="26" t="n">
        <f aca="false">M196+M201</f>
        <v>-48625.5</v>
      </c>
      <c r="N203" s="26"/>
      <c r="O203" s="26" t="n">
        <f aca="false">O196+O201</f>
        <v>-357812.038095238</v>
      </c>
      <c r="Q203" s="26" t="n">
        <f aca="false">SUM(B203:D203)</f>
        <v>376555.84</v>
      </c>
      <c r="R203" s="26" t="n">
        <f aca="false">SUM(E203:G203)</f>
        <v>-170855.173809524</v>
      </c>
      <c r="S203" s="26" t="n">
        <f aca="false">SUM(H203:J203)</f>
        <v>-266996.061428571</v>
      </c>
      <c r="T203" s="26" t="n">
        <f aca="false">SUM(K203:M203)</f>
        <v>-296516.642857143</v>
      </c>
      <c r="U203" s="26"/>
      <c r="V203" s="26" t="n">
        <f aca="false">SUM(Q203:U203)</f>
        <v>-357812.038095238</v>
      </c>
    </row>
    <row r="204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69:V69"/>
    <mergeCell ref="A70:V70"/>
    <mergeCell ref="A71:V71"/>
    <mergeCell ref="A72:V72"/>
    <mergeCell ref="A137:V137"/>
    <mergeCell ref="A138:V138"/>
    <mergeCell ref="A139:V139"/>
    <mergeCell ref="A140:V140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8" man="true" max="16383" min="0"/>
    <brk id="13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B8" activeCellId="0" sqref="B8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13"/>
    <col collapsed="false" customWidth="true" hidden="false" outlineLevel="0" max="17" min="17" style="1" width="11.28"/>
    <col collapsed="false" customWidth="true" hidden="false" outlineLevel="0" max="18" min="18" style="1" width="2.13"/>
    <col collapsed="false" customWidth="true" hidden="false" outlineLevel="0" max="19" min="19" style="1" width="11.28"/>
  </cols>
  <sheetData>
    <row r="1" customFormat="false" ht="15.75" hidden="false" customHeight="false" outlineLevel="0" collapsed="false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"/>
      <c r="Q4" s="3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XML/filtered-attachments/xls/Lincoln_Energy_Center_O_M.xls'#$Lincoln Energy Center 01 Budget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3"/>
      <c r="Q5" s="3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45926.8948948962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"/>
      <c r="Q6" s="3"/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12"/>
      <c r="B7" s="13" t="n">
        <v>36892</v>
      </c>
      <c r="C7" s="13" t="n">
        <v>36923</v>
      </c>
      <c r="D7" s="13" t="n">
        <v>36951</v>
      </c>
      <c r="E7" s="13" t="n">
        <v>36982</v>
      </c>
      <c r="F7" s="13" t="n">
        <v>37012</v>
      </c>
      <c r="G7" s="13" t="n">
        <v>37043</v>
      </c>
      <c r="H7" s="13" t="n">
        <v>37073</v>
      </c>
      <c r="I7" s="13" t="n">
        <v>37104</v>
      </c>
      <c r="J7" s="13" t="n">
        <v>37135</v>
      </c>
      <c r="K7" s="13" t="n">
        <v>37165</v>
      </c>
      <c r="L7" s="13" t="n">
        <v>37196</v>
      </c>
      <c r="M7" s="13" t="n">
        <v>37226</v>
      </c>
      <c r="N7" s="13"/>
      <c r="O7" s="14" t="s">
        <v>6</v>
      </c>
      <c r="P7" s="14"/>
      <c r="Q7" s="14" t="s">
        <v>66</v>
      </c>
      <c r="R7" s="14"/>
      <c r="S7" s="14" t="s">
        <v>63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9" customFormat="false" ht="13.5" hidden="false" customHeight="false" outlineLevel="0" collapsed="false">
      <c r="A9" s="15" t="s">
        <v>11</v>
      </c>
      <c r="B9" s="16" t="n">
        <v>0</v>
      </c>
      <c r="C9" s="16" t="n">
        <v>0</v>
      </c>
      <c r="D9" s="16" t="n">
        <v>0</v>
      </c>
      <c r="E9" s="16" t="n">
        <v>0</v>
      </c>
      <c r="F9" s="16" t="n">
        <v>0</v>
      </c>
      <c r="G9" s="16" t="n">
        <v>0</v>
      </c>
      <c r="H9" s="16" t="n">
        <v>0</v>
      </c>
      <c r="I9" s="16" t="n">
        <v>0</v>
      </c>
      <c r="J9" s="16" t="n">
        <v>0</v>
      </c>
      <c r="K9" s="16" t="n">
        <v>0</v>
      </c>
      <c r="L9" s="16" t="n">
        <v>0</v>
      </c>
      <c r="M9" s="16" t="n">
        <v>0</v>
      </c>
      <c r="O9" s="16" t="n">
        <f aca="false">SUM(B9:M9)</f>
        <v>0</v>
      </c>
      <c r="Q9" s="16" t="n">
        <v>891890.53</v>
      </c>
      <c r="S9" s="16" t="n">
        <f aca="false">Q9-O9</f>
        <v>891890.53</v>
      </c>
    </row>
    <row r="11" customFormat="false" ht="12.75" hidden="false" customHeight="false" outlineLevel="0" collapsed="false">
      <c r="A11" s="15" t="s">
        <v>12</v>
      </c>
    </row>
    <row r="12" customFormat="false" ht="12.75" hidden="false" customHeight="false" outlineLevel="0" collapsed="false">
      <c r="A12" s="17" t="s">
        <v>13</v>
      </c>
    </row>
    <row r="13" customFormat="false" ht="12.75" hidden="false" customHeight="false" outlineLevel="0" collapsed="false">
      <c r="A13" s="18" t="s">
        <v>14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  <c r="Q13" s="1" t="n">
        <v>0</v>
      </c>
      <c r="S13" s="1" t="n">
        <f aca="false">Q13-O13</f>
        <v>0</v>
      </c>
    </row>
    <row r="14" customFormat="false" ht="12.75" hidden="false" customHeight="false" outlineLevel="0" collapsed="false">
      <c r="A14" s="18" t="s">
        <v>67</v>
      </c>
      <c r="B14" s="1" t="n">
        <v>285</v>
      </c>
      <c r="C14" s="1" t="n">
        <v>285</v>
      </c>
      <c r="D14" s="1" t="n">
        <v>285</v>
      </c>
      <c r="E14" s="1" t="n">
        <v>950</v>
      </c>
      <c r="F14" s="1" t="n">
        <v>285</v>
      </c>
      <c r="G14" s="1" t="n">
        <v>285</v>
      </c>
      <c r="H14" s="1" t="n">
        <v>285</v>
      </c>
      <c r="I14" s="1" t="n">
        <v>285</v>
      </c>
      <c r="J14" s="1" t="n">
        <v>285</v>
      </c>
      <c r="K14" s="1" t="n">
        <v>950</v>
      </c>
      <c r="L14" s="1" t="n">
        <v>285</v>
      </c>
      <c r="M14" s="1" t="n">
        <v>285</v>
      </c>
      <c r="O14" s="1" t="n">
        <f aca="false">SUM(B14:M14)</f>
        <v>4750</v>
      </c>
      <c r="Q14" s="1" t="n">
        <v>5933.32</v>
      </c>
      <c r="S14" s="1" t="n">
        <f aca="false">Q14-O14</f>
        <v>1183.32</v>
      </c>
    </row>
    <row r="15" customFormat="false" ht="12.75" hidden="false" customHeight="false" outlineLevel="0" collapsed="false">
      <c r="A15" s="18" t="s">
        <v>16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v>0</v>
      </c>
      <c r="S15" s="1" t="n">
        <f aca="false">Q15-O15</f>
        <v>0</v>
      </c>
    </row>
    <row r="16" customFormat="false" ht="12.75" hidden="false" customHeight="false" outlineLevel="0" collapsed="false">
      <c r="A16" s="18" t="s">
        <v>17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v>0</v>
      </c>
      <c r="S16" s="1" t="n">
        <f aca="false">Q16-O16</f>
        <v>0</v>
      </c>
    </row>
    <row r="17" customFormat="false" ht="12.75" hidden="false" customHeight="false" outlineLevel="0" collapsed="false">
      <c r="A17" s="18" t="s">
        <v>18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v>0</v>
      </c>
      <c r="S17" s="1" t="n">
        <f aca="false">Q17-O17</f>
        <v>0</v>
      </c>
    </row>
    <row r="18" customFormat="false" ht="12.75" hidden="false" customHeight="false" outlineLevel="0" collapsed="false">
      <c r="A18" s="18" t="s">
        <v>19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v>0</v>
      </c>
      <c r="S18" s="1" t="n">
        <f aca="false">Q18-O18</f>
        <v>0</v>
      </c>
    </row>
    <row r="19" customFormat="false" ht="12.75" hidden="false" customHeight="false" outlineLevel="0" collapsed="false">
      <c r="A19" s="18" t="s">
        <v>20</v>
      </c>
      <c r="B19" s="1" t="n">
        <v>5688</v>
      </c>
      <c r="C19" s="1" t="n">
        <v>2688</v>
      </c>
      <c r="D19" s="1" t="n">
        <v>2688</v>
      </c>
      <c r="E19" s="1" t="n">
        <v>6010</v>
      </c>
      <c r="F19" s="1" t="n">
        <v>2688</v>
      </c>
      <c r="G19" s="1" t="n">
        <v>2688</v>
      </c>
      <c r="H19" s="1" t="n">
        <v>20388</v>
      </c>
      <c r="I19" s="1" t="n">
        <v>2688</v>
      </c>
      <c r="J19" s="1" t="n">
        <v>2688</v>
      </c>
      <c r="K19" s="1" t="n">
        <v>6010</v>
      </c>
      <c r="L19" s="1" t="n">
        <v>2688</v>
      </c>
      <c r="M19" s="1" t="n">
        <v>2688</v>
      </c>
      <c r="O19" s="1" t="n">
        <f aca="false">SUM(B19:M19)</f>
        <v>59600</v>
      </c>
      <c r="Q19" s="1" t="n">
        <v>28750</v>
      </c>
      <c r="S19" s="1" t="n">
        <f aca="false">Q19-O19</f>
        <v>-30850</v>
      </c>
    </row>
    <row r="20" customFormat="false" ht="12.75" hidden="false" customHeight="false" outlineLevel="0" collapsed="false">
      <c r="A20" s="18" t="s">
        <v>21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v>0</v>
      </c>
      <c r="K20" s="1" t="n">
        <v>0</v>
      </c>
      <c r="L20" s="1" t="n">
        <v>0</v>
      </c>
      <c r="M20" s="1" t="n">
        <v>0</v>
      </c>
      <c r="O20" s="1" t="n">
        <f aca="false">SUM(B20:M20)</f>
        <v>0</v>
      </c>
      <c r="Q20" s="1" t="n">
        <v>0</v>
      </c>
      <c r="S20" s="1" t="n">
        <f aca="false">Q20-O20</f>
        <v>0</v>
      </c>
    </row>
    <row r="21" customFormat="false" ht="12.75" hidden="false" customHeight="false" outlineLevel="0" collapsed="false">
      <c r="A21" s="18" t="s">
        <v>22</v>
      </c>
      <c r="B21" s="1" t="n">
        <v>1093.85</v>
      </c>
      <c r="C21" s="1" t="n">
        <v>149.85</v>
      </c>
      <c r="D21" s="1" t="n">
        <v>149.85</v>
      </c>
      <c r="E21" s="1" t="n">
        <v>1093.85</v>
      </c>
      <c r="F21" s="1" t="n">
        <v>149.85</v>
      </c>
      <c r="G21" s="1" t="n">
        <v>149.85</v>
      </c>
      <c r="H21" s="1" t="n">
        <v>1093.85</v>
      </c>
      <c r="I21" s="1" t="n">
        <v>149.85</v>
      </c>
      <c r="J21" s="1" t="n">
        <v>149.85</v>
      </c>
      <c r="K21" s="1" t="n">
        <v>1093.85</v>
      </c>
      <c r="L21" s="1" t="n">
        <v>149.85</v>
      </c>
      <c r="M21" s="1" t="n">
        <v>149.85</v>
      </c>
      <c r="O21" s="1" t="n">
        <f aca="false">SUM(B21:M21)</f>
        <v>5574.2</v>
      </c>
      <c r="Q21" s="1" t="n">
        <v>2637.84</v>
      </c>
      <c r="S21" s="1" t="n">
        <f aca="false">Q21-O21</f>
        <v>-2936.36</v>
      </c>
    </row>
    <row r="22" customFormat="false" ht="12.75" hidden="false" customHeight="false" outlineLevel="0" collapsed="false">
      <c r="A22" s="18" t="s">
        <v>23</v>
      </c>
      <c r="B22" s="1" t="n">
        <v>84</v>
      </c>
      <c r="C22" s="1" t="n">
        <v>84</v>
      </c>
      <c r="D22" s="1" t="n">
        <v>84</v>
      </c>
      <c r="E22" s="1" t="n">
        <v>1580</v>
      </c>
      <c r="F22" s="1" t="n">
        <v>84</v>
      </c>
      <c r="G22" s="1" t="n">
        <v>1384</v>
      </c>
      <c r="H22" s="1" t="n">
        <v>1384</v>
      </c>
      <c r="I22" s="1" t="n">
        <v>1384</v>
      </c>
      <c r="J22" s="1" t="n">
        <v>1384</v>
      </c>
      <c r="K22" s="1" t="n">
        <v>1580</v>
      </c>
      <c r="L22" s="1" t="n">
        <v>84</v>
      </c>
      <c r="M22" s="1" t="n">
        <v>84</v>
      </c>
      <c r="O22" s="1" t="n">
        <f aca="false">SUM(B22:M22)</f>
        <v>9200</v>
      </c>
      <c r="Q22" s="1" t="n">
        <v>0</v>
      </c>
      <c r="S22" s="1" t="n">
        <f aca="false">Q22-O22</f>
        <v>-9200</v>
      </c>
    </row>
    <row r="23" customFormat="false" ht="12.75" hidden="false" customHeight="false" outlineLevel="0" collapsed="false">
      <c r="A23" s="18" t="s">
        <v>24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v>0</v>
      </c>
      <c r="S23" s="1" t="n">
        <f aca="false">Q23-O23</f>
        <v>0</v>
      </c>
    </row>
    <row r="24" customFormat="false" ht="12.75" hidden="false" customHeight="false" outlineLevel="0" collapsed="false">
      <c r="A24" s="18" t="s">
        <v>25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0</v>
      </c>
      <c r="K24" s="1" t="n">
        <v>0</v>
      </c>
      <c r="L24" s="1" t="n">
        <v>0</v>
      </c>
      <c r="M24" s="1" t="n">
        <v>0</v>
      </c>
      <c r="O24" s="1" t="n">
        <f aca="false">SUM(B24:M24)</f>
        <v>0</v>
      </c>
      <c r="Q24" s="1" t="n">
        <v>0</v>
      </c>
      <c r="S24" s="1" t="n">
        <f aca="false">Q24-O24</f>
        <v>0</v>
      </c>
    </row>
    <row r="25" customFormat="false" ht="12.75" hidden="false" customHeight="false" outlineLevel="0" collapsed="false">
      <c r="A25" s="18" t="s">
        <v>68</v>
      </c>
      <c r="B25" s="1" t="n">
        <v>897</v>
      </c>
      <c r="C25" s="1" t="n">
        <v>897</v>
      </c>
      <c r="D25" s="1" t="n">
        <v>897</v>
      </c>
      <c r="E25" s="1" t="n">
        <v>2115</v>
      </c>
      <c r="F25" s="1" t="n">
        <v>897</v>
      </c>
      <c r="G25" s="1" t="n">
        <v>897</v>
      </c>
      <c r="H25" s="1" t="n">
        <v>897</v>
      </c>
      <c r="I25" s="1" t="n">
        <v>897</v>
      </c>
      <c r="J25" s="1" t="n">
        <v>897</v>
      </c>
      <c r="K25" s="1" t="n">
        <v>2115</v>
      </c>
      <c r="L25" s="1" t="n">
        <v>897</v>
      </c>
      <c r="M25" s="1" t="n">
        <v>897</v>
      </c>
      <c r="O25" s="1" t="n">
        <f aca="false">SUM(B25:M25)</f>
        <v>13200</v>
      </c>
      <c r="Q25" s="1" t="n">
        <v>4490</v>
      </c>
      <c r="S25" s="1" t="n">
        <f aca="false">Q25-O25</f>
        <v>-8710</v>
      </c>
    </row>
    <row r="26" customFormat="false" ht="12.75" hidden="false" customHeight="false" outlineLevel="0" collapsed="false">
      <c r="A26" s="18" t="s">
        <v>69</v>
      </c>
      <c r="B26" s="1" t="n">
        <v>1251</v>
      </c>
      <c r="C26" s="1" t="n">
        <v>1251</v>
      </c>
      <c r="D26" s="1" t="n">
        <v>51201</v>
      </c>
      <c r="E26" s="1" t="n">
        <v>2770</v>
      </c>
      <c r="F26" s="1" t="n">
        <v>1251</v>
      </c>
      <c r="G26" s="1" t="n">
        <v>5051</v>
      </c>
      <c r="H26" s="1" t="n">
        <v>1551</v>
      </c>
      <c r="I26" s="1" t="n">
        <v>1551</v>
      </c>
      <c r="J26" s="1" t="n">
        <v>2051</v>
      </c>
      <c r="K26" s="1" t="n">
        <v>2770</v>
      </c>
      <c r="L26" s="1" t="n">
        <v>1251</v>
      </c>
      <c r="M26" s="1" t="n">
        <v>1251</v>
      </c>
      <c r="O26" s="1" t="n">
        <f aca="false">SUM(B26:M26)</f>
        <v>73200</v>
      </c>
      <c r="Q26" s="1" t="n">
        <v>18078.7</v>
      </c>
      <c r="S26" s="1" t="n">
        <f aca="false">Q26-O26</f>
        <v>-55121.3</v>
      </c>
    </row>
    <row r="27" customFormat="false" ht="12.75" hidden="false" customHeight="false" outlineLevel="0" collapsed="false">
      <c r="A27" s="18" t="s">
        <v>28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v>0</v>
      </c>
      <c r="K27" s="1" t="n">
        <v>0</v>
      </c>
      <c r="L27" s="1" t="n">
        <v>0</v>
      </c>
      <c r="M27" s="1" t="n">
        <v>0</v>
      </c>
      <c r="O27" s="1" t="n">
        <f aca="false">SUM(B27:M27)</f>
        <v>0</v>
      </c>
      <c r="Q27" s="1" t="n">
        <v>0</v>
      </c>
      <c r="S27" s="1" t="n">
        <f aca="false">Q27-O27</f>
        <v>0</v>
      </c>
    </row>
    <row r="28" customFormat="false" ht="12.75" hidden="false" customHeight="false" outlineLevel="0" collapsed="false">
      <c r="A28" s="18" t="s">
        <v>29</v>
      </c>
      <c r="B28" s="1" t="n">
        <v>1300</v>
      </c>
      <c r="C28" s="1" t="n">
        <v>1300</v>
      </c>
      <c r="D28" s="1" t="n">
        <v>4290</v>
      </c>
      <c r="E28" s="1" t="n">
        <v>2000</v>
      </c>
      <c r="F28" s="1" t="n">
        <v>1300</v>
      </c>
      <c r="G28" s="1" t="n">
        <v>1300</v>
      </c>
      <c r="H28" s="1" t="n">
        <v>1300</v>
      </c>
      <c r="I28" s="1" t="n">
        <v>1300</v>
      </c>
      <c r="J28" s="1" t="n">
        <v>1300</v>
      </c>
      <c r="K28" s="1" t="n">
        <v>2000</v>
      </c>
      <c r="L28" s="1" t="n">
        <v>1300</v>
      </c>
      <c r="M28" s="1" t="n">
        <v>1300</v>
      </c>
      <c r="O28" s="1" t="n">
        <f aca="false">SUM(B28:M28)</f>
        <v>19990</v>
      </c>
      <c r="Q28" s="1" t="n">
        <v>6536</v>
      </c>
      <c r="S28" s="1" t="n">
        <f aca="false">Q28-O28</f>
        <v>-13454</v>
      </c>
    </row>
    <row r="29" customFormat="false" ht="12.75" hidden="false" customHeight="false" outlineLevel="0" collapsed="false">
      <c r="A29" s="18" t="s">
        <v>70</v>
      </c>
      <c r="B29" s="1" t="n">
        <v>1383</v>
      </c>
      <c r="C29" s="1" t="n">
        <v>1383</v>
      </c>
      <c r="D29" s="1" t="n">
        <v>1383</v>
      </c>
      <c r="E29" s="19" t="n">
        <v>4435</v>
      </c>
      <c r="F29" s="1" t="n">
        <v>1383</v>
      </c>
      <c r="G29" s="19" t="n">
        <v>1383</v>
      </c>
      <c r="H29" s="1" t="n">
        <v>1383</v>
      </c>
      <c r="I29" s="1" t="n">
        <v>1383</v>
      </c>
      <c r="J29" s="1" t="n">
        <v>1383</v>
      </c>
      <c r="K29" s="1" t="n">
        <v>4435</v>
      </c>
      <c r="L29" s="1" t="n">
        <v>1383</v>
      </c>
      <c r="M29" s="1" t="n">
        <v>1382.8</v>
      </c>
      <c r="O29" s="1" t="n">
        <f aca="false">SUM(B29:M29)</f>
        <v>22699.8</v>
      </c>
      <c r="Q29" s="1" t="n">
        <v>29054.26</v>
      </c>
      <c r="S29" s="1" t="n">
        <f aca="false">Q29-O29</f>
        <v>6354.46</v>
      </c>
    </row>
    <row r="30" customFormat="false" ht="12.75" hidden="false" customHeight="false" outlineLevel="0" collapsed="false">
      <c r="A30" s="18" t="s">
        <v>71</v>
      </c>
      <c r="B30" s="1" t="n">
        <v>20332.55</v>
      </c>
      <c r="C30" s="1" t="n">
        <v>20382.55</v>
      </c>
      <c r="D30" s="1" t="n">
        <v>17582.55</v>
      </c>
      <c r="E30" s="1" t="n">
        <v>19982.55</v>
      </c>
      <c r="F30" s="1" t="n">
        <v>25782.55</v>
      </c>
      <c r="G30" s="1" t="n">
        <v>29307.55</v>
      </c>
      <c r="H30" s="1" t="n">
        <v>38307.55</v>
      </c>
      <c r="I30" s="1" t="n">
        <v>28307.5</v>
      </c>
      <c r="J30" s="1" t="n">
        <v>40507.5</v>
      </c>
      <c r="K30" s="1" t="n">
        <v>19982.5</v>
      </c>
      <c r="L30" s="1" t="n">
        <v>14582.5</v>
      </c>
      <c r="M30" s="1" t="n">
        <v>18582.5</v>
      </c>
      <c r="O30" s="1" t="n">
        <f aca="false">SUM(B30:M30)</f>
        <v>293640.35</v>
      </c>
      <c r="Q30" s="1" t="n">
        <v>249148.702857143</v>
      </c>
      <c r="S30" s="1" t="n">
        <f aca="false">Q30-O30</f>
        <v>-44491.6471428571</v>
      </c>
    </row>
    <row r="31" customFormat="false" ht="12.75" hidden="false" customHeight="false" outlineLevel="0" collapsed="false">
      <c r="A31" s="18" t="s">
        <v>32</v>
      </c>
      <c r="B31" s="1" t="n">
        <v>85079</v>
      </c>
      <c r="C31" s="1" t="n">
        <v>82841</v>
      </c>
      <c r="D31" s="1" t="n">
        <v>82841</v>
      </c>
      <c r="E31" s="1" t="n">
        <v>82841</v>
      </c>
      <c r="F31" s="1" t="n">
        <v>122298</v>
      </c>
      <c r="G31" s="1" t="n">
        <v>87481</v>
      </c>
      <c r="H31" s="1" t="n">
        <v>92502</v>
      </c>
      <c r="I31" s="1" t="n">
        <v>87481</v>
      </c>
      <c r="J31" s="1" t="n">
        <v>92502</v>
      </c>
      <c r="K31" s="1" t="n">
        <v>80057</v>
      </c>
      <c r="L31" s="1" t="n">
        <v>121753</v>
      </c>
      <c r="M31" s="1" t="n">
        <v>82295</v>
      </c>
      <c r="O31" s="1" t="n">
        <f aca="false">SUM(B31:M31)</f>
        <v>1099971</v>
      </c>
      <c r="Q31" s="1" t="n">
        <v>966084.12</v>
      </c>
      <c r="S31" s="1" t="n">
        <f aca="false">Q31-O31</f>
        <v>-133886.88</v>
      </c>
    </row>
    <row r="32" customFormat="false" ht="12.75" hidden="false" customHeight="false" outlineLevel="0" collapsed="false">
      <c r="A32" s="18" t="s">
        <v>33</v>
      </c>
      <c r="B32" s="1" t="n">
        <v>10700</v>
      </c>
      <c r="C32" s="1" t="n">
        <v>1000</v>
      </c>
      <c r="D32" s="1" t="n">
        <v>1000</v>
      </c>
      <c r="E32" s="1" t="n">
        <v>2400</v>
      </c>
      <c r="F32" s="1" t="n">
        <v>1000</v>
      </c>
      <c r="G32" s="1" t="n">
        <v>1000</v>
      </c>
      <c r="H32" s="1" t="n">
        <v>1000</v>
      </c>
      <c r="I32" s="1" t="n">
        <v>999.9</v>
      </c>
      <c r="J32" s="1" t="n">
        <v>999.9</v>
      </c>
      <c r="K32" s="1" t="n">
        <v>2400</v>
      </c>
      <c r="L32" s="1" t="n">
        <v>999.9</v>
      </c>
      <c r="M32" s="1" t="n">
        <v>999.9</v>
      </c>
      <c r="O32" s="1" t="n">
        <f aca="false">SUM(B32:M32)</f>
        <v>24499.6</v>
      </c>
      <c r="Q32" s="1" t="n">
        <v>52871.62</v>
      </c>
      <c r="S32" s="1" t="n">
        <f aca="false">Q32-O32</f>
        <v>28372.02</v>
      </c>
    </row>
    <row r="33" customFormat="false" ht="12.75" hidden="false" customHeight="false" outlineLevel="0" collapsed="false">
      <c r="A33" s="18" t="s">
        <v>34</v>
      </c>
      <c r="B33" s="1" t="n">
        <v>235.7</v>
      </c>
      <c r="C33" s="1" t="n">
        <v>235.7</v>
      </c>
      <c r="D33" s="1" t="n">
        <v>235.7</v>
      </c>
      <c r="E33" s="1" t="n">
        <v>1010.7</v>
      </c>
      <c r="F33" s="1" t="n">
        <v>235.7</v>
      </c>
      <c r="G33" s="1" t="n">
        <v>235.7</v>
      </c>
      <c r="H33" s="1" t="n">
        <v>235.7</v>
      </c>
      <c r="I33" s="1" t="n">
        <v>235.7</v>
      </c>
      <c r="J33" s="1" t="n">
        <v>235.7</v>
      </c>
      <c r="K33" s="1" t="n">
        <v>410.7</v>
      </c>
      <c r="L33" s="1" t="n">
        <v>235.7</v>
      </c>
      <c r="M33" s="1" t="n">
        <v>235.7</v>
      </c>
      <c r="O33" s="1" t="n">
        <f aca="false">SUM(B33:M33)</f>
        <v>3778.4</v>
      </c>
      <c r="Q33" s="1" t="n">
        <v>1283.64</v>
      </c>
      <c r="S33" s="1" t="n">
        <f aca="false">Q33-O33</f>
        <v>-2494.76</v>
      </c>
    </row>
    <row r="34" customFormat="false" ht="12.75" hidden="false" customHeight="false" outlineLevel="0" collapsed="false">
      <c r="A34" s="18" t="s">
        <v>38</v>
      </c>
      <c r="B34" s="1" t="n">
        <v>1000</v>
      </c>
      <c r="C34" s="1" t="n">
        <v>1000</v>
      </c>
      <c r="D34" s="1" t="n">
        <v>1000</v>
      </c>
      <c r="E34" s="1" t="n">
        <v>1000</v>
      </c>
      <c r="F34" s="1" t="n">
        <v>1000</v>
      </c>
      <c r="G34" s="1" t="n">
        <v>1000</v>
      </c>
      <c r="H34" s="1" t="n">
        <v>1000</v>
      </c>
      <c r="I34" s="1" t="n">
        <v>1000</v>
      </c>
      <c r="J34" s="1" t="n">
        <v>1000</v>
      </c>
      <c r="K34" s="1" t="n">
        <v>1000</v>
      </c>
      <c r="L34" s="1" t="n">
        <v>1000</v>
      </c>
      <c r="M34" s="1" t="n">
        <v>1000</v>
      </c>
      <c r="O34" s="1" t="n">
        <f aca="false">SUM(B34:M34)</f>
        <v>12000</v>
      </c>
      <c r="Q34" s="1" t="n">
        <v>0</v>
      </c>
      <c r="S34" s="1" t="n">
        <f aca="false">Q34-O34</f>
        <v>-12000</v>
      </c>
    </row>
    <row r="35" customFormat="false" ht="12.75" hidden="false" customHeight="false" outlineLevel="0" collapsed="false">
      <c r="A35" s="18" t="s">
        <v>36</v>
      </c>
      <c r="B35" s="1" t="n">
        <v>300</v>
      </c>
      <c r="C35" s="1" t="n">
        <v>300</v>
      </c>
      <c r="D35" s="1" t="n">
        <v>300</v>
      </c>
      <c r="E35" s="1" t="n">
        <v>300</v>
      </c>
      <c r="F35" s="1" t="n">
        <v>300</v>
      </c>
      <c r="G35" s="1" t="n">
        <v>300</v>
      </c>
      <c r="H35" s="1" t="n">
        <v>300</v>
      </c>
      <c r="I35" s="1" t="n">
        <v>300</v>
      </c>
      <c r="J35" s="1" t="n">
        <v>300</v>
      </c>
      <c r="K35" s="1" t="n">
        <v>300</v>
      </c>
      <c r="L35" s="1" t="n">
        <v>300</v>
      </c>
      <c r="M35" s="1" t="n">
        <v>300</v>
      </c>
      <c r="O35" s="1" t="n">
        <f aca="false">SUM(B35:M35)</f>
        <v>3600</v>
      </c>
      <c r="Q35" s="1" t="n">
        <v>571.02</v>
      </c>
      <c r="S35" s="1" t="n">
        <f aca="false">Q35-O35</f>
        <v>-3028.98</v>
      </c>
    </row>
    <row r="36" customFormat="false" ht="12.75" hidden="false" customHeight="false" outlineLevel="0" collapsed="false">
      <c r="A36" s="18" t="s">
        <v>72</v>
      </c>
      <c r="B36" s="1" t="n">
        <v>110</v>
      </c>
      <c r="C36" s="1" t="n">
        <v>110</v>
      </c>
      <c r="D36" s="1" t="n">
        <v>110</v>
      </c>
      <c r="E36" s="1" t="n">
        <v>110</v>
      </c>
      <c r="F36" s="1" t="n">
        <v>110</v>
      </c>
      <c r="G36" s="1" t="n">
        <v>110</v>
      </c>
      <c r="H36" s="1" t="n">
        <v>110</v>
      </c>
      <c r="I36" s="1" t="n">
        <v>110</v>
      </c>
      <c r="J36" s="1" t="n">
        <v>110</v>
      </c>
      <c r="K36" s="1" t="n">
        <v>110</v>
      </c>
      <c r="L36" s="1" t="n">
        <v>110</v>
      </c>
      <c r="M36" s="1" t="n">
        <v>110</v>
      </c>
      <c r="O36" s="1" t="n">
        <f aca="false">SUM(B36:M36)</f>
        <v>1320</v>
      </c>
      <c r="Q36" s="1" t="n">
        <v>650.56</v>
      </c>
      <c r="S36" s="1" t="n">
        <f aca="false">Q36-O36</f>
        <v>-669.44</v>
      </c>
    </row>
    <row r="37" customFormat="false" ht="12.75" hidden="false" customHeight="false" outlineLevel="0" collapsed="false">
      <c r="A37" s="18" t="s">
        <v>73</v>
      </c>
      <c r="B37" s="1" t="n">
        <v>125</v>
      </c>
      <c r="C37" s="1" t="n">
        <v>125</v>
      </c>
      <c r="D37" s="1" t="n">
        <v>125</v>
      </c>
      <c r="E37" s="1" t="n">
        <v>125</v>
      </c>
      <c r="F37" s="1" t="n">
        <v>125</v>
      </c>
      <c r="G37" s="1" t="n">
        <v>125</v>
      </c>
      <c r="H37" s="1" t="n">
        <v>125</v>
      </c>
      <c r="I37" s="1" t="n">
        <v>125</v>
      </c>
      <c r="J37" s="1" t="n">
        <v>125</v>
      </c>
      <c r="K37" s="1" t="n">
        <v>125</v>
      </c>
      <c r="L37" s="1" t="n">
        <v>125</v>
      </c>
      <c r="M37" s="1" t="n">
        <v>125</v>
      </c>
      <c r="O37" s="1" t="n">
        <f aca="false">SUM(B37:M37)</f>
        <v>1500</v>
      </c>
      <c r="Q37" s="1" t="n">
        <v>13209.5</v>
      </c>
      <c r="S37" s="1" t="n">
        <f aca="false">Q37-O37</f>
        <v>11709.5</v>
      </c>
    </row>
    <row r="38" customFormat="false" ht="12.75" hidden="false" customHeight="false" outlineLevel="0" collapsed="false">
      <c r="A38" s="18" t="s">
        <v>74</v>
      </c>
      <c r="B38" s="1" t="n">
        <v>174</v>
      </c>
      <c r="C38" s="1" t="n">
        <v>174</v>
      </c>
      <c r="D38" s="1" t="n">
        <v>174</v>
      </c>
      <c r="E38" s="1" t="n">
        <v>580</v>
      </c>
      <c r="F38" s="1" t="n">
        <v>174</v>
      </c>
      <c r="G38" s="1" t="n">
        <v>174</v>
      </c>
      <c r="H38" s="1" t="n">
        <v>174</v>
      </c>
      <c r="I38" s="1" t="n">
        <v>174</v>
      </c>
      <c r="J38" s="1" t="n">
        <v>174</v>
      </c>
      <c r="K38" s="1" t="n">
        <v>580</v>
      </c>
      <c r="L38" s="1" t="n">
        <v>174</v>
      </c>
      <c r="M38" s="1" t="n">
        <v>174</v>
      </c>
      <c r="O38" s="1" t="n">
        <f aca="false">SUM(B38:M38)</f>
        <v>2900</v>
      </c>
      <c r="Q38" s="1" t="n">
        <v>872</v>
      </c>
      <c r="S38" s="1" t="n">
        <f aca="false">Q38-O38</f>
        <v>-2028</v>
      </c>
    </row>
    <row r="39" customFormat="false" ht="12.75" hidden="false" customHeight="false" outlineLevel="0" collapsed="false">
      <c r="A39" s="18" t="s">
        <v>40</v>
      </c>
      <c r="B39" s="1" t="n">
        <v>11980</v>
      </c>
      <c r="C39" s="1" t="n">
        <v>16780</v>
      </c>
      <c r="D39" s="1" t="n">
        <v>26340</v>
      </c>
      <c r="E39" s="1" t="n">
        <v>34750</v>
      </c>
      <c r="F39" s="1" t="n">
        <v>19860</v>
      </c>
      <c r="G39" s="1" t="n">
        <v>15580</v>
      </c>
      <c r="H39" s="1" t="n">
        <v>13980</v>
      </c>
      <c r="I39" s="1" t="n">
        <v>13980</v>
      </c>
      <c r="J39" s="1" t="n">
        <v>15580</v>
      </c>
      <c r="K39" s="1" t="n">
        <v>23600</v>
      </c>
      <c r="L39" s="1" t="n">
        <v>11980</v>
      </c>
      <c r="M39" s="1" t="n">
        <v>13580</v>
      </c>
      <c r="O39" s="1" t="n">
        <f aca="false">SUM(B39:M39)</f>
        <v>217990</v>
      </c>
      <c r="Q39" s="1" t="n">
        <v>454649.86</v>
      </c>
      <c r="S39" s="1" t="n">
        <f aca="false">Q39-O39</f>
        <v>236659.86</v>
      </c>
    </row>
    <row r="40" customFormat="false" ht="12.75" hidden="false" customHeight="false" outlineLevel="0" collapsed="false">
      <c r="A40" s="18" t="s">
        <v>41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v>0</v>
      </c>
      <c r="K40" s="1" t="n">
        <v>0</v>
      </c>
      <c r="L40" s="1" t="n">
        <v>0</v>
      </c>
      <c r="M40" s="1" t="n">
        <v>0</v>
      </c>
      <c r="O40" s="1" t="n">
        <f aca="false">SUM(B40:M40)</f>
        <v>0</v>
      </c>
      <c r="Q40" s="1" t="n">
        <v>29.28</v>
      </c>
      <c r="S40" s="1" t="n">
        <f aca="false">Q40-O40</f>
        <v>29.28</v>
      </c>
    </row>
    <row r="41" customFormat="false" ht="12.75" hidden="false" customHeight="false" outlineLevel="0" collapsed="false">
      <c r="A41" s="18" t="s">
        <v>75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v>0</v>
      </c>
      <c r="K41" s="1" t="n">
        <v>0</v>
      </c>
      <c r="L41" s="1" t="n">
        <v>0</v>
      </c>
      <c r="M41" s="1" t="n">
        <v>0</v>
      </c>
      <c r="O41" s="1" t="n">
        <f aca="false">SUM(B41:M41)</f>
        <v>0</v>
      </c>
      <c r="Q41" s="1" t="n">
        <v>11664</v>
      </c>
      <c r="S41" s="1" t="n">
        <f aca="false">Q41-O41</f>
        <v>11664</v>
      </c>
    </row>
    <row r="42" customFormat="false" ht="12.75" hidden="false" customHeight="false" outlineLevel="0" collapsed="false">
      <c r="A42" s="18"/>
    </row>
    <row r="43" customFormat="false" ht="12.75" hidden="false" customHeight="false" outlineLevel="0" collapsed="false">
      <c r="A43" s="20" t="s">
        <v>76</v>
      </c>
      <c r="B43" s="21" t="n">
        <f aca="false">SUM(B12:B41)</f>
        <v>142018.1</v>
      </c>
      <c r="C43" s="21" t="n">
        <f aca="false">SUM(C12:C41)</f>
        <v>130986.1</v>
      </c>
      <c r="D43" s="21" t="n">
        <f aca="false">SUM(D12:D41)</f>
        <v>190686.1</v>
      </c>
      <c r="E43" s="21" t="n">
        <f aca="false">SUM(E12:E41)</f>
        <v>164053.1</v>
      </c>
      <c r="F43" s="21" t="n">
        <f aca="false">SUM(F12:F41)</f>
        <v>178923.1</v>
      </c>
      <c r="G43" s="21" t="n">
        <f aca="false">SUM(G12:G41)</f>
        <v>148451.1</v>
      </c>
      <c r="H43" s="21" t="n">
        <f aca="false">SUM(H12:H41)</f>
        <v>176016.1</v>
      </c>
      <c r="I43" s="21" t="n">
        <f aca="false">SUM(I12:I41)</f>
        <v>142350.95</v>
      </c>
      <c r="J43" s="21" t="n">
        <f aca="false">SUM(J12:J41)</f>
        <v>161671.95</v>
      </c>
      <c r="K43" s="21" t="n">
        <f aca="false">SUM(K12:K41)</f>
        <v>149519.05</v>
      </c>
      <c r="L43" s="21" t="n">
        <f aca="false">SUM(L12:L41)</f>
        <v>159297.95</v>
      </c>
      <c r="M43" s="21" t="n">
        <f aca="false">SUM(M12:M41)</f>
        <v>125439.75</v>
      </c>
      <c r="O43" s="21" t="n">
        <f aca="false">SUM(O12:O41)</f>
        <v>1869413.35</v>
      </c>
      <c r="Q43" s="21" t="n">
        <f aca="false">SUM(Q12:Q41)</f>
        <v>1846514.42285714</v>
      </c>
      <c r="S43" s="21" t="n">
        <f aca="false">Q43-O43</f>
        <v>-22898.9271428573</v>
      </c>
    </row>
    <row r="44" customFormat="false" ht="12.75" hidden="false" customHeight="false" outlineLevel="0" collapsed="false">
      <c r="A44" s="20"/>
    </row>
    <row r="45" customFormat="false" ht="12.75" hidden="false" customHeight="false" outlineLevel="0" collapsed="false">
      <c r="A45" s="15" t="s">
        <v>55</v>
      </c>
    </row>
    <row r="46" customFormat="false" ht="12.75" hidden="false" customHeight="false" outlineLevel="0" collapsed="false">
      <c r="A46" s="18" t="s">
        <v>56</v>
      </c>
      <c r="B46" s="1" t="n">
        <v>126</v>
      </c>
      <c r="C46" s="1" t="n">
        <v>126</v>
      </c>
      <c r="D46" s="1" t="n">
        <v>126</v>
      </c>
      <c r="E46" s="1" t="n">
        <v>5720</v>
      </c>
      <c r="F46" s="1" t="n">
        <v>126</v>
      </c>
      <c r="G46" s="19" t="n">
        <v>55776</v>
      </c>
      <c r="H46" s="1" t="n">
        <v>55776</v>
      </c>
      <c r="I46" s="1" t="n">
        <v>55776</v>
      </c>
      <c r="J46" s="1" t="n">
        <v>55776</v>
      </c>
      <c r="K46" s="1" t="n">
        <v>420</v>
      </c>
      <c r="L46" s="1" t="n">
        <v>126</v>
      </c>
      <c r="M46" s="1" t="n">
        <v>126</v>
      </c>
      <c r="O46" s="1" t="n">
        <f aca="false">SUM(B46:M46)</f>
        <v>230000</v>
      </c>
      <c r="Q46" s="1" t="n">
        <v>23140</v>
      </c>
      <c r="S46" s="1" t="n">
        <f aca="false">Q46-O46</f>
        <v>-206860</v>
      </c>
    </row>
    <row r="47" customFormat="false" ht="12.75" hidden="false" customHeight="false" outlineLevel="0" collapsed="false">
      <c r="A47" s="18" t="s">
        <v>57</v>
      </c>
      <c r="B47" s="1" t="n">
        <v>87641</v>
      </c>
      <c r="C47" s="1" t="n">
        <v>61409</v>
      </c>
      <c r="D47" s="1" t="n">
        <v>53752</v>
      </c>
      <c r="E47" s="1" t="n">
        <v>45486</v>
      </c>
      <c r="F47" s="1" t="n">
        <v>69186.1</v>
      </c>
      <c r="G47" s="1" t="n">
        <v>71862.1</v>
      </c>
      <c r="H47" s="1" t="n">
        <v>72372.1</v>
      </c>
      <c r="I47" s="1" t="n">
        <v>73121.1</v>
      </c>
      <c r="J47" s="1" t="n">
        <v>71114.1</v>
      </c>
      <c r="K47" s="1" t="n">
        <v>46745.1</v>
      </c>
      <c r="L47" s="1" t="n">
        <v>52692.1</v>
      </c>
      <c r="M47" s="1" t="n">
        <v>86518.1</v>
      </c>
      <c r="O47" s="1" t="n">
        <f aca="false">SUM(B47:M47)</f>
        <v>791898.8</v>
      </c>
      <c r="Q47" s="1" t="n">
        <v>218616</v>
      </c>
      <c r="S47" s="1" t="n">
        <f aca="false">Q47-O47</f>
        <v>-573282.8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0" t="s">
        <v>58</v>
      </c>
      <c r="B49" s="24" t="n">
        <f aca="false">SUM(B46:B47)</f>
        <v>87767</v>
      </c>
      <c r="C49" s="24" t="n">
        <f aca="false">SUM(C46:C47)</f>
        <v>61535</v>
      </c>
      <c r="D49" s="24" t="n">
        <f aca="false">SUM(D46:D47)</f>
        <v>53878</v>
      </c>
      <c r="E49" s="24" t="n">
        <f aca="false">SUM(E46:E47)</f>
        <v>51206</v>
      </c>
      <c r="F49" s="24" t="n">
        <f aca="false">SUM(F46:F47)</f>
        <v>69312.1</v>
      </c>
      <c r="G49" s="24" t="n">
        <f aca="false">SUM(G46:G47)</f>
        <v>127638.1</v>
      </c>
      <c r="H49" s="24" t="n">
        <f aca="false">SUM(H46:H47)</f>
        <v>128148.1</v>
      </c>
      <c r="I49" s="24" t="n">
        <f aca="false">SUM(I46:I47)</f>
        <v>128897.1</v>
      </c>
      <c r="J49" s="24" t="n">
        <f aca="false">SUM(J46:J47)</f>
        <v>126890.1</v>
      </c>
      <c r="K49" s="24" t="n">
        <f aca="false">SUM(K46:K47)</f>
        <v>47165.1</v>
      </c>
      <c r="L49" s="24" t="n">
        <f aca="false">SUM(L46:L47)</f>
        <v>52818.1</v>
      </c>
      <c r="M49" s="24" t="n">
        <f aca="false">SUM(M46:M47)</f>
        <v>86644.1</v>
      </c>
      <c r="O49" s="24" t="n">
        <f aca="false">SUM(O46:O47)</f>
        <v>1021898.8</v>
      </c>
      <c r="Q49" s="24" t="n">
        <f aca="false">SUM(Q46:Q47)</f>
        <v>241756</v>
      </c>
      <c r="S49" s="24" t="n">
        <f aca="false">Q49-O49</f>
        <v>-780142.8</v>
      </c>
    </row>
    <row r="50" customFormat="false" ht="12.75" hidden="false" customHeight="false" outlineLevel="0" collapsed="false">
      <c r="A50" s="20"/>
    </row>
    <row r="51" customFormat="false" ht="13.5" hidden="false" customHeight="false" outlineLevel="0" collapsed="false">
      <c r="A51" s="15" t="s">
        <v>59</v>
      </c>
      <c r="B51" s="25" t="n">
        <f aca="false">B43+B49</f>
        <v>229785.1</v>
      </c>
      <c r="C51" s="25" t="n">
        <f aca="false">C43+C49</f>
        <v>192521.1</v>
      </c>
      <c r="D51" s="25" t="n">
        <f aca="false">D43+D49</f>
        <v>244564.1</v>
      </c>
      <c r="E51" s="25" t="n">
        <f aca="false">E43+E49</f>
        <v>215259.1</v>
      </c>
      <c r="F51" s="25" t="n">
        <f aca="false">F43+F49</f>
        <v>248235.2</v>
      </c>
      <c r="G51" s="25" t="n">
        <f aca="false">G43+G49</f>
        <v>276089.2</v>
      </c>
      <c r="H51" s="25" t="n">
        <f aca="false">H43+H49</f>
        <v>304164.2</v>
      </c>
      <c r="I51" s="25" t="n">
        <f aca="false">I43+I49</f>
        <v>271248.05</v>
      </c>
      <c r="J51" s="25" t="n">
        <f aca="false">J43+J49</f>
        <v>288562.05</v>
      </c>
      <c r="K51" s="25" t="n">
        <f aca="false">K43+K49</f>
        <v>196684.15</v>
      </c>
      <c r="L51" s="25" t="n">
        <f aca="false">L43+L49</f>
        <v>212116.05</v>
      </c>
      <c r="M51" s="25" t="n">
        <f aca="false">M43+M49</f>
        <v>212083.85</v>
      </c>
      <c r="O51" s="25" t="n">
        <f aca="false">O43+O49</f>
        <v>2891312.15</v>
      </c>
      <c r="Q51" s="25" t="n">
        <f aca="false">Q43+Q49</f>
        <v>2088270.42285714</v>
      </c>
      <c r="S51" s="25" t="n">
        <f aca="false">Q51-O51</f>
        <v>-803041.727142858</v>
      </c>
    </row>
    <row r="52" customFormat="false" ht="13.5" hidden="false" customHeight="false" outlineLevel="0" collapsed="false">
      <c r="A52" s="20"/>
    </row>
    <row r="53" customFormat="false" ht="12.75" hidden="false" customHeight="false" outlineLevel="0" collapsed="false">
      <c r="A53" s="15" t="s">
        <v>44</v>
      </c>
    </row>
    <row r="54" customFormat="false" ht="12.75" hidden="false" customHeight="false" outlineLevel="0" collapsed="false">
      <c r="A54" s="22" t="s">
        <v>45</v>
      </c>
      <c r="B54" s="1" t="n">
        <v>25833.3333333333</v>
      </c>
      <c r="C54" s="1" t="n">
        <v>25833.3333333333</v>
      </c>
      <c r="D54" s="1" t="n">
        <v>25833.3333333333</v>
      </c>
      <c r="E54" s="1" t="n">
        <v>25833.3333333333</v>
      </c>
      <c r="F54" s="1" t="n">
        <v>25833.3333333333</v>
      </c>
      <c r="G54" s="1" t="n">
        <v>25833.3333333333</v>
      </c>
      <c r="H54" s="1" t="n">
        <v>25833.3333333333</v>
      </c>
      <c r="I54" s="1" t="n">
        <v>25833.3333333333</v>
      </c>
      <c r="J54" s="1" t="n">
        <v>25833.3333333333</v>
      </c>
      <c r="K54" s="1" t="n">
        <v>25833.3333333333</v>
      </c>
      <c r="L54" s="1" t="n">
        <v>25833.3333333333</v>
      </c>
      <c r="M54" s="1" t="n">
        <v>25833.3333333333</v>
      </c>
      <c r="O54" s="1" t="n">
        <f aca="false">SUM(B54:M54)</f>
        <v>310000</v>
      </c>
      <c r="Q54" s="1" t="n">
        <v>309080.268</v>
      </c>
      <c r="S54" s="1" t="n">
        <f aca="false">Q54-O54</f>
        <v>-919.731999999902</v>
      </c>
    </row>
    <row r="55" customFormat="false" ht="12.75" hidden="false" customHeight="false" outlineLevel="0" collapsed="false">
      <c r="A55" s="22" t="s">
        <v>46</v>
      </c>
      <c r="B55" s="1" t="n">
        <v>8583.33333333333</v>
      </c>
      <c r="C55" s="1" t="n">
        <v>8583.33333333333</v>
      </c>
      <c r="D55" s="1" t="n">
        <v>8583.33333333333</v>
      </c>
      <c r="E55" s="1" t="n">
        <v>8583.33333333333</v>
      </c>
      <c r="F55" s="1" t="n">
        <v>8583.33333333333</v>
      </c>
      <c r="G55" s="1" t="n">
        <v>8583.33333333333</v>
      </c>
      <c r="H55" s="1" t="n">
        <v>8583.33333333333</v>
      </c>
      <c r="I55" s="1" t="n">
        <v>8583.33333333333</v>
      </c>
      <c r="J55" s="1" t="n">
        <v>8583.33333333333</v>
      </c>
      <c r="K55" s="1" t="n">
        <v>8583.33333333333</v>
      </c>
      <c r="L55" s="1" t="n">
        <v>8583.33333333333</v>
      </c>
      <c r="M55" s="1" t="n">
        <v>8583.33333333333</v>
      </c>
      <c r="O55" s="1" t="n">
        <f aca="false">SUM(B55:M55)</f>
        <v>103000</v>
      </c>
      <c r="Q55" s="1" t="n">
        <v>51500</v>
      </c>
      <c r="S55" s="1" t="n">
        <f aca="false">Q55-O55</f>
        <v>-51500</v>
      </c>
    </row>
    <row r="56" customFormat="false" ht="12.75" hidden="false" customHeight="false" outlineLevel="0" collapsed="false">
      <c r="A56" s="22" t="s">
        <v>77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O56" s="1" t="n">
        <f aca="false">SUM(B56:M56)</f>
        <v>0</v>
      </c>
      <c r="Q56" s="1" t="n">
        <v>0</v>
      </c>
      <c r="S56" s="1" t="n">
        <f aca="false">Q56-O56</f>
        <v>0</v>
      </c>
    </row>
    <row r="57" customFormat="false" ht="12.75" hidden="false" customHeight="false" outlineLevel="0" collapsed="false">
      <c r="A57" s="22" t="s">
        <v>48</v>
      </c>
      <c r="B57" s="1" t="n">
        <v>5000</v>
      </c>
      <c r="C57" s="1" t="n">
        <v>5000</v>
      </c>
      <c r="D57" s="1" t="n">
        <v>5000</v>
      </c>
      <c r="E57" s="1" t="n">
        <v>5000</v>
      </c>
      <c r="F57" s="1" t="n">
        <v>5000</v>
      </c>
      <c r="G57" s="1" t="n">
        <v>5000</v>
      </c>
      <c r="H57" s="1" t="n">
        <v>5000</v>
      </c>
      <c r="I57" s="1" t="n">
        <v>5000</v>
      </c>
      <c r="J57" s="1" t="n">
        <v>5000</v>
      </c>
      <c r="K57" s="1" t="n">
        <v>5000</v>
      </c>
      <c r="L57" s="1" t="n">
        <v>5000</v>
      </c>
      <c r="M57" s="1" t="n">
        <v>5000</v>
      </c>
      <c r="O57" s="1" t="n">
        <f aca="false">SUM(B57:M57)</f>
        <v>60000</v>
      </c>
      <c r="Q57" s="1" t="n">
        <v>0</v>
      </c>
      <c r="S57" s="1" t="n">
        <f aca="false">Q57-O57</f>
        <v>-60000</v>
      </c>
    </row>
    <row r="58" customFormat="false" ht="12.75" hidden="false" customHeight="false" outlineLevel="0" collapsed="false">
      <c r="A58" s="22"/>
    </row>
    <row r="59" customFormat="false" ht="13.5" hidden="false" customHeight="false" outlineLevel="0" collapsed="false">
      <c r="A59" s="23" t="s">
        <v>49</v>
      </c>
      <c r="B59" s="24" t="n">
        <f aca="false">SUM(B53:B58)</f>
        <v>39416.6666666667</v>
      </c>
      <c r="C59" s="24" t="n">
        <f aca="false">SUM(C53:C58)</f>
        <v>39416.6666666667</v>
      </c>
      <c r="D59" s="24" t="n">
        <f aca="false">SUM(D53:D58)</f>
        <v>39416.6666666667</v>
      </c>
      <c r="E59" s="24" t="n">
        <f aca="false">SUM(E53:E58)</f>
        <v>39416.6666666667</v>
      </c>
      <c r="F59" s="24" t="n">
        <f aca="false">SUM(F53:F58)</f>
        <v>39416.6666666667</v>
      </c>
      <c r="G59" s="24" t="n">
        <f aca="false">SUM(G53:G58)</f>
        <v>39416.6666666667</v>
      </c>
      <c r="H59" s="24" t="n">
        <f aca="false">SUM(H53:H58)</f>
        <v>39416.6666666667</v>
      </c>
      <c r="I59" s="24" t="n">
        <f aca="false">SUM(I53:I58)</f>
        <v>39416.6666666667</v>
      </c>
      <c r="J59" s="24" t="n">
        <f aca="false">SUM(J53:J58)</f>
        <v>39416.6666666667</v>
      </c>
      <c r="K59" s="24" t="n">
        <f aca="false">SUM(K53:K58)</f>
        <v>39416.6666666667</v>
      </c>
      <c r="L59" s="24" t="n">
        <f aca="false">SUM(L53:L58)</f>
        <v>39416.6666666667</v>
      </c>
      <c r="M59" s="24" t="n">
        <f aca="false">SUM(M53:M58)</f>
        <v>39416.6666666667</v>
      </c>
      <c r="O59" s="24" t="n">
        <f aca="false">SUM(O53:O58)</f>
        <v>473000</v>
      </c>
      <c r="Q59" s="24" t="n">
        <f aca="false">SUM(Q53:Q58)</f>
        <v>360580.268</v>
      </c>
      <c r="S59" s="24" t="n">
        <f aca="false">Q59-O59</f>
        <v>-112419.732</v>
      </c>
    </row>
    <row r="60" customFormat="false" ht="12.75" hidden="false" customHeight="false" outlineLevel="0" collapsed="false">
      <c r="A60" s="22"/>
    </row>
    <row r="61" customFormat="false" ht="12.75" hidden="false" customHeight="false" outlineLevel="0" collapsed="false">
      <c r="A61" s="15" t="s">
        <v>50</v>
      </c>
    </row>
    <row r="62" customFormat="false" ht="12.75" hidden="false" customHeight="false" outlineLevel="0" collapsed="false">
      <c r="A62" s="22" t="s">
        <v>51</v>
      </c>
      <c r="B62" s="1" t="n">
        <v>46333.3333333333</v>
      </c>
      <c r="C62" s="1" t="n">
        <v>46333.3333333333</v>
      </c>
      <c r="D62" s="1" t="n">
        <v>46333.3333333333</v>
      </c>
      <c r="E62" s="1" t="n">
        <v>46333.3333333333</v>
      </c>
      <c r="F62" s="1" t="n">
        <v>46333.3333333333</v>
      </c>
      <c r="G62" s="1" t="n">
        <v>46333.3333333333</v>
      </c>
      <c r="H62" s="1" t="n">
        <v>46333.3333333333</v>
      </c>
      <c r="I62" s="1" t="n">
        <v>46333.3333333333</v>
      </c>
      <c r="J62" s="1" t="n">
        <v>46333.3333333333</v>
      </c>
      <c r="K62" s="1" t="n">
        <v>46333.3333333333</v>
      </c>
      <c r="L62" s="1" t="n">
        <v>46333.3333333333</v>
      </c>
      <c r="M62" s="1" t="n">
        <v>46333.3333333333</v>
      </c>
      <c r="O62" s="1" t="n">
        <f aca="false">SUM(B62:M62)</f>
        <v>556000</v>
      </c>
      <c r="Q62" s="1" t="n">
        <v>732058</v>
      </c>
      <c r="S62" s="1" t="n">
        <f aca="false">Q62-O62</f>
        <v>176058</v>
      </c>
    </row>
    <row r="63" customFormat="false" ht="12.75" hidden="false" customHeight="false" outlineLevel="0" collapsed="false">
      <c r="A63" s="22" t="s">
        <v>52</v>
      </c>
      <c r="B63" s="1" t="n">
        <v>0</v>
      </c>
      <c r="C63" s="1" t="n">
        <v>0</v>
      </c>
      <c r="D63" s="1" t="n">
        <v>0</v>
      </c>
      <c r="E63" s="1" t="n">
        <v>0</v>
      </c>
      <c r="F63" s="1" t="n">
        <v>100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O63" s="1" t="n">
        <f aca="false">SUM(B63:M63)</f>
        <v>100</v>
      </c>
      <c r="Q63" s="1" t="n">
        <v>100</v>
      </c>
      <c r="S63" s="1" t="n">
        <f aca="false">Q63-O63</f>
        <v>0</v>
      </c>
    </row>
    <row r="64" customFormat="false" ht="12.75" hidden="false" customHeight="false" outlineLevel="0" collapsed="false">
      <c r="A64" s="22"/>
    </row>
    <row r="65" customFormat="false" ht="13.5" hidden="false" customHeight="false" outlineLevel="0" collapsed="false">
      <c r="A65" s="23" t="s">
        <v>53</v>
      </c>
      <c r="B65" s="24" t="n">
        <f aca="false">SUM(B61:B64)</f>
        <v>46333.3333333333</v>
      </c>
      <c r="C65" s="24" t="n">
        <f aca="false">SUM(C61:C64)</f>
        <v>46333.3333333333</v>
      </c>
      <c r="D65" s="24" t="n">
        <f aca="false">SUM(D61:D64)</f>
        <v>46333.3333333333</v>
      </c>
      <c r="E65" s="24" t="n">
        <f aca="false">SUM(E61:E64)</f>
        <v>46333.3333333333</v>
      </c>
      <c r="F65" s="24" t="n">
        <f aca="false">SUM(F61:F64)</f>
        <v>46433.3333333333</v>
      </c>
      <c r="G65" s="24" t="n">
        <f aca="false">SUM(G61:G64)</f>
        <v>46333.3333333333</v>
      </c>
      <c r="H65" s="24" t="n">
        <f aca="false">SUM(H61:H64)</f>
        <v>46333.3333333333</v>
      </c>
      <c r="I65" s="24" t="n">
        <f aca="false">SUM(I61:I64)</f>
        <v>46333.3333333333</v>
      </c>
      <c r="J65" s="24" t="n">
        <f aca="false">SUM(J61:J64)</f>
        <v>46333.3333333333</v>
      </c>
      <c r="K65" s="24" t="n">
        <f aca="false">SUM(K61:K64)</f>
        <v>46333.3333333333</v>
      </c>
      <c r="L65" s="24" t="n">
        <f aca="false">SUM(L61:L64)</f>
        <v>46333.3333333333</v>
      </c>
      <c r="M65" s="24" t="n">
        <f aca="false">SUM(M61:M64)</f>
        <v>46333.3333333333</v>
      </c>
      <c r="O65" s="24" t="n">
        <f aca="false">SUM(O61:O64)</f>
        <v>556100</v>
      </c>
      <c r="Q65" s="24" t="n">
        <f aca="false">SUM(Q61:Q64)</f>
        <v>732158</v>
      </c>
      <c r="S65" s="24" t="n">
        <f aca="false">Q65-O65</f>
        <v>176058</v>
      </c>
    </row>
    <row r="67" customFormat="false" ht="13.5" hidden="false" customHeight="false" outlineLevel="0" collapsed="false">
      <c r="A67" s="15" t="s">
        <v>78</v>
      </c>
      <c r="B67" s="25" t="n">
        <f aca="false">B9+B51+B59+B65</f>
        <v>315535.1</v>
      </c>
      <c r="C67" s="25" t="n">
        <f aca="false">C9+C51+C59+C65</f>
        <v>278271.1</v>
      </c>
      <c r="D67" s="25" t="n">
        <f aca="false">D9+D51+D59+D65</f>
        <v>330314.1</v>
      </c>
      <c r="E67" s="25" t="n">
        <f aca="false">E9+E51+E59+E65</f>
        <v>301009.1</v>
      </c>
      <c r="F67" s="25" t="n">
        <f aca="false">F9+F51+F59+F65</f>
        <v>334085.2</v>
      </c>
      <c r="G67" s="25" t="n">
        <f aca="false">G9+G51+G59+G65</f>
        <v>361839.2</v>
      </c>
      <c r="H67" s="25" t="n">
        <f aca="false">H9+H51+H59+H65</f>
        <v>389914.2</v>
      </c>
      <c r="I67" s="25" t="n">
        <f aca="false">I9+I51+I59+I65</f>
        <v>356998.05</v>
      </c>
      <c r="J67" s="25" t="n">
        <f aca="false">J9+J51+J59+J65</f>
        <v>374312.05</v>
      </c>
      <c r="K67" s="25" t="n">
        <f aca="false">K9+K51+K59+K65</f>
        <v>282434.15</v>
      </c>
      <c r="L67" s="25" t="n">
        <f aca="false">L9+L51+L59+L65</f>
        <v>297866.05</v>
      </c>
      <c r="M67" s="25" t="n">
        <f aca="false">M9+M51+M59+M65</f>
        <v>297833.85</v>
      </c>
      <c r="N67" s="25"/>
      <c r="O67" s="25" t="n">
        <f aca="false">O9+O51+O59+O65</f>
        <v>3920412.15</v>
      </c>
      <c r="Q67" s="25" t="n">
        <f aca="false">Q9+Q51+Q59+Q65</f>
        <v>4072899.22085714</v>
      </c>
      <c r="S67" s="25" t="n">
        <f aca="false">Q67-O67</f>
        <v>152487.070857143</v>
      </c>
    </row>
    <row r="68" customFormat="false" ht="13.5" hidden="false" customHeight="false" outlineLevel="0" collapsed="false"/>
  </sheetData>
  <mergeCells count="3">
    <mergeCell ref="A1:O1"/>
    <mergeCell ref="A2:O2"/>
    <mergeCell ref="A3:O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2000-10-06T15:26:15Z</dcterms:created>
  <dc:creator>Jon Hoff</dc:creator>
  <dc:description/>
  <dc:language>en-US</dc:language>
  <cp:lastModifiedBy>gservices</cp:lastModifiedBy>
  <cp:lastPrinted>2000-10-06T18:56:54Z</cp:lastPrinted>
  <cp:revision>0</cp:revision>
  <dc:subject/>
  <dc:title/>
</cp:coreProperties>
</file>