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O&amp;M Report" sheetId="1" state="hidden" r:id="rId3"/>
    <sheet name="Input" sheetId="2" state="hidden" r:id="rId4"/>
    <sheet name="Legal-June" sheetId="3" state="visible" r:id="rId5"/>
    <sheet name="Legal Support" sheetId="4" state="hidden" r:id="rId6"/>
  </sheets>
  <externalReferences>
    <externalReference r:id="rId7"/>
    <externalReference r:id="rId8"/>
  </externalReferences>
  <definedNames>
    <definedName function="false" hidden="false" localSheetId="3" name="_xlnm.Print_Area" vbProcedure="false">'Legal Support'!$C$1:$F$69</definedName>
    <definedName function="false" hidden="false" localSheetId="2" name="_xlnm.Print_Area" vbProcedure="false">'Legal-June'!$B$7:$M$60,'Legal-June'!$O$7:$AN$61</definedName>
    <definedName function="false" hidden="false" name="AA_PRGM" vbProcedure="false">Input!$C$5</definedName>
    <definedName function="false" hidden="false" name="ADDRESS" vbProcedure="false">'[2]'!$B$6:$P$6</definedName>
    <definedName function="false" hidden="false" name="BANKS" vbProcedure="false">'[2]'!$E$61:$BV$61</definedName>
    <definedName function="false" hidden="false" name="clear" vbProcedure="false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function="false" hidden="false" name="October" vbProcedure="false">Input!$C$4</definedName>
    <definedName function="false" hidden="false" name="Oct_98" vbProcedure="false">Input!$C$3</definedName>
    <definedName function="false" hidden="false" name="REMIT" vbProcedure="false">'[2]'!$A$38:$AU$38</definedName>
    <definedName function="false" hidden="false" localSheetId="2" name="Z_DAB52F47_79BD_11D2_B683_00805FC9B832__wvu_Cols" vbProcedure="false">'Legal-June'!$A:$A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<sst xmlns="http://schemas.openxmlformats.org/spreadsheetml/2006/main" count="163" uniqueCount="109">
  <si>
    <t xml:space="preserve">Input </t>
  </si>
  <si>
    <t xml:space="preserve">June, 2000 and YTD</t>
  </si>
  <si>
    <t xml:space="preserve">LEGAL</t>
  </si>
  <si>
    <t xml:space="preserve">TOTAL_HEADCOUNT</t>
  </si>
  <si>
    <t xml:space="preserve">ACTUAL</t>
  </si>
  <si>
    <t xml:space="preserve">PLAN2000</t>
  </si>
  <si>
    <t xml:space="preserve">ENA</t>
  </si>
  <si>
    <t xml:space="preserve">M.PER</t>
  </si>
  <si>
    <t xml:space="preserve">M.YTD</t>
  </si>
  <si>
    <t xml:space="preserve">TOT_OPS_EXPENSES</t>
  </si>
  <si>
    <t xml:space="preserve">Monthly</t>
  </si>
  <si>
    <t xml:space="preserve">YTD</t>
  </si>
  <si>
    <t xml:space="preserve">January
</t>
  </si>
  <si>
    <t xml:space="preserve">February
</t>
  </si>
  <si>
    <t xml:space="preserve">March
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</si>
  <si>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</si>
  <si>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</si>
  <si>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</si>
  <si>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</si>
  <si>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</si>
  <si>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</si>
  <si>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</si>
  <si>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</si>
  <si>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</si>
  <si>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Actual</t>
  </si>
  <si>
    <t xml:space="preserve">Plan</t>
  </si>
  <si>
    <t xml:space="preserve">Variance</t>
  </si>
  <si>
    <t xml:space="preserve">Actual YTD</t>
  </si>
  <si>
    <t xml:space="preserve">Plan YTD</t>
  </si>
  <si>
    <t xml:space="preserve">Total </t>
  </si>
  <si>
    <t xml:space="preserve">Direct Expense (By Acct):</t>
  </si>
  <si>
    <t xml:space="preserve">TOT_COMP</t>
  </si>
  <si>
    <t xml:space="preserve">Compensation</t>
  </si>
  <si>
    <t xml:space="preserve">Headcount - Actual</t>
  </si>
  <si>
    <t xml:space="preserve">TOT_BFTS_PAY_TAX</t>
  </si>
  <si>
    <t xml:space="preserve">Benefits and Payroll Taxes</t>
  </si>
  <si>
    <t xml:space="preserve">Headcount - Plan</t>
  </si>
  <si>
    <t xml:space="preserve">TOT_EMP_EXP</t>
  </si>
  <si>
    <t xml:space="preserve">Employee Expenses</t>
  </si>
  <si>
    <t xml:space="preserve">TOT_RECRUITING</t>
  </si>
  <si>
    <t xml:space="preserve">Recruiting &amp; Relocations</t>
  </si>
  <si>
    <t xml:space="preserve">TOT_OSIDE_SERV</t>
  </si>
  <si>
    <t xml:space="preserve">Outside Services</t>
  </si>
  <si>
    <t xml:space="preserve">TOT_SUPP_EXP</t>
  </si>
  <si>
    <t xml:space="preserve">Supplies and Expense</t>
  </si>
  <si>
    <t xml:space="preserve">Direct Expense:</t>
  </si>
  <si>
    <t xml:space="preserve">TOT_MKT</t>
  </si>
  <si>
    <t xml:space="preserve">Marketing</t>
  </si>
  <si>
    <t xml:space="preserve">TOT_CHAR_CONT</t>
  </si>
  <si>
    <t xml:space="preserve">Charitable Contributions</t>
  </si>
  <si>
    <t xml:space="preserve">TOT_RENT</t>
  </si>
  <si>
    <t xml:space="preserve">Rent (3rd Party)</t>
  </si>
  <si>
    <t xml:space="preserve">TOT_TECH</t>
  </si>
  <si>
    <t xml:space="preserve">Technology</t>
  </si>
  <si>
    <t xml:space="preserve">TOT_TRANS</t>
  </si>
  <si>
    <t xml:space="preserve">Transportation</t>
  </si>
  <si>
    <t xml:space="preserve">CORP_IT</t>
  </si>
  <si>
    <t xml:space="preserve">Corporate IT</t>
  </si>
  <si>
    <t xml:space="preserve">CORP_RENT</t>
  </si>
  <si>
    <t xml:space="preserve">Corporate Rent</t>
  </si>
  <si>
    <t xml:space="preserve">TOT_OTH_EXP</t>
  </si>
  <si>
    <t xml:space="preserve">Other Expenses</t>
  </si>
  <si>
    <t xml:space="preserve">TOT_TOTI</t>
  </si>
  <si>
    <t xml:space="preserve">Taxes Other Than Income</t>
  </si>
  <si>
    <t xml:space="preserve">9230999861</t>
  </si>
  <si>
    <t xml:space="preserve">Capital Allocation</t>
  </si>
  <si>
    <t xml:space="preserve">TOT_DEP_AMOR</t>
  </si>
  <si>
    <t xml:space="preserve">Depreciation &amp; Amortization</t>
  </si>
  <si>
    <t xml:space="preserve">   Total Direct Expenses</t>
  </si>
  <si>
    <t xml:space="preserve">Allocated Intercompany Billings</t>
  </si>
  <si>
    <t xml:space="preserve">    Net Expenses</t>
  </si>
  <si>
    <t xml:space="preserve">Direct Expense (By RC):</t>
  </si>
  <si>
    <t xml:space="preserve">4440005</t>
  </si>
  <si>
    <t xml:space="preserve">444-0005 - Canada</t>
  </si>
  <si>
    <t xml:space="preserve">4130006</t>
  </si>
  <si>
    <t xml:space="preserve">413-0006 - Finance</t>
  </si>
  <si>
    <t xml:space="preserve">4130007</t>
  </si>
  <si>
    <t xml:space="preserve">413-0007 - Power/Liquids</t>
  </si>
  <si>
    <t xml:space="preserve">4130102</t>
  </si>
  <si>
    <t xml:space="preserve">413-0102 - Executive</t>
  </si>
  <si>
    <t xml:space="preserve">4130630</t>
  </si>
  <si>
    <t xml:space="preserve">413-0630 - Litigation</t>
  </si>
  <si>
    <t xml:space="preserve">4131157</t>
  </si>
  <si>
    <t xml:space="preserve">413-1157 - Financial Trading</t>
  </si>
  <si>
    <t xml:space="preserve">4131159</t>
  </si>
  <si>
    <t xml:space="preserve">413-1159 - Emerging Markets</t>
  </si>
  <si>
    <t xml:space="preserve">4131495</t>
  </si>
  <si>
    <t xml:space="preserve">413-1495 - Finance Assets</t>
  </si>
  <si>
    <t xml:space="preserve">4131929</t>
  </si>
  <si>
    <t xml:space="preserve">413-1929 - Employee Matters</t>
  </si>
  <si>
    <t xml:space="preserve">413-1898 - Intercompany Billing</t>
  </si>
  <si>
    <t xml:space="preserve">Variance Explanations:</t>
  </si>
  <si>
    <t xml:space="preserve">444-0005: Unfavorable variance primarily due to overage in outside services related to BlueRange and Canadian turbine purchase.</t>
  </si>
  <si>
    <t xml:space="preserve">413-0006: Unfavorable variance due to overage in outside services.</t>
  </si>
  <si>
    <t xml:space="preserve">413-0007: Favorable variance due to a credit in outside services as a result of capitalizing legal costs associated with the 2000 Peakers and Pastoria;  In </t>
  </si>
  <si>
    <t xml:space="preserve">                 addition, a credit hit for duplicate payment of an invoice paid in May.</t>
  </si>
  <si>
    <t xml:space="preserve">413-0630: Unfavorable variance due to overage in outside services primarily due to the following projects:  Beeson/Mills, Enron/NSM.</t>
  </si>
  <si>
    <t xml:space="preserve">413-1157: Unfavorable variance due to overage in outside services primarily related to Enron Online and relocation expenses for Alan Larsen.</t>
  </si>
  <si>
    <t xml:space="preserve">May YTD</t>
  </si>
  <si>
    <t xml:space="preserve">Employee Exps</t>
  </si>
  <si>
    <t xml:space="preserve">Corp Charges</t>
  </si>
  <si>
    <t xml:space="preserve">Corp Rent</t>
  </si>
  <si>
    <t xml:space="preserve">Office Exps</t>
  </si>
  <si>
    <t xml:space="preserve">Corp IT</t>
  </si>
  <si>
    <t xml:space="preserve">ENRON NORTH AMERICA</t>
  </si>
  <si>
    <t xml:space="preserve">LEGAL ALLOCATION</t>
  </si>
  <si>
    <t xml:space="preserve">Internal</t>
  </si>
  <si>
    <t xml:space="preserve">External</t>
  </si>
  <si>
    <t xml:space="preserve">Total</t>
  </si>
</sst>
</file>

<file path=xl/styles.xml><?xml version="1.0" encoding="utf-8"?>
<styleSheet xmlns="http://schemas.openxmlformats.org/spreadsheetml/2006/main">
  <numFmts count="121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0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#,##0.0_________);\(#,##0.0\);________&quot; -  &quot;"/>
    <numFmt numFmtId="185" formatCode="_(* #,##0_);_(* \(#,##0\);_(* \-_);_(@_)"/>
    <numFmt numFmtId="186" formatCode="_-* #,##0_-;\-* #,##0_-;_-* \-_-;_-@_-"/>
    <numFmt numFmtId="187" formatCode="\£#,##0.00;&quot;-£&quot;#,##0.00"/>
    <numFmt numFmtId="188" formatCode="\$#,##0.0_);[RED]&quot;($&quot;#,##0.0\)"/>
    <numFmt numFmtId="189" formatCode="#,##0_________);\(#,##0\);_________-&quot;  &quot;"/>
    <numFmt numFmtId="190" formatCode="#,##0.0000___;;;"/>
    <numFmt numFmtId="191" formatCode="&quot;$  &quot;#,##0.0_);[RED]&quot;($  &quot;#,##0.0\)"/>
    <numFmt numFmtId="192" formatCode="0.0%\ ;\(0.0\)%\ ;&quot;-   &quot;"/>
    <numFmt numFmtId="193" formatCode="#,##0.0000_);\(#,##0.0000\);_ &quot;-  &quot;"/>
    <numFmt numFmtId="194" formatCode="#,##0_)_ ;\(#,##0&quot;) &quot;;\-_)_ _ "/>
    <numFmt numFmtId="195" formatCode="0_;;;"/>
    <numFmt numFmtId="196" formatCode="0.0%\);\(0.0\)%;&quot; -&quot;"/>
    <numFmt numFmtId="197" formatCode="0.000"/>
    <numFmt numFmtId="198" formatCode="#,##0_);\(#,##0&quot;)-&quot;"/>
    <numFmt numFmtId="199" formatCode="\$#,##0_);&quot;($&quot;#,##0\);&quot; - &quot;"/>
    <numFmt numFmtId="200" formatCode="_(* #,##0.00_);_(* \(#,##0.00\);_(* \-??_);_(@_)"/>
    <numFmt numFmtId="201" formatCode="_-* #,##0.00_-;\-* #,##0.00_-;_-* \-??_-;_-@_-"/>
    <numFmt numFmtId="202" formatCode="#,##0.00"/>
    <numFmt numFmtId="203" formatCode="_-\£* #,##0_-;&quot;-£&quot;* #,##0_-;_-\£* \-_-;_-@_-"/>
    <numFmt numFmtId="204" formatCode="#,##0.0000_);\(#,##0.0000_)"/>
    <numFmt numFmtId="205" formatCode="#,##0.0_);[RED]\(#,##0.0\);\-"/>
    <numFmt numFmtId="206" formatCode="#,###_);\(#,##0\);&quot; -&quot;_ "/>
    <numFmt numFmtId="207" formatCode="0.0%_;\(0\.0\)%;&quot; -   &quot;"/>
    <numFmt numFmtId="208" formatCode="_##,##0_);\(#,##0&quot;) &quot;;\-_)_ _ "/>
    <numFmt numFmtId="209" formatCode="#,##0.00_);\(#,##0.00\);_ &quot;-  &quot;"/>
    <numFmt numFmtId="210" formatCode="0.000%"/>
    <numFmt numFmtId="211" formatCode="#,##0.00_);\(#,##0.00\);&quot;-  &quot;"/>
    <numFmt numFmtId="212" formatCode="_(\$* #,##0_);_(\$* \(#,##0\);_(\$* \-_);_(@_)"/>
    <numFmt numFmtId="213" formatCode="_-\$* #,##0_-;&quot;-$&quot;* #,##0_-;_-\$* \-_-;_-@_-"/>
    <numFmt numFmtId="214" formatCode="#,##0.0________\);\(#,##0.0\);________&quot; -  &quot;"/>
    <numFmt numFmtId="215" formatCode="\$#,##0;[RED]&quot;-$&quot;#,##0"/>
    <numFmt numFmtId="216" formatCode="0000"/>
    <numFmt numFmtId="217" formatCode="&quot;$   &quot;#,##0_);[RED]&quot;$   (&quot;#,##0\);&quot;$         -&quot;"/>
    <numFmt numFmtId="218" formatCode="#,##0.000_);\(#,##0.000\);&quot; -  &quot;"/>
    <numFmt numFmtId="219" formatCode="0_);[RED]\(0\)"/>
    <numFmt numFmtId="220" formatCode="#,##0.000_);\(#,##0.000\)"/>
    <numFmt numFmtId="221" formatCode="&quot;$        &quot;#,###.00_);&quot;$        (&quot;#,###.00\);&quot;$                -&quot;"/>
    <numFmt numFmtId="222" formatCode="\£#,##0;[RED]&quot;-£&quot;#,##0"/>
    <numFmt numFmtId="223" formatCode="#,##0.000_);[RED]\(#,##0.000\)"/>
    <numFmt numFmtId="224" formatCode="#,##0.0___;;;"/>
    <numFmt numFmtId="225" formatCode="#,###.0_);\(#,##0.0\);&quot; - &quot;_ "/>
    <numFmt numFmtId="226" formatCode="#,##0___);\(#,##0\);&quot; -&quot;__&quot;  &quot;"/>
    <numFmt numFmtId="227" formatCode="_(* #,##0.0_);_(* \(#,##0.0\);_(* \-_);_(@_)"/>
    <numFmt numFmtId="228" formatCode="#,##0___);\(#,##0\);&quot; - &quot;__"/>
    <numFmt numFmtId="229" formatCode="#,##0_);[RED]\(#,##0\);\-"/>
    <numFmt numFmtId="230" formatCode="#,##0.0_);\(#,##0.0\);_ &quot; -&quot;"/>
    <numFmt numFmtId="231" formatCode="#,##0.00___);\(#,##0.00_);&quot; -   &quot;"/>
    <numFmt numFmtId="232" formatCode="&quot;$  &quot;#,##0_);[RED]&quot;($  &quot;#,##0\)"/>
    <numFmt numFmtId="233" formatCode="0.000_;;;"/>
    <numFmt numFmtId="234" formatCode="0.0%_);\(0.0\)%;&quot; -&quot;"/>
    <numFmt numFmtId="235" formatCode="#,##0_)_ ;\(#,##0&quot;) &quot;;&quot; -&quot;_ _)"/>
    <numFmt numFmtId="236" formatCode="_-\£* #,##0.00_-;&quot;-£&quot;* #,##0.00_-;_-\£* \-??_-;_-@_-"/>
    <numFmt numFmtId="237" formatCode="_(* #,##0.0000_);_(* \(#,##0.0000\);_(* \-??_);_(@_)"/>
    <numFmt numFmtId="238" formatCode="0.0%;\(0.0\)%;&quot; -  &quot;"/>
    <numFmt numFmtId="239" formatCode="#,##0.00000000_);\(#,##0.00000000\)"/>
    <numFmt numFmtId="240" formatCode="#.0,,;[RED]\(#.0,,\)"/>
    <numFmt numFmtId="241" formatCode="#,##0_);\(#,##0\);&quot; - &quot;"/>
    <numFmt numFmtId="242" formatCode="_(\$* #,##0.00_);_(\$* \(#,##0.00\);_(\$* \-??_);_(@_)"/>
    <numFmt numFmtId="243" formatCode="_-\$* #,##0.00_-;&quot;-$&quot;* #,##0.00_-;_-\$* \-??_-;_-@_-"/>
    <numFmt numFmtId="244" formatCode="\$#,##0.00;[RED]&quot;-$&quot;#,##0.00"/>
    <numFmt numFmtId="245" formatCode="&quot;$   &quot;#,##0_);[RED]&quot;$   (&quot;#,##0\);&quot;$            -&quot;"/>
    <numFmt numFmtId="246" formatCode="###0"/>
    <numFmt numFmtId="247" formatCode="0.000_);[RED]\(0.000\)"/>
    <numFmt numFmtId="248" formatCode="\£#,##0.00;[RED]&quot;-£&quot;#,##0.00"/>
    <numFmt numFmtId="249" formatCode="&quot;$         &quot;#,###.00_);&quot;$       (&quot;#,###.00\);&quot;$                -&quot;"/>
    <numFmt numFmtId="250" formatCode="#,##0;[RED]#,##0"/>
    <numFmt numFmtId="251" formatCode="#,##0_);\(#,##0\);&quot;-  &quot;"/>
    <numFmt numFmtId="252" formatCode="#,##0.0_________);\(#,##0.0\);&quot; -  &quot;"/>
    <numFmt numFmtId="253" formatCode="#,##0.000___;;;"/>
    <numFmt numFmtId="254" formatCode="0.0_;;;"/>
    <numFmt numFmtId="255" formatCode="#,##0___);\(#,##0\)___;&quot; -&quot;__&quot;  &quot;"/>
    <numFmt numFmtId="256" formatCode="0.0_%;\(0.0\)%;&quot; -   &quot;"/>
    <numFmt numFmtId="257" formatCode="#,##0.0000___);\(#,##0.0000_);&quot; -   &quot;"/>
    <numFmt numFmtId="258" formatCode="&quot;$  &quot;#,##0.00_);[RED]&quot;($  &quot;#,##0.00\)"/>
    <numFmt numFmtId="259" formatCode="#,##0.00_);\(#,##0.00\);_ &quot; -&quot;"/>
    <numFmt numFmtId="260" formatCode="#,##0_);\(#,##0&quot;) &quot;;\-_)_ _ "/>
    <numFmt numFmtId="261" formatCode="#,##0.0________\);\(#,##0.0\);_______ &quot;-  &quot;"/>
    <numFmt numFmtId="262" formatCode="0.00"/>
    <numFmt numFmtId="263" formatCode="#,###_)_ "/>
    <numFmt numFmtId="264" formatCode="_##,##0_);\(#,##0\);\-_)_ _ "/>
    <numFmt numFmtId="265" formatCode="0.000000000"/>
    <numFmt numFmtId="266" formatCode="#,###.000000_);\(#,##0.000000\);&quot; - &quot;_ "/>
    <numFmt numFmtId="267" formatCode="_(* #,##0.000000000_);_(* \(#,##0.000000000\);_(* \-??_);_(@_)"/>
    <numFmt numFmtId="268" formatCode="#,##0_);\(#,##0\);\-"/>
    <numFmt numFmtId="269" formatCode="#,##0.00_);\(#,##0.00\);&quot; - &quot;"/>
    <numFmt numFmtId="270" formatCode="#,###_)"/>
    <numFmt numFmtId="271" formatCode="[$-409]#,##0_);\(#,##0\)"/>
    <numFmt numFmtId="272" formatCode="0.00_)"/>
    <numFmt numFmtId="273" formatCode="_(* #,##0.0000_);_(* \(#,##0.0000\);_(* \-????_);_(@_)"/>
    <numFmt numFmtId="274" formatCode=".0000%"/>
    <numFmt numFmtId="275" formatCode="#,##0.0_);\(#,##0.0\)"/>
    <numFmt numFmtId="276" formatCode="0.00000"/>
    <numFmt numFmtId="277" formatCode="#,##0"/>
    <numFmt numFmtId="278" formatCode="#,##0.0000_);[RED]\(#,##0.0000\)"/>
    <numFmt numFmtId="279" formatCode="0"/>
    <numFmt numFmtId="280" formatCode="0.00%"/>
    <numFmt numFmtId="281" formatCode="0%"/>
    <numFmt numFmtId="282" formatCode="[$-409]mmm\-yy"/>
    <numFmt numFmtId="283" formatCode="@"/>
    <numFmt numFmtId="284" formatCode="_(* #,##0_);_(* \(#,##0\);_(* \-??_);_(@_)"/>
  </numFmts>
  <fonts count="8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0"/>
      <name val="Times New Roman"/>
      <family val="1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0"/>
      <name val="Arial"/>
      <family val="0"/>
    </font>
    <font>
      <sz val="13"/>
      <name val="Arial"/>
      <family val="0"/>
    </font>
    <font>
      <b val="true"/>
      <sz val="13"/>
      <name val="Arial"/>
      <family val="0"/>
    </font>
    <font>
      <b val="true"/>
      <sz val="13"/>
      <name val="Arial"/>
      <family val="2"/>
    </font>
    <font>
      <sz val="13"/>
      <name val="Arial"/>
      <family val="2"/>
    </font>
    <font>
      <b val="true"/>
      <sz val="16.25"/>
      <name val="Arial"/>
      <family val="2"/>
    </font>
    <font>
      <b val="true"/>
      <sz val="10"/>
      <name val="Arial"/>
      <family val="2"/>
    </font>
    <font>
      <sz val="12"/>
      <color rgb="FF000000"/>
      <name val="Arial"/>
      <family val="2"/>
    </font>
    <font>
      <b val="true"/>
      <sz val="16"/>
      <name val="Times New Roman"/>
      <family val="1"/>
    </font>
    <font>
      <b val="true"/>
      <sz val="10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00CCFF"/>
        <bgColor rgb="FF33CC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8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0" fillId="0" borderId="2" applyFont="true" applyBorder="true" applyAlignment="false" applyProtection="false"/>
    <xf numFmtId="24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2" applyFont="true" applyBorder="true" applyAlignment="false" applyProtection="false"/>
    <xf numFmtId="180" fontId="0" fillId="0" borderId="2" applyFont="true" applyBorder="true" applyAlignment="false" applyProtection="false"/>
    <xf numFmtId="180" fontId="0" fillId="0" borderId="0" applyFont="true" applyBorder="false" applyAlignment="false" applyProtection="false"/>
    <xf numFmtId="180" fontId="0" fillId="0" borderId="2" applyFont="true" applyBorder="tru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254" fontId="0" fillId="0" borderId="0" applyFont="true" applyBorder="false" applyAlignment="false" applyProtection="false"/>
    <xf numFmtId="25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5" fontId="0" fillId="0" borderId="0" applyFont="true" applyBorder="false" applyAlignment="false" applyProtection="false"/>
    <xf numFmtId="25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4" fontId="0" fillId="0" borderId="0" applyFont="true" applyBorder="false" applyAlignment="false" applyProtection="false"/>
    <xf numFmtId="254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8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8" fontId="0" fillId="0" borderId="0" applyFont="true" applyBorder="false" applyAlignment="false" applyProtection="false"/>
    <xf numFmtId="25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8" fontId="0" fillId="0" borderId="0" applyFont="true" applyBorder="false" applyAlignment="false" applyProtection="false"/>
    <xf numFmtId="25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56" fontId="0" fillId="0" borderId="0" applyFont="true" applyBorder="false" applyAlignment="false" applyProtection="false"/>
    <xf numFmtId="260" fontId="0" fillId="0" borderId="0" applyFont="true" applyBorder="false" applyAlignment="false" applyProtection="false"/>
    <xf numFmtId="26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60" fontId="0" fillId="0" borderId="0" applyFont="true" applyBorder="false" applyAlignment="false" applyProtection="false"/>
    <xf numFmtId="26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5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60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5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63" fontId="0" fillId="0" borderId="0" applyFont="true" applyBorder="false" applyAlignment="false" applyProtection="false"/>
    <xf numFmtId="2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65" fontId="0" fillId="0" borderId="0" applyFont="true" applyBorder="false" applyAlignment="false" applyProtection="false"/>
    <xf numFmtId="265" fontId="0" fillId="0" borderId="0" applyFont="true" applyBorder="false" applyAlignment="false" applyProtection="false"/>
    <xf numFmtId="265" fontId="0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8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82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283" fontId="7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271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8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77" fontId="7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271" fontId="7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271" fontId="7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71" fontId="72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271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71" fontId="74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81" fontId="72" fillId="0" borderId="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271" fontId="7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9" fontId="7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9" fontId="74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82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82" fontId="3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84" fontId="3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84" fontId="31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84" fontId="3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84" fontId="8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84" fontId="8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84" fontId="8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8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ICJan99est-for9812trans" xfId="111"/>
    <cellStyle name="Calc Currency (0)_Icnov" xfId="112"/>
    <cellStyle name="Calc Currency (0)_Icoct" xfId="113"/>
    <cellStyle name="Calc Currency (0)_Icsept" xfId="114"/>
    <cellStyle name="Calc Currency (0)_~0022862" xfId="115"/>
    <cellStyle name="Comma [0]_1162" xfId="116"/>
    <cellStyle name="Comma [0]_12matrix" xfId="117"/>
    <cellStyle name="Comma [0]_12~3SO2" xfId="118"/>
    <cellStyle name="Comma [0]_1995" xfId="119"/>
    <cellStyle name="Comma [0]_1997" xfId="120"/>
    <cellStyle name="Comma [0]_29" xfId="121"/>
    <cellStyle name="Comma [0]_A" xfId="122"/>
    <cellStyle name="Comma [0]_A_dimon" xfId="123"/>
    <cellStyle name="Comma [0]_ACTUAL" xfId="124"/>
    <cellStyle name="Comma [0]_ACTUAL NA -OBU" xfId="125"/>
    <cellStyle name="Comma [0]_Actual vs." xfId="126"/>
    <cellStyle name="Comma [0]_algasdefault" xfId="127"/>
    <cellStyle name="Comma [0]_Allocation-1998 Team Reporting" xfId="128"/>
    <cellStyle name="Comma [0]_allocations" xfId="129"/>
    <cellStyle name="Comma [0]_Alternative1" xfId="130"/>
    <cellStyle name="Comma [0]_Alternative1_1" xfId="131"/>
    <cellStyle name="Comma [0]_App E" xfId="132"/>
    <cellStyle name="Comma [0]_Apr" xfId="133"/>
    <cellStyle name="Comma [0]_Arapahoe" xfId="134"/>
    <cellStyle name="Comma [0]_Assumptions" xfId="135"/>
    <cellStyle name="Comma [0]_Assumptions_dimon" xfId="136"/>
    <cellStyle name="Comma [0]_bahiadefault" xfId="137"/>
    <cellStyle name="Comma [0]_Book3" xfId="138"/>
    <cellStyle name="Comma [0]_BOP" xfId="139"/>
    <cellStyle name="Comma [0]_BOPBAL1" xfId="140"/>
    <cellStyle name="Comma [0]_BOPCBU" xfId="141"/>
    <cellStyle name="Comma [0]_BOPCBU (2)" xfId="142"/>
    <cellStyle name="Comma [0]_BOPCBU96" xfId="143"/>
    <cellStyle name="Comma [0]_BSAPPE.XLS" xfId="144"/>
    <cellStyle name="Comma [0]_Calculations" xfId="145"/>
    <cellStyle name="Comma [0]_Calculations (2)" xfId="146"/>
    <cellStyle name="Comma [0]_Calculations (2)_dimon" xfId="147"/>
    <cellStyle name="Comma [0]_Calculations II" xfId="148"/>
    <cellStyle name="Comma [0]_Calculations II_dimon" xfId="149"/>
    <cellStyle name="Comma [0]_Calculations III" xfId="150"/>
    <cellStyle name="Comma [0]_Calculations III_dimon" xfId="151"/>
    <cellStyle name="Comma [0]_Calculations_1" xfId="152"/>
    <cellStyle name="Comma [0]_Calculations_dimon" xfId="153"/>
    <cellStyle name="Comma [0]_CAPEX" xfId="154"/>
    <cellStyle name="Comma [0]_CAPEX94" xfId="155"/>
    <cellStyle name="Comma [0]_CBU BOX CHART V PLAN" xfId="156"/>
    <cellStyle name="Comma [0]_CCA" xfId="157"/>
    <cellStyle name="Comma [0]_CCOCPX" xfId="158"/>
    <cellStyle name="Comma [0]_CHANGES.XLS" xfId="159"/>
    <cellStyle name="Comma [0]_Channel Table" xfId="160"/>
    <cellStyle name="Comma [0]_Charts" xfId="161"/>
    <cellStyle name="Comma [0]_Comm File" xfId="162"/>
    <cellStyle name="Comma [0]_coperdefault" xfId="163"/>
    <cellStyle name="Comma [0]_Corp method" xfId="164"/>
    <cellStyle name="Comma [0]_CTCUR" xfId="165"/>
    <cellStyle name="Comma [0]_CUMPLTCH" xfId="166"/>
    <cellStyle name="Comma [0]_Cur 5100" xfId="167"/>
    <cellStyle name="Comma [0]_DEFAULT" xfId="168"/>
    <cellStyle name="Comma [0]_dimon" xfId="169"/>
    <cellStyle name="Comma [0]_Dowell C1b" xfId="170"/>
    <cellStyle name="Comma [0]_Dowell-C1a" xfId="171"/>
    <cellStyle name="Comma [0]_E&amp;ONW1" xfId="172"/>
    <cellStyle name="Comma [0]_E&amp;ONW2" xfId="173"/>
    <cellStyle name="Comma [0]_E&amp;OOCPX" xfId="174"/>
    <cellStyle name="Comma [0]_emserdefault" xfId="175"/>
    <cellStyle name="Comma [0]_ENRGYOP1" xfId="176"/>
    <cellStyle name="Comma [0]_F&amp;COCPX" xfId="177"/>
    <cellStyle name="Comma [0]_FEBRUARY" xfId="178"/>
    <cellStyle name="Comma [0]_FF" xfId="179"/>
    <cellStyle name="Comma [0]_FP 20 A (1)" xfId="180"/>
    <cellStyle name="Comma [0]_FP 20 A (2)" xfId="181"/>
    <cellStyle name="Comma [0]_FP-20 (App. E)" xfId="182"/>
    <cellStyle name="Comma [0]_FP-20 (App.A) " xfId="183"/>
    <cellStyle name="Comma [0]_FP-20 (App.D)" xfId="184"/>
    <cellStyle name="Comma [0]_FP-20(App.B)" xfId="185"/>
    <cellStyle name="Comma [0]_FP-20(C1) (a)" xfId="186"/>
    <cellStyle name="Comma [0]_FP-20(C1) (a) (2)" xfId="187"/>
    <cellStyle name="Comma [0]_FP-20(C1) (b)" xfId="188"/>
    <cellStyle name="Comma [0]_FP-20(C1) (b) " xfId="189"/>
    <cellStyle name="Comma [0]_FP-20(C1) (b) (2)" xfId="190"/>
    <cellStyle name="Comma [0]_Full Year FY96" xfId="191"/>
    <cellStyle name="Comma [0]_GCM" xfId="192"/>
    <cellStyle name="Comma [0]_GenAssum" xfId="193"/>
    <cellStyle name="Comma [0]_GP C1a" xfId="194"/>
    <cellStyle name="Comma [0]_GP C1b" xfId="195"/>
    <cellStyle name="Comma [0]_GP_EI_3" xfId="196"/>
    <cellStyle name="Comma [0]_GQ C1A" xfId="197"/>
    <cellStyle name="Comma [0]_GQ C1B" xfId="198"/>
    <cellStyle name="Comma [0]_groups" xfId="199"/>
    <cellStyle name="Comma [0]_HOGANGAS" xfId="200"/>
    <cellStyle name="Comma [0]_HOGANOIL" xfId="201"/>
    <cellStyle name="Comma [0]_Inputs" xfId="202"/>
    <cellStyle name="Comma [0]_IPM C1b" xfId="203"/>
    <cellStyle name="Comma [0]_IPMC1a" xfId="204"/>
    <cellStyle name="Comma [0]_IS-Hold" xfId="205"/>
    <cellStyle name="Comma [0]_ITOCPX" xfId="206"/>
    <cellStyle name="Comma [0]_Janactuals" xfId="207"/>
    <cellStyle name="Comma [0]_jancf" xfId="208"/>
    <cellStyle name="Comma [0]_JE0898" xfId="209"/>
    <cellStyle name="Comma [0]_JETEMP" xfId="210"/>
    <cellStyle name="Comma [0]_june gas estimate" xfId="211"/>
    <cellStyle name="Comma [0]_JUNMTH55" xfId="212"/>
    <cellStyle name="Comma [0]_JUNMTH57" xfId="213"/>
    <cellStyle name="Comma [0]_JUNYTD55" xfId="214"/>
    <cellStyle name="Comma [0]_JUNYTD57" xfId="215"/>
    <cellStyle name="Comma [0]_laroux" xfId="216"/>
    <cellStyle name="Comma [0]_laroux_1" xfId="217"/>
    <cellStyle name="Comma [0]_laroux_12~3SO2" xfId="218"/>
    <cellStyle name="Comma [0]_laroux_1995" xfId="219"/>
    <cellStyle name="Comma [0]_laroux_1_12~3SO2" xfId="220"/>
    <cellStyle name="Comma [0]_laroux_1_dimon" xfId="221"/>
    <cellStyle name="Comma [0]_laroux_1_dimon_1" xfId="222"/>
    <cellStyle name="Comma [0]_laroux_1_dimon_2" xfId="223"/>
    <cellStyle name="Comma [0]_laroux_1_ICJan99est-for9812trans" xfId="224"/>
    <cellStyle name="Comma [0]_laroux_1_Icnov" xfId="225"/>
    <cellStyle name="Comma [0]_laroux_1_Icoct" xfId="226"/>
    <cellStyle name="Comma [0]_laroux_1_Icsept" xfId="227"/>
    <cellStyle name="Comma [0]_laroux_1_laroux" xfId="228"/>
    <cellStyle name="Comma [0]_laroux_1_NEGS" xfId="229"/>
    <cellStyle name="Comma [0]_laroux_1_NEGS_1" xfId="230"/>
    <cellStyle name="Comma [0]_laroux_1_NEGS_ICJan99est-for9812trans" xfId="231"/>
    <cellStyle name="Comma [0]_laroux_1_NEGS_Icnov" xfId="232"/>
    <cellStyle name="Comma [0]_laroux_1_NEGS_Icoct" xfId="233"/>
    <cellStyle name="Comma [0]_laroux_1_NEGS_Icsept" xfId="234"/>
    <cellStyle name="Comma [0]_laroux_1_NEGS_~0022862" xfId="235"/>
    <cellStyle name="Comma [0]_laroux_1_pldt" xfId="236"/>
    <cellStyle name="Comma [0]_laroux_1_pldt_dimon" xfId="237"/>
    <cellStyle name="Comma [0]_laroux_1_PLDT_dimon_1" xfId="238"/>
    <cellStyle name="Comma [0]_laroux_1_VERA" xfId="239"/>
    <cellStyle name="Comma [0]_laroux_1_VIRUS-EDY" xfId="240"/>
    <cellStyle name="Comma [0]_laroux_1_~0022862" xfId="241"/>
    <cellStyle name="Comma [0]_laroux_2" xfId="242"/>
    <cellStyle name="Comma [0]_laroux_2_12~3SO2" xfId="243"/>
    <cellStyle name="Comma [0]_laroux_2_12~3SO2_ICJan99est-for9812trans" xfId="244"/>
    <cellStyle name="Comma [0]_laroux_2_12~3SO2_Icnov" xfId="245"/>
    <cellStyle name="Comma [0]_laroux_2_12~3SO2_Icoct" xfId="246"/>
    <cellStyle name="Comma [0]_laroux_2_12~3SO2_Icsept" xfId="247"/>
    <cellStyle name="Comma [0]_laroux_2_12~3SO2_NEGS" xfId="248"/>
    <cellStyle name="Comma [0]_laroux_2_12~3SO2_~0022862" xfId="249"/>
    <cellStyle name="Comma [0]_laroux_2_dimon" xfId="250"/>
    <cellStyle name="Comma [0]_laroux_2_dimon_1" xfId="251"/>
    <cellStyle name="Comma [0]_laroux_2_dimon_2" xfId="252"/>
    <cellStyle name="Comma [0]_laroux_2_laroux" xfId="253"/>
    <cellStyle name="Comma [0]_laroux_2_laroux_dimon" xfId="254"/>
    <cellStyle name="Comma [0]_laroux_2_NEGS" xfId="255"/>
    <cellStyle name="Comma [0]_laroux_2_NEGS_1" xfId="256"/>
    <cellStyle name="Comma [0]_laroux_2_pldt" xfId="257"/>
    <cellStyle name="Comma [0]_laroux_2_VERA" xfId="258"/>
    <cellStyle name="Comma [0]_laroux_3" xfId="259"/>
    <cellStyle name="Comma [0]_laroux_3_dimon" xfId="260"/>
    <cellStyle name="Comma [0]_laroux_3_dimon_1" xfId="261"/>
    <cellStyle name="Comma [0]_laroux_3_ICJan99est-for9812trans" xfId="262"/>
    <cellStyle name="Comma [0]_laroux_3_Icnov" xfId="263"/>
    <cellStyle name="Comma [0]_laroux_3_Icoct" xfId="264"/>
    <cellStyle name="Comma [0]_laroux_3_Icsept" xfId="265"/>
    <cellStyle name="Comma [0]_laroux_3_NEGS" xfId="266"/>
    <cellStyle name="Comma [0]_laroux_3_~0022862" xfId="267"/>
    <cellStyle name="Comma [0]_laroux_dimon" xfId="268"/>
    <cellStyle name="Comma [0]_laroux_dimon_1" xfId="269"/>
    <cellStyle name="Comma [0]_laroux_laroux" xfId="270"/>
    <cellStyle name="Comma [0]_laroux_laroux_1" xfId="271"/>
    <cellStyle name="Comma [0]_laroux_laroux_dimon" xfId="272"/>
    <cellStyle name="Comma [0]_laroux_MATERAL2" xfId="273"/>
    <cellStyle name="Comma [0]_laroux_MATERAL2_dimon" xfId="274"/>
    <cellStyle name="Comma [0]_laroux_MATERAL2_dimon_1" xfId="275"/>
    <cellStyle name="Comma [0]_laroux_MATERAL2_ICJan99est-for9812trans" xfId="276"/>
    <cellStyle name="Comma [0]_laroux_MATERAL2_Icnov" xfId="277"/>
    <cellStyle name="Comma [0]_laroux_MATERAL2_Icoct" xfId="278"/>
    <cellStyle name="Comma [0]_laroux_MATERAL2_Icsept" xfId="279"/>
    <cellStyle name="Comma [0]_laroux_MATERAL2_laroux" xfId="280"/>
    <cellStyle name="Comma [0]_laroux_MATERAL2_laroux_dimon" xfId="281"/>
    <cellStyle name="Comma [0]_laroux_MATERAL2_NEGS" xfId="282"/>
    <cellStyle name="Comma [0]_laroux_MATERAL2_NEGS_1" xfId="283"/>
    <cellStyle name="Comma [0]_laroux_MATERAL2_NEGS_1_ICJan99est-for9812trans" xfId="284"/>
    <cellStyle name="Comma [0]_laroux_MATERAL2_NEGS_1_Icnov" xfId="285"/>
    <cellStyle name="Comma [0]_laroux_MATERAL2_NEGS_1_Icoct" xfId="286"/>
    <cellStyle name="Comma [0]_laroux_MATERAL2_NEGS_1_Icsept" xfId="287"/>
    <cellStyle name="Comma [0]_laroux_MATERAL2_NEGS_1_~0022862" xfId="288"/>
    <cellStyle name="Comma [0]_laroux_MATERAL2_NEGS_2" xfId="289"/>
    <cellStyle name="Comma [0]_laroux_MATERAL2_NEGS_ICJan99est-for9812trans" xfId="290"/>
    <cellStyle name="Comma [0]_laroux_MATERAL2_NEGS_Icnov" xfId="291"/>
    <cellStyle name="Comma [0]_laroux_MATERAL2_NEGS_Icoct" xfId="292"/>
    <cellStyle name="Comma [0]_laroux_MATERAL2_NEGS_Icsept" xfId="293"/>
    <cellStyle name="Comma [0]_laroux_MATERAL2_NEGS_~0022862" xfId="294"/>
    <cellStyle name="Comma [0]_laroux_MATERAL2_pldt" xfId="295"/>
    <cellStyle name="Comma [0]_laroux_MATERAL2_VERA" xfId="296"/>
    <cellStyle name="Comma [0]_laroux_MATERAL2_VIRUS-EDY" xfId="297"/>
    <cellStyle name="Comma [0]_laroux_MATERAL2_~0022862" xfId="298"/>
    <cellStyle name="Comma [0]_laroux_mud plant bolted" xfId="299"/>
    <cellStyle name="Comma [0]_laroux_mud plant bolted_dimon" xfId="300"/>
    <cellStyle name="Comma [0]_laroux_mud plant bolted_dimon_1" xfId="301"/>
    <cellStyle name="Comma [0]_laroux_mud plant bolted_dimon_2" xfId="302"/>
    <cellStyle name="Comma [0]_laroux_mud plant bolted_ICJan99est-for9812trans" xfId="303"/>
    <cellStyle name="Comma [0]_laroux_mud plant bolted_Icnov" xfId="304"/>
    <cellStyle name="Comma [0]_laroux_mud plant bolted_Icoct" xfId="305"/>
    <cellStyle name="Comma [0]_laroux_mud plant bolted_Icsept" xfId="306"/>
    <cellStyle name="Comma [0]_laroux_mud plant bolted_NEGS" xfId="307"/>
    <cellStyle name="Comma [0]_laroux_mud plant bolted_NEGS_1" xfId="308"/>
    <cellStyle name="Comma [0]_laroux_mud plant bolted_NEGS_ICJan99est-for9812trans" xfId="309"/>
    <cellStyle name="Comma [0]_laroux_mud plant bolted_NEGS_Icnov" xfId="310"/>
    <cellStyle name="Comma [0]_laroux_mud plant bolted_NEGS_Icoct" xfId="311"/>
    <cellStyle name="Comma [0]_laroux_mud plant bolted_NEGS_Icsept" xfId="312"/>
    <cellStyle name="Comma [0]_laroux_mud plant bolted_NEGS_~0022862" xfId="313"/>
    <cellStyle name="Comma [0]_laroux_mud plant bolted_~0022862" xfId="314"/>
    <cellStyle name="Comma [0]_laroux_pldt" xfId="315"/>
    <cellStyle name="Comma [0]_laroux_VERA" xfId="316"/>
    <cellStyle name="Comma [0]_laroux_VERA_1" xfId="317"/>
    <cellStyle name="Comma [0]_laroux_VIRUS-EDY" xfId="318"/>
    <cellStyle name="Comma [0]_MACRO1.XLM" xfId="319"/>
    <cellStyle name="Comma [0]_MATERAL2" xfId="320"/>
    <cellStyle name="Comma [0]_MATERAL2_dimon" xfId="321"/>
    <cellStyle name="Comma [0]_MATERAL2_dimon_1" xfId="322"/>
    <cellStyle name="Comma [0]_MATERAL2_dimon_2" xfId="323"/>
    <cellStyle name="Comma [0]_MATERAL2_ICJan99est-for9812trans" xfId="324"/>
    <cellStyle name="Comma [0]_MATERAL2_Icnov" xfId="325"/>
    <cellStyle name="Comma [0]_MATERAL2_Icoct" xfId="326"/>
    <cellStyle name="Comma [0]_MATERAL2_Icsept" xfId="327"/>
    <cellStyle name="Comma [0]_MATERAL2_NEGS" xfId="328"/>
    <cellStyle name="Comma [0]_MATERAL2_NEGS_1" xfId="329"/>
    <cellStyle name="Comma [0]_MATERAL2_NEGS_ICJan99est-for9812trans" xfId="330"/>
    <cellStyle name="Comma [0]_MATERAL2_NEGS_Icnov" xfId="331"/>
    <cellStyle name="Comma [0]_MATERAL2_NEGS_Icoct" xfId="332"/>
    <cellStyle name="Comma [0]_MATERAL2_NEGS_Icsept" xfId="333"/>
    <cellStyle name="Comma [0]_MATERAL2_NEGS_~0022862" xfId="334"/>
    <cellStyle name="Comma [0]_MATERAL2_~0022862" xfId="335"/>
    <cellStyle name="Comma [0]_MKGOCPX" xfId="336"/>
    <cellStyle name="Comma [0]_MOBCPX" xfId="337"/>
    <cellStyle name="Comma [0]_mud plant bolted" xfId="338"/>
    <cellStyle name="Comma [0]_mud plant bolted_dimon" xfId="339"/>
    <cellStyle name="Comma [0]_mud plant bolted_dimon_1" xfId="340"/>
    <cellStyle name="Comma [0]_mud plant bolted_ICJan99est-for9812trans" xfId="341"/>
    <cellStyle name="Comma [0]_mud plant bolted_Icnov" xfId="342"/>
    <cellStyle name="Comma [0]_mud plant bolted_Icoct" xfId="343"/>
    <cellStyle name="Comma [0]_mud plant bolted_Icsept" xfId="344"/>
    <cellStyle name="Comma [0]_mud plant bolted_laroux" xfId="345"/>
    <cellStyle name="Comma [0]_mud plant bolted_laroux_dimon" xfId="346"/>
    <cellStyle name="Comma [0]_mud plant bolted_NEGS" xfId="347"/>
    <cellStyle name="Comma [0]_mud plant bolted_NEGS_1" xfId="348"/>
    <cellStyle name="Comma [0]_mud plant bolted_NEGS_1_ICJan99est-for9812trans" xfId="349"/>
    <cellStyle name="Comma [0]_mud plant bolted_NEGS_1_Icnov" xfId="350"/>
    <cellStyle name="Comma [0]_mud plant bolted_NEGS_1_Icoct" xfId="351"/>
    <cellStyle name="Comma [0]_mud plant bolted_NEGS_1_Icsept" xfId="352"/>
    <cellStyle name="Comma [0]_mud plant bolted_NEGS_1_~0022862" xfId="353"/>
    <cellStyle name="Comma [0]_mud plant bolted_NEGS_2" xfId="354"/>
    <cellStyle name="Comma [0]_mud plant bolted_NEGS_ICJan99est-for9812trans" xfId="355"/>
    <cellStyle name="Comma [0]_mud plant bolted_NEGS_Icnov" xfId="356"/>
    <cellStyle name="Comma [0]_mud plant bolted_NEGS_Icoct" xfId="357"/>
    <cellStyle name="Comma [0]_mud plant bolted_NEGS_Icsept" xfId="358"/>
    <cellStyle name="Comma [0]_mud plant bolted_NEGS_~0022862" xfId="359"/>
    <cellStyle name="Comma [0]_mud plant bolted_pldt" xfId="360"/>
    <cellStyle name="Comma [0]_mud plant bolted_VERA" xfId="361"/>
    <cellStyle name="Comma [0]_mud plant bolted_VIRUS-EDY" xfId="362"/>
    <cellStyle name="Comma [0]_mud plant bolted_~0022862" xfId="363"/>
    <cellStyle name="Comma [0]_NA (2)" xfId="364"/>
    <cellStyle name="Comma [0]_NA WITHOUT GOV'T &amp; PNX" xfId="365"/>
    <cellStyle name="Comma [0]_NAOBU10" xfId="366"/>
    <cellStyle name="Comma [0]_NAT ACCT" xfId="367"/>
    <cellStyle name="Comma [0]_NSACTUAL.XLS" xfId="368"/>
    <cellStyle name="Comma [0]_NX00" xfId="369"/>
    <cellStyle name="Comma [0]_Odner" xfId="370"/>
    <cellStyle name="Comma [0]_Odner (2)" xfId="371"/>
    <cellStyle name="Comma [0]_Odner (3)" xfId="372"/>
    <cellStyle name="Comma [0]_OSMOCPX" xfId="373"/>
    <cellStyle name="Comma [0]_Other Months" xfId="374"/>
    <cellStyle name="Comma [0]_Outlook" xfId="375"/>
    <cellStyle name="Comma [0]_P&amp;L" xfId="376"/>
    <cellStyle name="Comma [0]_pbdefault" xfId="377"/>
    <cellStyle name="Comma [0]_percentages" xfId="378"/>
    <cellStyle name="Comma [0]_PERSONAL" xfId="379"/>
    <cellStyle name="Comma [0]_PGMKOCPX" xfId="380"/>
    <cellStyle name="Comma [0]_PGNW1" xfId="381"/>
    <cellStyle name="Comma [0]_PGNW2" xfId="382"/>
    <cellStyle name="Comma [0]_PGNWOCPX" xfId="383"/>
    <cellStyle name="Comma [0]_Pink" xfId="384"/>
    <cellStyle name="Comma [0]_Plan" xfId="385"/>
    <cellStyle name="Comma [0]_PLAN95" xfId="386"/>
    <cellStyle name="Comma [0]_PLANT" xfId="387"/>
    <cellStyle name="Comma [0]_PLDT" xfId="388"/>
    <cellStyle name="Comma [0]_pldt_1" xfId="389"/>
    <cellStyle name="Comma [0]_pldt_1_dimon" xfId="390"/>
    <cellStyle name="Comma [0]_pldt_Calculations" xfId="391"/>
    <cellStyle name="Comma [0]_PLDT_dimon" xfId="392"/>
    <cellStyle name="Comma [0]_pldt_NEGS" xfId="393"/>
    <cellStyle name="Comma [0]_pldt_NEGS_ICJan99est-for9812trans" xfId="394"/>
    <cellStyle name="Comma [0]_pldt_NEGS_Icnov" xfId="395"/>
    <cellStyle name="Comma [0]_pldt_NEGS_Icoct" xfId="396"/>
    <cellStyle name="Comma [0]_pldt_NEGS_Icsept" xfId="397"/>
    <cellStyle name="Comma [0]_priccurv" xfId="398"/>
    <cellStyle name="Comma [0]_PROCDS&amp;G" xfId="399"/>
    <cellStyle name="Comma [0]_Product" xfId="400"/>
    <cellStyle name="Comma [0]_PROFILE4" xfId="401"/>
    <cellStyle name="Comma [0]_Projects" xfId="402"/>
    <cellStyle name="Comma [0]_Q1 FY96" xfId="403"/>
    <cellStyle name="Comma [0]_Q2 FY96" xfId="404"/>
    <cellStyle name="Comma [0]_Q3 FY96" xfId="405"/>
    <cellStyle name="Comma [0]_Q4 FY96" xfId="406"/>
    <cellStyle name="Comma [0]_QTR94_95" xfId="407"/>
    <cellStyle name="Comma [0]_Quarter End Months" xfId="408"/>
    <cellStyle name="Comma [0]_r1" xfId="409"/>
    <cellStyle name="Comma [0]_r1_dimon" xfId="410"/>
    <cellStyle name="Comma [0]_RFI" xfId="411"/>
    <cellStyle name="Comma [0]_RFI_1" xfId="412"/>
    <cellStyle name="Comma [0]_RQSTFRM" xfId="413"/>
    <cellStyle name="Comma [0]_Sales Order" xfId="414"/>
    <cellStyle name="Comma [0]_SATOCPX" xfId="415"/>
    <cellStyle name="Comma [0]_Sheet1" xfId="416"/>
    <cellStyle name="Comma [0]_Sheet1_Book6" xfId="417"/>
    <cellStyle name="Comma [0]_Sheet1_CTS - Ind excl Can" xfId="418"/>
    <cellStyle name="Comma [0]_Sheet1_dimon" xfId="419"/>
    <cellStyle name="Comma [0]_Sheet1_dimon_1" xfId="420"/>
    <cellStyle name="Comma [0]_Sheet1_ECTPLAN" xfId="421"/>
    <cellStyle name="Comma [0]_Sheet1_format1" xfId="422"/>
    <cellStyle name="Comma [0]_Sheet1_ICJan99est-for9812trans" xfId="423"/>
    <cellStyle name="Comma [0]_Sheet1_Icnov" xfId="424"/>
    <cellStyle name="Comma [0]_Sheet1_Icoct" xfId="425"/>
    <cellStyle name="Comma [0]_Sheet1_Icsept" xfId="426"/>
    <cellStyle name="Comma [0]_Sheet1_laroux" xfId="427"/>
    <cellStyle name="Comma [0]_Sheet1_NEGS" xfId="428"/>
    <cellStyle name="Comma [0]_Sheet1_Other Ind  " xfId="429"/>
    <cellStyle name="Comma [0]_Sheet1_PERSONAL" xfId="430"/>
    <cellStyle name="Comma [0]_Sheet1_PLAN0398" xfId="431"/>
    <cellStyle name="Comma [0]_Sheet1_PLDT" xfId="432"/>
    <cellStyle name="Comma [0]_Sheet1_Var_2CE" xfId="433"/>
    <cellStyle name="Comma [0]_Sheet1_~0022862" xfId="434"/>
    <cellStyle name="Comma [0]_Sheet2" xfId="435"/>
    <cellStyle name="Comma [0]_Sheet4" xfId="436"/>
    <cellStyle name="Comma [0]_Sheet4_ICJan99est-for9812trans" xfId="437"/>
    <cellStyle name="Comma [0]_Sheet4_Icnov" xfId="438"/>
    <cellStyle name="Comma [0]_Sheet4_Icoct" xfId="439"/>
    <cellStyle name="Comma [0]_Sheet4_Icsept" xfId="440"/>
    <cellStyle name="Comma [0]_Sheet4_NEGS" xfId="441"/>
    <cellStyle name="Comma [0]_Sheet4_pldt" xfId="442"/>
    <cellStyle name="Comma [0]_Sheet4_~0022862" xfId="443"/>
    <cellStyle name="Comma [0]_SHENREPT" xfId="444"/>
    <cellStyle name="Comma [0]_Shipped" xfId="445"/>
    <cellStyle name="Comma [0]_Snr. CO" xfId="446"/>
    <cellStyle name="Comma [0]_sprint contr" xfId="447"/>
    <cellStyle name="Comma [0]_stats" xfId="448"/>
    <cellStyle name="Comma [0]_Subcont File" xfId="449"/>
    <cellStyle name="Comma [0]_Summary Info" xfId="450"/>
    <cellStyle name="Comma [0]_SUMPAGE" xfId="451"/>
    <cellStyle name="Comma [0]_SYSPLN98" xfId="452"/>
    <cellStyle name="Comma [0]_Terms Defined" xfId="453"/>
    <cellStyle name="Comma [0]_TMSNW1" xfId="454"/>
    <cellStyle name="Comma [0]_TMSNW2" xfId="455"/>
    <cellStyle name="Comma [0]_TMSOCPX" xfId="456"/>
    <cellStyle name="Comma [0]_TOTAL MTH" xfId="457"/>
    <cellStyle name="Comma [0]_TOTAL YTD" xfId="458"/>
    <cellStyle name="Comma [0]_TRANSDSC.XLS" xfId="459"/>
    <cellStyle name="Comma [0]_TRANSFXA.XLS" xfId="460"/>
    <cellStyle name="Comma [0]_TRANSFXA.XLS_1" xfId="461"/>
    <cellStyle name="Comma [0]_TRANSIME.XLS" xfId="462"/>
    <cellStyle name="Comma [0]_TRANSIME.XLS_TRANSDSC.XLS" xfId="463"/>
    <cellStyle name="Comma [0]_TRANSIME.XLS_TRANSFXA.XLS" xfId="464"/>
    <cellStyle name="Comma [0]_VIRUS-EDY" xfId="465"/>
    <cellStyle name="Comma [0]_VOUCHER" xfId="466"/>
    <cellStyle name="Comma [0]_White" xfId="467"/>
    <cellStyle name="Comma [0]_WIP Chart" xfId="468"/>
    <cellStyle name="Comma [0]_WO Var. &amp; Tot. Exp." xfId="469"/>
    <cellStyle name="Comma [0]_WSP" xfId="470"/>
    <cellStyle name="Comma [0]_yrcao" xfId="471"/>
    <cellStyle name="Comma [0]_YREND55" xfId="472"/>
    <cellStyle name="Comma [0]_YREND57" xfId="473"/>
    <cellStyle name="Comma [0]_YTDCUR" xfId="474"/>
    <cellStyle name="Comma_1162" xfId="475"/>
    <cellStyle name="Comma_12matrix" xfId="476"/>
    <cellStyle name="Comma_12~3SO2" xfId="477"/>
    <cellStyle name="Comma_1995" xfId="478"/>
    <cellStyle name="Comma_1997" xfId="479"/>
    <cellStyle name="Comma_29" xfId="480"/>
    <cellStyle name="Comma_A" xfId="481"/>
    <cellStyle name="Comma_A_dimon" xfId="482"/>
    <cellStyle name="Comma_ACTUAL" xfId="483"/>
    <cellStyle name="Comma_ACTUAL NA -OBU" xfId="484"/>
    <cellStyle name="Comma_Actual vs." xfId="485"/>
    <cellStyle name="Comma_algasdefault" xfId="486"/>
    <cellStyle name="Comma_algasdefault_1" xfId="487"/>
    <cellStyle name="Comma_Allocation-1998 Team Reporting" xfId="488"/>
    <cellStyle name="Comma_allocations" xfId="489"/>
    <cellStyle name="Comma_Alternative1" xfId="490"/>
    <cellStyle name="Comma_Alternative1_1" xfId="491"/>
    <cellStyle name="Comma_App E" xfId="492"/>
    <cellStyle name="Comma_Apr" xfId="493"/>
    <cellStyle name="Comma_Arapahoe" xfId="494"/>
    <cellStyle name="Comma_Assumptions" xfId="495"/>
    <cellStyle name="Comma_Assumptions_dimon" xfId="496"/>
    <cellStyle name="Comma_bahiadefault" xfId="497"/>
    <cellStyle name="Comma_bahiadefault_1" xfId="498"/>
    <cellStyle name="Comma_Book3" xfId="499"/>
    <cellStyle name="Comma_BOP" xfId="500"/>
    <cellStyle name="Comma_BOPBAL1" xfId="501"/>
    <cellStyle name="Comma_BOPCBU" xfId="502"/>
    <cellStyle name="Comma_BOPCBU (2)" xfId="503"/>
    <cellStyle name="Comma_BOPCBU96" xfId="504"/>
    <cellStyle name="Comma_BSAPPE.XLS" xfId="505"/>
    <cellStyle name="Comma_C-Cap intensity" xfId="506"/>
    <cellStyle name="Comma_C-Capex%rev" xfId="507"/>
    <cellStyle name="Comma_C-Line per Staff" xfId="508"/>
    <cellStyle name="Comma_C-lines distribution" xfId="509"/>
    <cellStyle name="Comma_C-Orig PLDT lines" xfId="510"/>
    <cellStyle name="Comma_C-Ret on Rev" xfId="511"/>
    <cellStyle name="Comma_C-ROACE" xfId="512"/>
    <cellStyle name="Comma_Calculations" xfId="513"/>
    <cellStyle name="Comma_Calculations (2)" xfId="514"/>
    <cellStyle name="Comma_Calculations (2)_dimon" xfId="515"/>
    <cellStyle name="Comma_Calculations II" xfId="516"/>
    <cellStyle name="Comma_Calculations II_dimon" xfId="517"/>
    <cellStyle name="Comma_Calculations III" xfId="518"/>
    <cellStyle name="Comma_Calculations III_dimon" xfId="519"/>
    <cellStyle name="Comma_Calculations_1" xfId="520"/>
    <cellStyle name="Comma_Calculations_dimon" xfId="521"/>
    <cellStyle name="Comma_Capex" xfId="522"/>
    <cellStyle name="Comma_Capex per line" xfId="523"/>
    <cellStyle name="Comma_Capex%rev" xfId="524"/>
    <cellStyle name="Comma_CAPEX94" xfId="525"/>
    <cellStyle name="Comma_CAPEX_dimon" xfId="526"/>
    <cellStyle name="Comma_CBU BOX CHART V PLAN" xfId="527"/>
    <cellStyle name="Comma_CCA" xfId="528"/>
    <cellStyle name="Comma_CCOCPX" xfId="529"/>
    <cellStyle name="Comma_CHANGES.XLS" xfId="530"/>
    <cellStyle name="Comma_Channel Table" xfId="531"/>
    <cellStyle name="Comma_Charts" xfId="532"/>
    <cellStyle name="Comma_Cht-Capex per line" xfId="533"/>
    <cellStyle name="Comma_Cht-Cum Real Opr Cf" xfId="534"/>
    <cellStyle name="Comma_Cht-Dep%Rev" xfId="535"/>
    <cellStyle name="Comma_Cht-Real Opr Cf" xfId="536"/>
    <cellStyle name="Comma_Cht-Rev dist" xfId="537"/>
    <cellStyle name="Comma_Cht-Rev p line" xfId="538"/>
    <cellStyle name="Comma_Cht-Rev per Staff" xfId="539"/>
    <cellStyle name="Comma_Cht-Staff cost%revenue" xfId="540"/>
    <cellStyle name="Comma_Comm File" xfId="541"/>
    <cellStyle name="Comma_coperdefault" xfId="542"/>
    <cellStyle name="Comma_coperdefault_1" xfId="543"/>
    <cellStyle name="Comma_Corp method" xfId="544"/>
    <cellStyle name="Comma_CROCF" xfId="545"/>
    <cellStyle name="Comma_CTCUR" xfId="546"/>
    <cellStyle name="Comma_Cum Real Opr Cf" xfId="547"/>
    <cellStyle name="Comma_CUMPLTCH" xfId="548"/>
    <cellStyle name="Comma_Cur 5100" xfId="549"/>
    <cellStyle name="Comma_DEFAULT" xfId="550"/>
    <cellStyle name="Comma_Demand Fcst." xfId="551"/>
    <cellStyle name="Comma_Dep%Rev" xfId="552"/>
    <cellStyle name="Comma_dimon" xfId="553"/>
    <cellStyle name="Comma_Dowell C1b" xfId="554"/>
    <cellStyle name="Comma_Dowell-C1a" xfId="555"/>
    <cellStyle name="Comma_E&amp;ONW1" xfId="556"/>
    <cellStyle name="Comma_E&amp;ONW2" xfId="557"/>
    <cellStyle name="Comma_E&amp;OOCPX" xfId="558"/>
    <cellStyle name="Comma_emserdefault" xfId="559"/>
    <cellStyle name="Comma_emserdefault_1" xfId="560"/>
    <cellStyle name="Comma_ENRGYOP1" xfId="561"/>
    <cellStyle name="Comma_EPS" xfId="562"/>
    <cellStyle name="Comma_F&amp;COCPX" xfId="563"/>
    <cellStyle name="Comma_FEBRUARY" xfId="564"/>
    <cellStyle name="Comma_FF" xfId="565"/>
    <cellStyle name="Comma_FP 20 A (1)" xfId="566"/>
    <cellStyle name="Comma_FP 20 A (2)" xfId="567"/>
    <cellStyle name="Comma_FP-20 (App. E)" xfId="568"/>
    <cellStyle name="Comma_FP-20 (App.A) " xfId="569"/>
    <cellStyle name="Comma_FP-20 (App.D)" xfId="570"/>
    <cellStyle name="Comma_FP-20(App.B)" xfId="571"/>
    <cellStyle name="Comma_FP-20(C1) (a)" xfId="572"/>
    <cellStyle name="Comma_FP-20(C1) (a) (2)" xfId="573"/>
    <cellStyle name="Comma_FP-20(C1) (b)" xfId="574"/>
    <cellStyle name="Comma_FP-20(C1) (b) " xfId="575"/>
    <cellStyle name="Comma_FP-20(C1) (b) (2)" xfId="576"/>
    <cellStyle name="Comma_Full Year FY96" xfId="577"/>
    <cellStyle name="Comma_GCM" xfId="578"/>
    <cellStyle name="Comma_GenAssum" xfId="579"/>
    <cellStyle name="Comma_GP C1a" xfId="580"/>
    <cellStyle name="Comma_GP C1b" xfId="581"/>
    <cellStyle name="Comma_GP_EI_3" xfId="582"/>
    <cellStyle name="Comma_GQ C1A" xfId="583"/>
    <cellStyle name="Comma_GQ C1B" xfId="584"/>
    <cellStyle name="Comma_groups" xfId="585"/>
    <cellStyle name="Comma_HOGANGAS" xfId="586"/>
    <cellStyle name="Comma_HOGANOIL" xfId="587"/>
    <cellStyle name="Comma_Inputs" xfId="588"/>
    <cellStyle name="Comma_IPM C1b" xfId="589"/>
    <cellStyle name="Comma_IPMC1a" xfId="590"/>
    <cellStyle name="Comma_IRR" xfId="591"/>
    <cellStyle name="Comma_IS-Hold" xfId="592"/>
    <cellStyle name="Comma_ITOCPX" xfId="593"/>
    <cellStyle name="Comma_Janactuals" xfId="594"/>
    <cellStyle name="Comma_jancf" xfId="595"/>
    <cellStyle name="Comma_JE0898" xfId="596"/>
    <cellStyle name="Comma_JETEMP" xfId="597"/>
    <cellStyle name="Comma_june gas estimate" xfId="598"/>
    <cellStyle name="Comma_JUNMTH55" xfId="599"/>
    <cellStyle name="Comma_JUNMTH57" xfId="600"/>
    <cellStyle name="Comma_JUNYTD55" xfId="601"/>
    <cellStyle name="Comma_JUNYTD57" xfId="602"/>
    <cellStyle name="Comma_laroux" xfId="603"/>
    <cellStyle name="Comma_laroux_1" xfId="604"/>
    <cellStyle name="Comma_laroux_12~3SO2" xfId="605"/>
    <cellStyle name="Comma_laroux_1995" xfId="606"/>
    <cellStyle name="Comma_laroux_1_12~3SO2" xfId="607"/>
    <cellStyle name="Comma_laroux_1_dimon" xfId="608"/>
    <cellStyle name="Comma_laroux_1_dimon_1" xfId="609"/>
    <cellStyle name="Comma_laroux_1_dimon_2" xfId="610"/>
    <cellStyle name="Comma_laroux_1_ICJan99est-for9812trans" xfId="611"/>
    <cellStyle name="Comma_laroux_1_Icnov" xfId="612"/>
    <cellStyle name="Comma_laroux_1_Icoct" xfId="613"/>
    <cellStyle name="Comma_laroux_1_Icsept" xfId="614"/>
    <cellStyle name="Comma_laroux_1_laroux" xfId="615"/>
    <cellStyle name="Comma_laroux_1_NEGS" xfId="616"/>
    <cellStyle name="Comma_laroux_1_NEGS_1" xfId="617"/>
    <cellStyle name="Comma_laroux_1_NEGS_1_ICJan99est-for9812trans" xfId="618"/>
    <cellStyle name="Comma_laroux_1_NEGS_1_Icnov" xfId="619"/>
    <cellStyle name="Comma_laroux_1_NEGS_1_Icoct" xfId="620"/>
    <cellStyle name="Comma_laroux_1_NEGS_1_Icsept" xfId="621"/>
    <cellStyle name="Comma_laroux_1_NEGS_1_~0022862" xfId="622"/>
    <cellStyle name="Comma_laroux_1_NEGS_2" xfId="623"/>
    <cellStyle name="Comma_laroux_1_NEGS_ICJan99est-for9812trans" xfId="624"/>
    <cellStyle name="Comma_laroux_1_NEGS_Icnov" xfId="625"/>
    <cellStyle name="Comma_laroux_1_NEGS_Icoct" xfId="626"/>
    <cellStyle name="Comma_laroux_1_NEGS_Icsept" xfId="627"/>
    <cellStyle name="Comma_laroux_1_NEGS_~0022862" xfId="628"/>
    <cellStyle name="Comma_laroux_1_pldt" xfId="629"/>
    <cellStyle name="Comma_laroux_1_pldt_1" xfId="630"/>
    <cellStyle name="Comma_laroux_1_pldt_1_dimon" xfId="631"/>
    <cellStyle name="Comma_laroux_1_pldt_dimon" xfId="632"/>
    <cellStyle name="Comma_laroux_1_PLDT_dimon_1" xfId="633"/>
    <cellStyle name="Comma_laroux_1_pldt_ICJan99est-for9812trans" xfId="634"/>
    <cellStyle name="Comma_laroux_1_pldt_Icnov" xfId="635"/>
    <cellStyle name="Comma_laroux_1_pldt_Icoct" xfId="636"/>
    <cellStyle name="Comma_laroux_1_pldt_Icsept" xfId="637"/>
    <cellStyle name="Comma_laroux_1_pldt_NEGS" xfId="638"/>
    <cellStyle name="Comma_laroux_1_pldt_~0022862" xfId="639"/>
    <cellStyle name="Comma_laroux_1_VERA" xfId="640"/>
    <cellStyle name="Comma_laroux_1_VERA_1" xfId="641"/>
    <cellStyle name="Comma_laroux_1_VIRUS-EDY" xfId="642"/>
    <cellStyle name="Comma_laroux_1_~0022862" xfId="643"/>
    <cellStyle name="Comma_laroux_2" xfId="644"/>
    <cellStyle name="Comma_laroux_2_12~3SO2" xfId="645"/>
    <cellStyle name="Comma_laroux_2_12~3SO2_ICJan99est-for9812trans" xfId="646"/>
    <cellStyle name="Comma_laroux_2_12~3SO2_Icnov" xfId="647"/>
    <cellStyle name="Comma_laroux_2_12~3SO2_Icoct" xfId="648"/>
    <cellStyle name="Comma_laroux_2_12~3SO2_Icsept" xfId="649"/>
    <cellStyle name="Comma_laroux_2_12~3SO2_NEGS" xfId="650"/>
    <cellStyle name="Comma_laroux_2_12~3SO2_~0022862" xfId="651"/>
    <cellStyle name="Comma_laroux_2_dimon" xfId="652"/>
    <cellStyle name="Comma_laroux_2_dimon_1" xfId="653"/>
    <cellStyle name="Comma_laroux_2_dimon_2" xfId="654"/>
    <cellStyle name="Comma_laroux_2_laroux" xfId="655"/>
    <cellStyle name="Comma_laroux_2_laroux_dimon" xfId="656"/>
    <cellStyle name="Comma_laroux_2_NEGS" xfId="657"/>
    <cellStyle name="Comma_laroux_2_NEGS_1" xfId="658"/>
    <cellStyle name="Comma_laroux_2_NEGS_ICJan99est-for9812trans" xfId="659"/>
    <cellStyle name="Comma_laroux_2_NEGS_Icnov" xfId="660"/>
    <cellStyle name="Comma_laroux_2_NEGS_Icoct" xfId="661"/>
    <cellStyle name="Comma_laroux_2_NEGS_Icsept" xfId="662"/>
    <cellStyle name="Comma_laroux_2_pldt" xfId="663"/>
    <cellStyle name="Comma_laroux_2_pldt_1" xfId="664"/>
    <cellStyle name="Comma_laroux_2_pldt_dimon" xfId="665"/>
    <cellStyle name="Comma_laroux_2_PLDT_dimon_1" xfId="666"/>
    <cellStyle name="Comma_laroux_2_pldt_ICJan99est-for9812trans" xfId="667"/>
    <cellStyle name="Comma_laroux_2_pldt_Icnov" xfId="668"/>
    <cellStyle name="Comma_laroux_2_pldt_Icoct" xfId="669"/>
    <cellStyle name="Comma_laroux_2_pldt_Icsept" xfId="670"/>
    <cellStyle name="Comma_laroux_2_pldt_NEGS" xfId="671"/>
    <cellStyle name="Comma_laroux_2_pldt_~0022862" xfId="672"/>
    <cellStyle name="Comma_laroux_2_VERA" xfId="673"/>
    <cellStyle name="Comma_laroux_2_VERA_1" xfId="674"/>
    <cellStyle name="Comma_laroux_3" xfId="675"/>
    <cellStyle name="Comma_laroux_3_dimon" xfId="676"/>
    <cellStyle name="Comma_laroux_3_dimon_1" xfId="677"/>
    <cellStyle name="Comma_laroux_3_dimon_2" xfId="678"/>
    <cellStyle name="Comma_laroux_3_dimon_3" xfId="679"/>
    <cellStyle name="Comma_laroux_3_ICJan99est-for9812trans" xfId="680"/>
    <cellStyle name="Comma_laroux_3_Icnov" xfId="681"/>
    <cellStyle name="Comma_laroux_3_Icoct" xfId="682"/>
    <cellStyle name="Comma_laroux_3_Icsept" xfId="683"/>
    <cellStyle name="Comma_laroux_3_NEGS" xfId="684"/>
    <cellStyle name="Comma_laroux_3_~0022862" xfId="685"/>
    <cellStyle name="Comma_laroux_dimon" xfId="686"/>
    <cellStyle name="Comma_laroux_dimon_1" xfId="687"/>
    <cellStyle name="Comma_laroux_laroux" xfId="688"/>
    <cellStyle name="Comma_laroux_laroux_1" xfId="689"/>
    <cellStyle name="Comma_laroux_laroux_dimon" xfId="690"/>
    <cellStyle name="Comma_laroux_NEGS" xfId="691"/>
    <cellStyle name="Comma_laroux_pldt" xfId="692"/>
    <cellStyle name="Comma_laroux_pldt_1" xfId="693"/>
    <cellStyle name="Comma_laroux_pldt_dimon" xfId="694"/>
    <cellStyle name="Comma_laroux_pldt_ICJan99est-for9812trans" xfId="695"/>
    <cellStyle name="Comma_laroux_pldt_Icnov" xfId="696"/>
    <cellStyle name="Comma_laroux_pldt_Icoct" xfId="697"/>
    <cellStyle name="Comma_laroux_pldt_Icsept" xfId="698"/>
    <cellStyle name="Comma_laroux_pldt_NEGS" xfId="699"/>
    <cellStyle name="Comma_laroux_pldt_~0022862" xfId="700"/>
    <cellStyle name="Comma_laroux_VERA" xfId="701"/>
    <cellStyle name="Comma_laroux_VERA_1" xfId="702"/>
    <cellStyle name="Comma_laroux_VIRUS-EDY" xfId="703"/>
    <cellStyle name="Comma_Line Inst." xfId="704"/>
    <cellStyle name="Comma_MACRO1.XLM" xfId="705"/>
    <cellStyle name="Comma_MATERAL2" xfId="706"/>
    <cellStyle name="Comma_MATERAL2_dimon" xfId="707"/>
    <cellStyle name="Comma_MATERAL2_dimon_1" xfId="708"/>
    <cellStyle name="Comma_MATERAL2_dimon_2" xfId="709"/>
    <cellStyle name="Comma_MATERAL2_ICJan99est-for9812trans" xfId="710"/>
    <cellStyle name="Comma_MATERAL2_Icnov" xfId="711"/>
    <cellStyle name="Comma_MATERAL2_Icoct" xfId="712"/>
    <cellStyle name="Comma_MATERAL2_Icsept" xfId="713"/>
    <cellStyle name="Comma_MATERAL2_NEGS" xfId="714"/>
    <cellStyle name="Comma_MATERAL2_NEGS_1" xfId="715"/>
    <cellStyle name="Comma_MATERAL2_NEGS_ICJan99est-for9812trans" xfId="716"/>
    <cellStyle name="Comma_MATERAL2_NEGS_Icnov" xfId="717"/>
    <cellStyle name="Comma_MATERAL2_NEGS_Icoct" xfId="718"/>
    <cellStyle name="Comma_MATERAL2_NEGS_Icsept" xfId="719"/>
    <cellStyle name="Comma_MATERAL2_NEGS_~0022862" xfId="720"/>
    <cellStyle name="Comma_MATERAL2_~0022862" xfId="721"/>
    <cellStyle name="Comma_MKGOCPX" xfId="722"/>
    <cellStyle name="Comma_Mkt Shr" xfId="723"/>
    <cellStyle name="Comma_MOBCPX" xfId="724"/>
    <cellStyle name="Comma_mud plant bolted" xfId="725"/>
    <cellStyle name="Comma_NA (2)" xfId="726"/>
    <cellStyle name="Comma_NA WITHOUT GOV'T &amp; PNX" xfId="727"/>
    <cellStyle name="Comma_NAOBU10" xfId="728"/>
    <cellStyle name="Comma_NAT ACCT" xfId="729"/>
    <cellStyle name="Comma_NCR-C&amp;W Val" xfId="730"/>
    <cellStyle name="Comma_NCR-Cap intensity" xfId="731"/>
    <cellStyle name="Comma_NCR-Line per Staff" xfId="732"/>
    <cellStyle name="Comma_NCR-Rev dist" xfId="733"/>
    <cellStyle name="Comma_NSACTUAL.XLS" xfId="734"/>
    <cellStyle name="Comma_NX00" xfId="735"/>
    <cellStyle name="Comma_Odner" xfId="736"/>
    <cellStyle name="Comma_Odner (2)" xfId="737"/>
    <cellStyle name="Comma_Odner (3)" xfId="738"/>
    <cellStyle name="Comma_Op Cost Break" xfId="739"/>
    <cellStyle name="Comma_OSMOCPX" xfId="740"/>
    <cellStyle name="Comma_Other Months" xfId="741"/>
    <cellStyle name="Comma_Outlook" xfId="742"/>
    <cellStyle name="Comma_P&amp;L" xfId="743"/>
    <cellStyle name="Comma_pbdefault" xfId="744"/>
    <cellStyle name="Comma_pbdefault_1" xfId="745"/>
    <cellStyle name="Comma_percentages" xfId="746"/>
    <cellStyle name="Comma_PERSONAL" xfId="747"/>
    <cellStyle name="Comma_PGMKOCPX" xfId="748"/>
    <cellStyle name="Comma_PGNW1" xfId="749"/>
    <cellStyle name="Comma_PGNW2" xfId="750"/>
    <cellStyle name="Comma_PGNWOCPX" xfId="751"/>
    <cellStyle name="Comma_Pink" xfId="752"/>
    <cellStyle name="Comma_Plan" xfId="753"/>
    <cellStyle name="Comma_PLAN95" xfId="754"/>
    <cellStyle name="Comma_PLANT" xfId="755"/>
    <cellStyle name="Comma_PLDT" xfId="756"/>
    <cellStyle name="Comma_pldt_1" xfId="757"/>
    <cellStyle name="Comma_pldt_1_dimon" xfId="758"/>
    <cellStyle name="Comma_pldt_2" xfId="759"/>
    <cellStyle name="Comma_pldt_Calculations" xfId="760"/>
    <cellStyle name="Comma_PLDT_dimon" xfId="761"/>
    <cellStyle name="Comma_pldt_NEGS" xfId="762"/>
    <cellStyle name="Comma_pldt_NEGS_ICJan99est-for9812trans" xfId="763"/>
    <cellStyle name="Comma_pldt_NEGS_Icnov" xfId="764"/>
    <cellStyle name="Comma_pldt_NEGS_Icoct" xfId="765"/>
    <cellStyle name="Comma_pldt_NEGS_Icsept" xfId="766"/>
    <cellStyle name="Comma_priccurv" xfId="767"/>
    <cellStyle name="Comma_PROCDS&amp;G" xfId="768"/>
    <cellStyle name="Comma_Product" xfId="769"/>
    <cellStyle name="Comma_PROFILE4" xfId="770"/>
    <cellStyle name="Comma_Projects" xfId="771"/>
    <cellStyle name="Comma_Q1 FY96" xfId="772"/>
    <cellStyle name="Comma_Q2 FY96" xfId="773"/>
    <cellStyle name="Comma_Q3 FY96" xfId="774"/>
    <cellStyle name="Comma_Q4 FY96" xfId="775"/>
    <cellStyle name="Comma_QTR94_95" xfId="776"/>
    <cellStyle name="Comma_Quarter End Months" xfId="777"/>
    <cellStyle name="Comma_r1" xfId="778"/>
    <cellStyle name="Comma_r1_dimon" xfId="779"/>
    <cellStyle name="Comma_Real Opr Cf" xfId="780"/>
    <cellStyle name="Comma_Real Rev per Staff (1)" xfId="781"/>
    <cellStyle name="Comma_Real Rev per Staff (2)" xfId="782"/>
    <cellStyle name="Comma_Region 2-C&amp;W" xfId="783"/>
    <cellStyle name="Comma_Return on Rev" xfId="784"/>
    <cellStyle name="Comma_Rev p line" xfId="785"/>
    <cellStyle name="Comma_RFI" xfId="786"/>
    <cellStyle name="Comma_RFI_1" xfId="787"/>
    <cellStyle name="Comma_ROACE" xfId="788"/>
    <cellStyle name="Comma_ROCF (Tot)" xfId="789"/>
    <cellStyle name="Comma_RQSTFRM" xfId="790"/>
    <cellStyle name="Comma_Sales Order" xfId="791"/>
    <cellStyle name="Comma_SATOCPX" xfId="792"/>
    <cellStyle name="Comma_Sheet1" xfId="793"/>
    <cellStyle name="Comma_Sheet1_Book6" xfId="794"/>
    <cellStyle name="Comma_Sheet1_CTS - Ind excl Can" xfId="795"/>
    <cellStyle name="Comma_Sheet1_dimon" xfId="796"/>
    <cellStyle name="Comma_Sheet1_dimon_1" xfId="797"/>
    <cellStyle name="Comma_Sheet1_ECTPLAN" xfId="798"/>
    <cellStyle name="Comma_Sheet1_format1" xfId="799"/>
    <cellStyle name="Comma_Sheet1_ICJan99est-for9812trans" xfId="800"/>
    <cellStyle name="Comma_Sheet1_Icnov" xfId="801"/>
    <cellStyle name="Comma_Sheet1_Icoct" xfId="802"/>
    <cellStyle name="Comma_Sheet1_Icsept" xfId="803"/>
    <cellStyle name="Comma_Sheet1_laroux" xfId="804"/>
    <cellStyle name="Comma_Sheet1_NEGS" xfId="805"/>
    <cellStyle name="Comma_Sheet1_Other Ind  " xfId="806"/>
    <cellStyle name="Comma_Sheet1_PERSONAL" xfId="807"/>
    <cellStyle name="Comma_Sheet1_PLAN0398" xfId="808"/>
    <cellStyle name="Comma_Sheet1_PLDT" xfId="809"/>
    <cellStyle name="Comma_Sheet1_Var_2CE" xfId="810"/>
    <cellStyle name="Comma_Sheet1_~0022862" xfId="811"/>
    <cellStyle name="Comma_Sheet2" xfId="812"/>
    <cellStyle name="Comma_Sheet4" xfId="813"/>
    <cellStyle name="Comma_Sheet4_ICJan99est-for9812trans" xfId="814"/>
    <cellStyle name="Comma_Sheet4_Icnov" xfId="815"/>
    <cellStyle name="Comma_Sheet4_Icoct" xfId="816"/>
    <cellStyle name="Comma_Sheet4_Icsept" xfId="817"/>
    <cellStyle name="Comma_Sheet4_NEGS" xfId="818"/>
    <cellStyle name="Comma_Sheet4_pldt" xfId="819"/>
    <cellStyle name="Comma_Sheet4_~0022862" xfId="820"/>
    <cellStyle name="Comma_SHENREPT" xfId="821"/>
    <cellStyle name="Comma_Shipped" xfId="822"/>
    <cellStyle name="Comma_Snr. CO" xfId="823"/>
    <cellStyle name="Comma_sprint contr" xfId="824"/>
    <cellStyle name="Comma_Staff cost%rev" xfId="825"/>
    <cellStyle name="Comma_stats" xfId="826"/>
    <cellStyle name="Comma_Subcont File" xfId="827"/>
    <cellStyle name="Comma_Summary Info" xfId="828"/>
    <cellStyle name="Comma_SUMPAGE" xfId="829"/>
    <cellStyle name="Comma_SYSPLN98" xfId="830"/>
    <cellStyle name="Comma_Terms Defined" xfId="831"/>
    <cellStyle name="Comma_TMSNW1" xfId="832"/>
    <cellStyle name="Comma_TMSNW2" xfId="833"/>
    <cellStyle name="Comma_TMSOCPX" xfId="834"/>
    <cellStyle name="Comma_TOTAL MTH" xfId="835"/>
    <cellStyle name="Comma_TOTAL YTD" xfId="836"/>
    <cellStyle name="Comma_Total-Rev dist." xfId="837"/>
    <cellStyle name="Comma_TRANSDSC.XLS" xfId="838"/>
    <cellStyle name="Comma_TRANSFXA.XLS" xfId="839"/>
    <cellStyle name="Comma_TRANSFXA.XLS_1" xfId="840"/>
    <cellStyle name="Comma_TRANSIME.XLS" xfId="841"/>
    <cellStyle name="Comma_TRANSIME.XLS_TRANSDSC.XLS" xfId="842"/>
    <cellStyle name="Comma_TRANSIME.XLS_TRANSFXA.XLS" xfId="843"/>
    <cellStyle name="Comma_VIRUS-EDY" xfId="844"/>
    <cellStyle name="Comma_VOUCHER" xfId="845"/>
    <cellStyle name="Comma_White" xfId="846"/>
    <cellStyle name="Comma_WIP Chart" xfId="847"/>
    <cellStyle name="Comma_WO Var. &amp; Tot. Exp." xfId="848"/>
    <cellStyle name="Comma_WSP" xfId="849"/>
    <cellStyle name="Comma_yrcao" xfId="850"/>
    <cellStyle name="Comma_YREND55" xfId="851"/>
    <cellStyle name="Comma_YREND57" xfId="852"/>
    <cellStyle name="Comma_YTDCUR" xfId="853"/>
    <cellStyle name="Currency [0]_1162" xfId="854"/>
    <cellStyle name="Currency [0]_12matrix" xfId="855"/>
    <cellStyle name="Currency [0]_12~3SO2" xfId="856"/>
    <cellStyle name="Currency [0]_1995" xfId="857"/>
    <cellStyle name="Currency [0]_1997" xfId="858"/>
    <cellStyle name="Currency [0]_29" xfId="859"/>
    <cellStyle name="Currency [0]_A" xfId="860"/>
    <cellStyle name="Currency [0]_A_dimon" xfId="861"/>
    <cellStyle name="Currency [0]_ACTUAL" xfId="862"/>
    <cellStyle name="Currency [0]_ACTUAL NA -OBU" xfId="863"/>
    <cellStyle name="Currency [0]_Actual vs." xfId="864"/>
    <cellStyle name="Currency [0]_algasdefault" xfId="865"/>
    <cellStyle name="Currency [0]_Allocation-1998 Team Reporting" xfId="866"/>
    <cellStyle name="Currency [0]_allocations" xfId="867"/>
    <cellStyle name="Currency [0]_Alternative1" xfId="868"/>
    <cellStyle name="Currency [0]_Alternative1_1" xfId="869"/>
    <cellStyle name="Currency [0]_App E" xfId="870"/>
    <cellStyle name="Currency [0]_Apr" xfId="871"/>
    <cellStyle name="Currency [0]_Arapahoe" xfId="872"/>
    <cellStyle name="Currency [0]_Assumptions" xfId="873"/>
    <cellStyle name="Currency [0]_Assumptions_dimon" xfId="874"/>
    <cellStyle name="Currency [0]_bahiadefault" xfId="875"/>
    <cellStyle name="Currency [0]_Book3" xfId="876"/>
    <cellStyle name="Currency [0]_BOP" xfId="877"/>
    <cellStyle name="Currency [0]_BOPBAL1" xfId="878"/>
    <cellStyle name="Currency [0]_BOPCBU" xfId="879"/>
    <cellStyle name="Currency [0]_BOPCBU (2)" xfId="880"/>
    <cellStyle name="Currency [0]_BOPCBU96" xfId="881"/>
    <cellStyle name="Currency [0]_BSAPPE.XLS" xfId="882"/>
    <cellStyle name="Currency [0]_Calculations" xfId="883"/>
    <cellStyle name="Currency [0]_Calculations (2)" xfId="884"/>
    <cellStyle name="Currency [0]_Calculations (2)_dimon" xfId="885"/>
    <cellStyle name="Currency [0]_Calculations II" xfId="886"/>
    <cellStyle name="Currency [0]_Calculations II_dimon" xfId="887"/>
    <cellStyle name="Currency [0]_Calculations III" xfId="888"/>
    <cellStyle name="Currency [0]_Calculations III_dimon" xfId="889"/>
    <cellStyle name="Currency [0]_Calculations_1" xfId="890"/>
    <cellStyle name="Currency [0]_Calculations_1_dimon" xfId="891"/>
    <cellStyle name="Currency [0]_Calculations_1_ICJan99est-for9812trans" xfId="892"/>
    <cellStyle name="Currency [0]_Calculations_1_Icnov" xfId="893"/>
    <cellStyle name="Currency [0]_Calculations_1_Icoct" xfId="894"/>
    <cellStyle name="Currency [0]_Calculations_1_Icsept" xfId="895"/>
    <cellStyle name="Currency [0]_Calculations_dimon" xfId="896"/>
    <cellStyle name="Currency [0]_CAPEX" xfId="897"/>
    <cellStyle name="Currency [0]_CAPEX94" xfId="898"/>
    <cellStyle name="Currency [0]_Cardig GHS" xfId="899"/>
    <cellStyle name="Currency [0]_Cash Flows" xfId="900"/>
    <cellStyle name="Currency [0]_CBU BOX CHART V PLAN" xfId="901"/>
    <cellStyle name="Currency [0]_CCA" xfId="902"/>
    <cellStyle name="Currency [0]_CCOCPX" xfId="903"/>
    <cellStyle name="Currency [0]_CHANGES.XLS" xfId="904"/>
    <cellStyle name="Currency [0]_Channel Table" xfId="905"/>
    <cellStyle name="Currency [0]_Charts" xfId="906"/>
    <cellStyle name="Currency [0]_Comm File" xfId="907"/>
    <cellStyle name="Currency [0]_coperdefault" xfId="908"/>
    <cellStyle name="Currency [0]_Corp method" xfId="909"/>
    <cellStyle name="Currency [0]_Cost Code" xfId="910"/>
    <cellStyle name="Currency [0]_CTCUR" xfId="911"/>
    <cellStyle name="Currency [0]_CUMPLTCH" xfId="912"/>
    <cellStyle name="Currency [0]_Cur 5100" xfId="913"/>
    <cellStyle name="Currency [0]_DEFAULT" xfId="914"/>
    <cellStyle name="Currency [0]_dimon" xfId="915"/>
    <cellStyle name="Currency [0]_dimon_1" xfId="916"/>
    <cellStyle name="Currency [0]_dimon_2" xfId="917"/>
    <cellStyle name="Currency [0]_Dowell C1b" xfId="918"/>
    <cellStyle name="Currency [0]_Dowell-C1a" xfId="919"/>
    <cellStyle name="Currency [0]_E&amp;ONW1" xfId="920"/>
    <cellStyle name="Currency [0]_E&amp;ONW2" xfId="921"/>
    <cellStyle name="Currency [0]_E&amp;OOCPX" xfId="922"/>
    <cellStyle name="Currency [0]_emserdefault" xfId="923"/>
    <cellStyle name="Currency [0]_ENRGYOP1" xfId="924"/>
    <cellStyle name="Currency [0]_F&amp;COCPX" xfId="925"/>
    <cellStyle name="Currency [0]_FEBRUARY" xfId="926"/>
    <cellStyle name="Currency [0]_FF" xfId="927"/>
    <cellStyle name="Currency [0]_FP 20 A (1)" xfId="928"/>
    <cellStyle name="Currency [0]_FP 20 A (2)" xfId="929"/>
    <cellStyle name="Currency [0]_FP-20 (App. E)" xfId="930"/>
    <cellStyle name="Currency [0]_FP-20 (App.A) " xfId="931"/>
    <cellStyle name="Currency [0]_FP-20 (App.D)" xfId="932"/>
    <cellStyle name="Currency [0]_FP-20(App.B)" xfId="933"/>
    <cellStyle name="Currency [0]_FP-20(C1) (a)" xfId="934"/>
    <cellStyle name="Currency [0]_FP-20(C1) (a) (2)" xfId="935"/>
    <cellStyle name="Currency [0]_FP-20(C1) (b)" xfId="936"/>
    <cellStyle name="Currency [0]_FP-20(C1) (b) " xfId="937"/>
    <cellStyle name="Currency [0]_FP-20(C1) (b) (2)" xfId="938"/>
    <cellStyle name="Currency [0]_Full Year FY96" xfId="939"/>
    <cellStyle name="Currency [0]_GCM" xfId="940"/>
    <cellStyle name="Currency [0]_GenAssum" xfId="941"/>
    <cellStyle name="Currency [0]_GP C1a" xfId="942"/>
    <cellStyle name="Currency [0]_GP C1b" xfId="943"/>
    <cellStyle name="Currency [0]_GP_EI_3" xfId="944"/>
    <cellStyle name="Currency [0]_GQ C1A" xfId="945"/>
    <cellStyle name="Currency [0]_GQ C1B" xfId="946"/>
    <cellStyle name="Currency [0]_groups" xfId="947"/>
    <cellStyle name="Currency [0]_HOGANGAS" xfId="948"/>
    <cellStyle name="Currency [0]_HOGANOIL" xfId="949"/>
    <cellStyle name="Currency [0]_Inputs" xfId="950"/>
    <cellStyle name="Currency [0]_Inputs_ICJan99est-for9812trans" xfId="951"/>
    <cellStyle name="Currency [0]_Inputs_Icnov" xfId="952"/>
    <cellStyle name="Currency [0]_Inputs_Icoct" xfId="953"/>
    <cellStyle name="Currency [0]_Inputs_Icsept" xfId="954"/>
    <cellStyle name="Currency [0]_Inputs_NEGS" xfId="955"/>
    <cellStyle name="Currency [0]_Inputs_~0022862" xfId="956"/>
    <cellStyle name="Currency [0]_IPM C1b" xfId="957"/>
    <cellStyle name="Currency [0]_IPMC1a" xfId="958"/>
    <cellStyle name="Currency [0]_IS-Hold" xfId="959"/>
    <cellStyle name="Currency [0]_ITOCPX" xfId="960"/>
    <cellStyle name="Currency [0]_Janactuals" xfId="961"/>
    <cellStyle name="Currency [0]_jancf" xfId="962"/>
    <cellStyle name="Currency [0]_JE0898" xfId="963"/>
    <cellStyle name="Currency [0]_JETEMP" xfId="964"/>
    <cellStyle name="Currency [0]_june gas estimate" xfId="965"/>
    <cellStyle name="Currency [0]_JUNMTH55" xfId="966"/>
    <cellStyle name="Currency [0]_JUNMTH57" xfId="967"/>
    <cellStyle name="Currency [0]_JUNYTD55" xfId="968"/>
    <cellStyle name="Currency [0]_JUNYTD57" xfId="969"/>
    <cellStyle name="Currency [0]_laroux" xfId="970"/>
    <cellStyle name="Currency [0]_laroux_1" xfId="971"/>
    <cellStyle name="Currency [0]_laroux_12~3SO2" xfId="972"/>
    <cellStyle name="Currency [0]_laroux_1995" xfId="973"/>
    <cellStyle name="Currency [0]_laroux_1_12~3SO2" xfId="974"/>
    <cellStyle name="Currency [0]_laroux_1_dimon" xfId="975"/>
    <cellStyle name="Currency [0]_laroux_1_dimon_1" xfId="976"/>
    <cellStyle name="Currency [0]_laroux_1_dimon_2" xfId="977"/>
    <cellStyle name="Currency [0]_laroux_1_dimon_3" xfId="978"/>
    <cellStyle name="Currency [0]_laroux_1_dimon_4" xfId="979"/>
    <cellStyle name="Currency [0]_laroux_1_ICJan99est-for9812trans" xfId="980"/>
    <cellStyle name="Currency [0]_laroux_1_Icnov" xfId="981"/>
    <cellStyle name="Currency [0]_laroux_1_Icoct" xfId="982"/>
    <cellStyle name="Currency [0]_laroux_1_Icsept" xfId="983"/>
    <cellStyle name="Currency [0]_laroux_1_laroux" xfId="984"/>
    <cellStyle name="Currency [0]_laroux_1_laroux_1" xfId="985"/>
    <cellStyle name="Currency [0]_laroux_1_laroux_dimon" xfId="986"/>
    <cellStyle name="Currency [0]_laroux_1_Locas" xfId="987"/>
    <cellStyle name="Currency [0]_laroux_1_NEGS" xfId="988"/>
    <cellStyle name="Currency [0]_laroux_1_NEGS_1" xfId="989"/>
    <cellStyle name="Currency [0]_laroux_1_NEGS_ICJan99est-for9812trans" xfId="990"/>
    <cellStyle name="Currency [0]_laroux_1_NEGS_Icnov" xfId="991"/>
    <cellStyle name="Currency [0]_laroux_1_NEGS_Icoct" xfId="992"/>
    <cellStyle name="Currency [0]_laroux_1_NEGS_Icsept" xfId="993"/>
    <cellStyle name="Currency [0]_laroux_1_NEGS_~0022862" xfId="994"/>
    <cellStyle name="Currency [0]_laroux_1_pldt" xfId="995"/>
    <cellStyle name="Currency [0]_laroux_1_pldt_dimon" xfId="996"/>
    <cellStyle name="Currency [0]_laroux_1_PLDT_dimon_1" xfId="997"/>
    <cellStyle name="Currency [0]_laroux_1_VERA" xfId="998"/>
    <cellStyle name="Currency [0]_laroux_1_VERA_1" xfId="999"/>
    <cellStyle name="Currency [0]_laroux_1_VIRUS-EDY" xfId="1000"/>
    <cellStyle name="Currency [0]_laroux_1_~0022862" xfId="1001"/>
    <cellStyle name="Currency [0]_laroux_2" xfId="1002"/>
    <cellStyle name="Currency [0]_laroux_2_12~3SO2" xfId="1003"/>
    <cellStyle name="Currency [0]_laroux_2_12~3SO2_ICJan99est-for9812trans" xfId="1004"/>
    <cellStyle name="Currency [0]_laroux_2_12~3SO2_Icnov" xfId="1005"/>
    <cellStyle name="Currency [0]_laroux_2_12~3SO2_Icoct" xfId="1006"/>
    <cellStyle name="Currency [0]_laroux_2_12~3SO2_Icsept" xfId="1007"/>
    <cellStyle name="Currency [0]_laroux_2_12~3SO2_NEGS" xfId="1008"/>
    <cellStyle name="Currency [0]_laroux_2_12~3SO2_~0022862" xfId="1009"/>
    <cellStyle name="Currency [0]_laroux_2_dimon" xfId="1010"/>
    <cellStyle name="Currency [0]_laroux_2_dimon_1" xfId="1011"/>
    <cellStyle name="Currency [0]_laroux_2_dimon_2" xfId="1012"/>
    <cellStyle name="Currency [0]_laroux_2_dimon_3" xfId="1013"/>
    <cellStyle name="Currency [0]_laroux_2_dimon_4" xfId="1014"/>
    <cellStyle name="Currency [0]_laroux_2_ICJan99est-for9812trans" xfId="1015"/>
    <cellStyle name="Currency [0]_laroux_2_Icnov" xfId="1016"/>
    <cellStyle name="Currency [0]_laroux_2_Icoct" xfId="1017"/>
    <cellStyle name="Currency [0]_laroux_2_Icsept" xfId="1018"/>
    <cellStyle name="Currency [0]_laroux_2_laroux" xfId="1019"/>
    <cellStyle name="Currency [0]_laroux_2_laroux_dimon" xfId="1020"/>
    <cellStyle name="Currency [0]_laroux_2_Locas" xfId="1021"/>
    <cellStyle name="Currency [0]_laroux_2_NEGS" xfId="1022"/>
    <cellStyle name="Currency [0]_laroux_2_NEGS_1" xfId="1023"/>
    <cellStyle name="Currency [0]_laroux_2_NEGS_1_ICJan99est-for9812trans" xfId="1024"/>
    <cellStyle name="Currency [0]_laroux_2_NEGS_1_Icnov" xfId="1025"/>
    <cellStyle name="Currency [0]_laroux_2_NEGS_1_Icoct" xfId="1026"/>
    <cellStyle name="Currency [0]_laroux_2_NEGS_1_Icsept" xfId="1027"/>
    <cellStyle name="Currency [0]_laroux_2_NEGS_1_~0022862" xfId="1028"/>
    <cellStyle name="Currency [0]_laroux_2_NEGS_2" xfId="1029"/>
    <cellStyle name="Currency [0]_laroux_2_NEGS_ICJan99est-for9812trans" xfId="1030"/>
    <cellStyle name="Currency [0]_laroux_2_NEGS_Icnov" xfId="1031"/>
    <cellStyle name="Currency [0]_laroux_2_NEGS_Icoct" xfId="1032"/>
    <cellStyle name="Currency [0]_laroux_2_NEGS_Icsept" xfId="1033"/>
    <cellStyle name="Currency [0]_laroux_2_NEGS_~0022862" xfId="1034"/>
    <cellStyle name="Currency [0]_laroux_2_pldt" xfId="1035"/>
    <cellStyle name="Currency [0]_laroux_2_PLDT_dimon" xfId="1036"/>
    <cellStyle name="Currency [0]_laroux_2_VIRUS-EDY" xfId="1037"/>
    <cellStyle name="Currency [0]_laroux_2_~0022862" xfId="1038"/>
    <cellStyle name="Currency [0]_laroux_3" xfId="1039"/>
    <cellStyle name="Currency [0]_laroux_3_12~3SO2" xfId="1040"/>
    <cellStyle name="Currency [0]_laroux_3_12~3SO2_ICJan99est-for9812trans" xfId="1041"/>
    <cellStyle name="Currency [0]_laroux_3_12~3SO2_Icnov" xfId="1042"/>
    <cellStyle name="Currency [0]_laroux_3_12~3SO2_Icoct" xfId="1043"/>
    <cellStyle name="Currency [0]_laroux_3_12~3SO2_Icsept" xfId="1044"/>
    <cellStyle name="Currency [0]_laroux_3_12~3SO2_NEGS" xfId="1045"/>
    <cellStyle name="Currency [0]_laroux_3_12~3SO2_~0022862" xfId="1046"/>
    <cellStyle name="Currency [0]_laroux_3_dimon" xfId="1047"/>
    <cellStyle name="Currency [0]_laroux_3_dimon_1" xfId="1048"/>
    <cellStyle name="Currency [0]_laroux_3_dimon_2" xfId="1049"/>
    <cellStyle name="Currency [0]_laroux_3_dimon_3" xfId="1050"/>
    <cellStyle name="Currency [0]_laroux_3_dimon_4" xfId="1051"/>
    <cellStyle name="Currency [0]_laroux_3_ICJan99est-for9812trans" xfId="1052"/>
    <cellStyle name="Currency [0]_laroux_3_Icnov" xfId="1053"/>
    <cellStyle name="Currency [0]_laroux_3_Icoct" xfId="1054"/>
    <cellStyle name="Currency [0]_laroux_3_Icsept" xfId="1055"/>
    <cellStyle name="Currency [0]_laroux_3_NEGS" xfId="1056"/>
    <cellStyle name="Currency [0]_laroux_3_~0022862" xfId="1057"/>
    <cellStyle name="Currency [0]_laroux_4" xfId="1058"/>
    <cellStyle name="Currency [0]_laroux_4_dimon" xfId="1059"/>
    <cellStyle name="Currency [0]_laroux_4_dimon_1" xfId="1060"/>
    <cellStyle name="Currency [0]_laroux_4_dimon_2" xfId="1061"/>
    <cellStyle name="Currency [0]_laroux_4_ICJan99est-for9812trans" xfId="1062"/>
    <cellStyle name="Currency [0]_laroux_4_Icnov" xfId="1063"/>
    <cellStyle name="Currency [0]_laroux_4_Icoct" xfId="1064"/>
    <cellStyle name="Currency [0]_laroux_4_Icsept" xfId="1065"/>
    <cellStyle name="Currency [0]_laroux_4_NEGS" xfId="1066"/>
    <cellStyle name="Currency [0]_laroux_4_~0022862" xfId="1067"/>
    <cellStyle name="Currency [0]_laroux_5" xfId="1068"/>
    <cellStyle name="Currency [0]_laroux_6" xfId="1069"/>
    <cellStyle name="Currency [0]_laroux_7" xfId="1070"/>
    <cellStyle name="Currency [0]_laroux_dimon" xfId="1071"/>
    <cellStyle name="Currency [0]_laroux_dimon_1" xfId="1072"/>
    <cellStyle name="Currency [0]_laroux_dimon_2" xfId="1073"/>
    <cellStyle name="Currency [0]_laroux_dimon_3" xfId="1074"/>
    <cellStyle name="Currency [0]_laroux_dimon_4" xfId="1075"/>
    <cellStyle name="Currency [0]_laroux_laroux" xfId="1076"/>
    <cellStyle name="Currency [0]_laroux_laroux_1" xfId="1077"/>
    <cellStyle name="Currency [0]_laroux_laroux_1_dimon" xfId="1078"/>
    <cellStyle name="Currency [0]_laroux_laroux_dimon" xfId="1079"/>
    <cellStyle name="Currency [0]_laroux_Locas" xfId="1080"/>
    <cellStyle name="Currency [0]_laroux_MATERAL2" xfId="1081"/>
    <cellStyle name="Currency [0]_laroux_MATERAL2_dimon" xfId="1082"/>
    <cellStyle name="Currency [0]_laroux_MATERAL2_dimon_1" xfId="1083"/>
    <cellStyle name="Currency [0]_laroux_MATERAL2_laroux" xfId="1084"/>
    <cellStyle name="Currency [0]_laroux_MATERAL2_laroux_dimon" xfId="1085"/>
    <cellStyle name="Currency [0]_laroux_MATERAL2_NEGS" xfId="1086"/>
    <cellStyle name="Currency [0]_laroux_MATERAL2_pldt" xfId="1087"/>
    <cellStyle name="Currency [0]_laroux_MATERAL2_VERA" xfId="1088"/>
    <cellStyle name="Currency [0]_laroux_MATERAL2_VIRUS-EDY" xfId="1089"/>
    <cellStyle name="Currency [0]_laroux_mud plant bolted" xfId="1090"/>
    <cellStyle name="Currency [0]_laroux_mud plant bolted_dimon" xfId="1091"/>
    <cellStyle name="Currency [0]_laroux_mud plant bolted_dimon_1" xfId="1092"/>
    <cellStyle name="Currency [0]_laroux_mud plant bolted_dimon_2" xfId="1093"/>
    <cellStyle name="Currency [0]_laroux_mud plant bolted_ICJan99est-for9812trans" xfId="1094"/>
    <cellStyle name="Currency [0]_laroux_mud plant bolted_Icnov" xfId="1095"/>
    <cellStyle name="Currency [0]_laroux_mud plant bolted_Icoct" xfId="1096"/>
    <cellStyle name="Currency [0]_laroux_mud plant bolted_Icsept" xfId="1097"/>
    <cellStyle name="Currency [0]_laroux_mud plant bolted_NEGS" xfId="1098"/>
    <cellStyle name="Currency [0]_laroux_mud plant bolted_NEGS_1" xfId="1099"/>
    <cellStyle name="Currency [0]_laroux_mud plant bolted_NEGS_ICJan99est-for9812trans" xfId="1100"/>
    <cellStyle name="Currency [0]_laroux_mud plant bolted_NEGS_Icnov" xfId="1101"/>
    <cellStyle name="Currency [0]_laroux_mud plant bolted_NEGS_Icoct" xfId="1102"/>
    <cellStyle name="Currency [0]_laroux_mud plant bolted_NEGS_Icsept" xfId="1103"/>
    <cellStyle name="Currency [0]_laroux_mud plant bolted_NEGS_~0022862" xfId="1104"/>
    <cellStyle name="Currency [0]_laroux_mud plant bolted_~0022862" xfId="1105"/>
    <cellStyle name="Currency [0]_laroux_NEGS" xfId="1106"/>
    <cellStyle name="Currency [0]_laroux_pldt" xfId="1107"/>
    <cellStyle name="Currency [0]_laroux_pldt_1" xfId="1108"/>
    <cellStyle name="Currency [0]_laroux_VERA" xfId="1109"/>
    <cellStyle name="Currency [0]_laroux_VERA_1" xfId="1110"/>
    <cellStyle name="Currency [0]_laroux_VIRUS-EDY" xfId="1111"/>
    <cellStyle name="Currency [0]_List" xfId="1112"/>
    <cellStyle name="Currency [0]_MACRO1.XLM" xfId="1113"/>
    <cellStyle name="Currency [0]_MATERAL2" xfId="1114"/>
    <cellStyle name="Currency [0]_MATERAL2_dimon" xfId="1115"/>
    <cellStyle name="Currency [0]_MATERAL2_dimon_1" xfId="1116"/>
    <cellStyle name="Currency [0]_MATERAL2_dimon_2" xfId="1117"/>
    <cellStyle name="Currency [0]_MATERAL2_ICJan99est-for9812trans" xfId="1118"/>
    <cellStyle name="Currency [0]_MATERAL2_Icnov" xfId="1119"/>
    <cellStyle name="Currency [0]_MATERAL2_Icoct" xfId="1120"/>
    <cellStyle name="Currency [0]_MATERAL2_Icsept" xfId="1121"/>
    <cellStyle name="Currency [0]_MATERAL2_NEGS" xfId="1122"/>
    <cellStyle name="Currency [0]_MATERAL2_NEGS_1" xfId="1123"/>
    <cellStyle name="Currency [0]_MATERAL2_NEGS_ICJan99est-for9812trans" xfId="1124"/>
    <cellStyle name="Currency [0]_MATERAL2_NEGS_Icnov" xfId="1125"/>
    <cellStyle name="Currency [0]_MATERAL2_NEGS_Icoct" xfId="1126"/>
    <cellStyle name="Currency [0]_MATERAL2_NEGS_Icsept" xfId="1127"/>
    <cellStyle name="Currency [0]_MATERAL2_NEGS_~0022862" xfId="1128"/>
    <cellStyle name="Currency [0]_MATERAL2_~0022862" xfId="1129"/>
    <cellStyle name="Currency [0]_MKGOCPX" xfId="1130"/>
    <cellStyle name="Currency [0]_MOBCPX" xfId="1131"/>
    <cellStyle name="Currency [0]_mud plant bolted" xfId="1132"/>
    <cellStyle name="Currency [0]_mud plant bolted_dimon" xfId="1133"/>
    <cellStyle name="Currency [0]_mud plant bolted_dimon_1" xfId="1134"/>
    <cellStyle name="Currency [0]_mud plant bolted_laroux" xfId="1135"/>
    <cellStyle name="Currency [0]_mud plant bolted_laroux_dimon" xfId="1136"/>
    <cellStyle name="Currency [0]_mud plant bolted_NEGS" xfId="1137"/>
    <cellStyle name="Currency [0]_mud plant bolted_pldt" xfId="1138"/>
    <cellStyle name="Currency [0]_mud plant bolted_VERA" xfId="1139"/>
    <cellStyle name="Currency [0]_mud plant bolted_VIRUS-EDY" xfId="1140"/>
    <cellStyle name="Currency [0]_NA (2)" xfId="1141"/>
    <cellStyle name="Currency [0]_NA WITHOUT GOV'T &amp; PNX" xfId="1142"/>
    <cellStyle name="Currency [0]_NAOBU10" xfId="1143"/>
    <cellStyle name="Currency [0]_NAT ACCT" xfId="1144"/>
    <cellStyle name="Currency [0]_NEGS" xfId="1145"/>
    <cellStyle name="Currency [0]_NEGS_ICJan99est-for9812trans" xfId="1146"/>
    <cellStyle name="Currency [0]_NEGS_Icnov" xfId="1147"/>
    <cellStyle name="Currency [0]_NEGS_Icoct" xfId="1148"/>
    <cellStyle name="Currency [0]_NEGS_Icsept" xfId="1149"/>
    <cellStyle name="Currency [0]_NSACTUAL.XLS" xfId="1150"/>
    <cellStyle name="Currency [0]_NX00" xfId="1151"/>
    <cellStyle name="Currency [0]_Odner" xfId="1152"/>
    <cellStyle name="Currency [0]_Odner (2)" xfId="1153"/>
    <cellStyle name="Currency [0]_Odner (3)" xfId="1154"/>
    <cellStyle name="Currency [0]_OSMOCPX" xfId="1155"/>
    <cellStyle name="Currency [0]_Other Months" xfId="1156"/>
    <cellStyle name="Currency [0]_Outlook" xfId="1157"/>
    <cellStyle name="Currency [0]_P&amp;L" xfId="1158"/>
    <cellStyle name="Currency [0]_pbdefault" xfId="1159"/>
    <cellStyle name="Currency [0]_percentages" xfId="1160"/>
    <cellStyle name="Currency [0]_PERSONAL" xfId="1161"/>
    <cellStyle name="Currency [0]_PGMKOCPX" xfId="1162"/>
    <cellStyle name="Currency [0]_PGNW1" xfId="1163"/>
    <cellStyle name="Currency [0]_PGNW2" xfId="1164"/>
    <cellStyle name="Currency [0]_PGNWOCPX" xfId="1165"/>
    <cellStyle name="Currency [0]_Pink" xfId="1166"/>
    <cellStyle name="Currency [0]_Plan" xfId="1167"/>
    <cellStyle name="Currency [0]_PLAN95" xfId="1168"/>
    <cellStyle name="Currency [0]_PLANT" xfId="1169"/>
    <cellStyle name="Currency [0]_PLDT" xfId="1170"/>
    <cellStyle name="Currency [0]_pldt_1" xfId="1171"/>
    <cellStyle name="Currency [0]_pldt_1_dimon" xfId="1172"/>
    <cellStyle name="Currency [0]_PLDT_1_dimon_1" xfId="1173"/>
    <cellStyle name="Currency [0]_pldt_1_dimon_2" xfId="1174"/>
    <cellStyle name="Currency [0]_pldt_1_NEGS" xfId="1175"/>
    <cellStyle name="Currency [0]_pldt_1_NEGS_ICJan99est-for9812trans" xfId="1176"/>
    <cellStyle name="Currency [0]_pldt_1_NEGS_Icnov" xfId="1177"/>
    <cellStyle name="Currency [0]_pldt_1_NEGS_Icoct" xfId="1178"/>
    <cellStyle name="Currency [0]_pldt_1_NEGS_Icsept" xfId="1179"/>
    <cellStyle name="Currency [0]_pldt_2" xfId="1180"/>
    <cellStyle name="Currency [0]_pldt_2_ICJan99est-for9812trans" xfId="1181"/>
    <cellStyle name="Currency [0]_pldt_2_Icnov" xfId="1182"/>
    <cellStyle name="Currency [0]_pldt_2_Icoct" xfId="1183"/>
    <cellStyle name="Currency [0]_pldt_2_Icsept" xfId="1184"/>
    <cellStyle name="Currency [0]_pldt_2_NEGS" xfId="1185"/>
    <cellStyle name="Currency [0]_pldt_2_~0022862" xfId="1186"/>
    <cellStyle name="Currency [0]_pldt_Calculations" xfId="1187"/>
    <cellStyle name="Currency [0]_pldt_Calculations_dimon" xfId="1188"/>
    <cellStyle name="Currency [0]_pldt_Calculations_ICJan99est-for9812trans" xfId="1189"/>
    <cellStyle name="Currency [0]_pldt_Calculations_Icnov" xfId="1190"/>
    <cellStyle name="Currency [0]_pldt_Calculations_Icoct" xfId="1191"/>
    <cellStyle name="Currency [0]_pldt_Calculations_Icsept" xfId="1192"/>
    <cellStyle name="Currency [0]_PLDT_dimon" xfId="1193"/>
    <cellStyle name="Currency [0]_PLDT_dimon_1" xfId="1194"/>
    <cellStyle name="Currency [0]_pldt_dimon_2" xfId="1195"/>
    <cellStyle name="Currency [0]_PLDT_NEGS" xfId="1196"/>
    <cellStyle name="Currency [0]_PLDT_NEGS_ICJan99est-for9812trans" xfId="1197"/>
    <cellStyle name="Currency [0]_PLDT_NEGS_Icnov" xfId="1198"/>
    <cellStyle name="Currency [0]_PLDT_NEGS_Icoct" xfId="1199"/>
    <cellStyle name="Currency [0]_PLDT_NEGS_Icsept" xfId="1200"/>
    <cellStyle name="Currency [0]_priccurv" xfId="1201"/>
    <cellStyle name="Currency [0]_PROCDS&amp;G" xfId="1202"/>
    <cellStyle name="Currency [0]_Product" xfId="1203"/>
    <cellStyle name="Currency [0]_PROFILE4" xfId="1204"/>
    <cellStyle name="Currency [0]_Projects" xfId="1205"/>
    <cellStyle name="Currency [0]_Q1 FY96" xfId="1206"/>
    <cellStyle name="Currency [0]_Q2 FY96" xfId="1207"/>
    <cellStyle name="Currency [0]_Q3 FY96" xfId="1208"/>
    <cellStyle name="Currency [0]_Q4 FY96" xfId="1209"/>
    <cellStyle name="Currency [0]_QTR94_95" xfId="1210"/>
    <cellStyle name="Currency [0]_Quarter End Months" xfId="1211"/>
    <cellStyle name="Currency [0]_r1" xfId="1212"/>
    <cellStyle name="Currency [0]_r1_dimon" xfId="1213"/>
    <cellStyle name="Currency [0]_r1_ICJan99est-for9812trans" xfId="1214"/>
    <cellStyle name="Currency [0]_r1_Icnov" xfId="1215"/>
    <cellStyle name="Currency [0]_r1_Icoct" xfId="1216"/>
    <cellStyle name="Currency [0]_r1_Icsept" xfId="1217"/>
    <cellStyle name="Currency [0]_r1_NEGS" xfId="1218"/>
    <cellStyle name="Currency [0]_r1_~0022862" xfId="1219"/>
    <cellStyle name="Currency [0]_RFI" xfId="1220"/>
    <cellStyle name="Currency [0]_RFI_1" xfId="1221"/>
    <cellStyle name="Currency [0]_RQSTFRM" xfId="1222"/>
    <cellStyle name="Currency [0]_Sales Order" xfId="1223"/>
    <cellStyle name="Currency [0]_SATOCPX" xfId="1224"/>
    <cellStyle name="Currency [0]_Sheet1" xfId="1225"/>
    <cellStyle name="Currency [0]_Sheet1 (2)" xfId="1226"/>
    <cellStyle name="Currency [0]_Sheet1_Book6" xfId="1227"/>
    <cellStyle name="Currency [0]_Sheet1_CTS - Ind excl Can" xfId="1228"/>
    <cellStyle name="Currency [0]_Sheet1_dimon" xfId="1229"/>
    <cellStyle name="Currency [0]_Sheet1_dimon_1" xfId="1230"/>
    <cellStyle name="Currency [0]_Sheet1_ECTPLAN" xfId="1231"/>
    <cellStyle name="Currency [0]_Sheet1_format1" xfId="1232"/>
    <cellStyle name="Currency [0]_Sheet1_ICJan99est-for9812trans" xfId="1233"/>
    <cellStyle name="Currency [0]_Sheet1_Icnov" xfId="1234"/>
    <cellStyle name="Currency [0]_Sheet1_Icoct" xfId="1235"/>
    <cellStyle name="Currency [0]_Sheet1_Icsept" xfId="1236"/>
    <cellStyle name="Currency [0]_Sheet1_laroux" xfId="1237"/>
    <cellStyle name="Currency [0]_Sheet1_NEGS" xfId="1238"/>
    <cellStyle name="Currency [0]_Sheet1_Other Ind  " xfId="1239"/>
    <cellStyle name="Currency [0]_Sheet1_PERSONAL" xfId="1240"/>
    <cellStyle name="Currency [0]_Sheet1_PLAN0398" xfId="1241"/>
    <cellStyle name="Currency [0]_Sheet1_PLDT" xfId="1242"/>
    <cellStyle name="Currency [0]_Sheet1_Var_2CE" xfId="1243"/>
    <cellStyle name="Currency [0]_Sheet1_~0022862" xfId="1244"/>
    <cellStyle name="Currency [0]_Sheet2" xfId="1245"/>
    <cellStyle name="Currency [0]_Sheet4" xfId="1246"/>
    <cellStyle name="Currency [0]_Sheet4_ICJan99est-for9812trans" xfId="1247"/>
    <cellStyle name="Currency [0]_Sheet4_Icnov" xfId="1248"/>
    <cellStyle name="Currency [0]_Sheet4_Icoct" xfId="1249"/>
    <cellStyle name="Currency [0]_Sheet4_Icsept" xfId="1250"/>
    <cellStyle name="Currency [0]_Sheet4_NEGS" xfId="1251"/>
    <cellStyle name="Currency [0]_Sheet4_pldt" xfId="1252"/>
    <cellStyle name="Currency [0]_Sheet4_~0022862" xfId="1253"/>
    <cellStyle name="Currency [0]_SHENREPT" xfId="1254"/>
    <cellStyle name="Currency [0]_Shipped" xfId="1255"/>
    <cellStyle name="Currency [0]_Snr. CO" xfId="1256"/>
    <cellStyle name="Currency [0]_sprint contr" xfId="1257"/>
    <cellStyle name="Currency [0]_stats" xfId="1258"/>
    <cellStyle name="Currency [0]_Subcont File" xfId="1259"/>
    <cellStyle name="Currency [0]_Summary Info" xfId="1260"/>
    <cellStyle name="Currency [0]_SUMPAGE" xfId="1261"/>
    <cellStyle name="Currency [0]_SYSPLN98" xfId="1262"/>
    <cellStyle name="Currency [0]_Terms Defined" xfId="1263"/>
    <cellStyle name="Currency [0]_TMSNW1" xfId="1264"/>
    <cellStyle name="Currency [0]_TMSNW2" xfId="1265"/>
    <cellStyle name="Currency [0]_TMSOCPX" xfId="1266"/>
    <cellStyle name="Currency [0]_TOTAL MTH" xfId="1267"/>
    <cellStyle name="Currency [0]_TOTAL YTD" xfId="1268"/>
    <cellStyle name="Currency [0]_TRANSDSC.XLS" xfId="1269"/>
    <cellStyle name="Currency [0]_TRANSFXA.XLS" xfId="1270"/>
    <cellStyle name="Currency [0]_TRANSFXA.XLS_1" xfId="1271"/>
    <cellStyle name="Currency [0]_TRANSIME.XLS" xfId="1272"/>
    <cellStyle name="Currency [0]_TRANSIME.XLS_TRANSDSC.XLS" xfId="1273"/>
    <cellStyle name="Currency [0]_TRANSIME.XLS_TRANSFXA.XLS" xfId="1274"/>
    <cellStyle name="Currency [0]_VERA" xfId="1275"/>
    <cellStyle name="Currency [0]_VIRUS-EDY" xfId="1276"/>
    <cellStyle name="Currency [0]_VIRUS-EDY_1" xfId="1277"/>
    <cellStyle name="Currency [0]_VOUCHER" xfId="1278"/>
    <cellStyle name="Currency [0]_White" xfId="1279"/>
    <cellStyle name="Currency [0]_WIP Chart" xfId="1280"/>
    <cellStyle name="Currency [0]_WO Var. &amp; Tot. Exp." xfId="1281"/>
    <cellStyle name="Currency [0]_WSP" xfId="1282"/>
    <cellStyle name="Currency [0]_yrcao" xfId="1283"/>
    <cellStyle name="Currency [0]_YREND55" xfId="1284"/>
    <cellStyle name="Currency [0]_YREND57" xfId="1285"/>
    <cellStyle name="Currency [0]_YTDCUR" xfId="1286"/>
    <cellStyle name="Currency_1162" xfId="1287"/>
    <cellStyle name="Currency_12matrix" xfId="1288"/>
    <cellStyle name="Currency_12~3SO2" xfId="1289"/>
    <cellStyle name="Currency_1422V11" xfId="1290"/>
    <cellStyle name="Currency_1995" xfId="1291"/>
    <cellStyle name="Currency_1997" xfId="1292"/>
    <cellStyle name="Currency_29" xfId="1293"/>
    <cellStyle name="Currency_A" xfId="1294"/>
    <cellStyle name="Currency_A_dimon" xfId="1295"/>
    <cellStyle name="Currency_ACTUAL" xfId="1296"/>
    <cellStyle name="Currency_ACTUAL NA -OBU" xfId="1297"/>
    <cellStyle name="Currency_Actual vs." xfId="1298"/>
    <cellStyle name="Currency_algasdefault" xfId="1299"/>
    <cellStyle name="Currency_algasdefault_1" xfId="1300"/>
    <cellStyle name="Currency_Allocation-1998 Team Reporting" xfId="1301"/>
    <cellStyle name="Currency_allocations" xfId="1302"/>
    <cellStyle name="Currency_Alternative1" xfId="1303"/>
    <cellStyle name="Currency_Alternative1_1" xfId="1304"/>
    <cellStyle name="Currency_App E" xfId="1305"/>
    <cellStyle name="Currency_Apr" xfId="1306"/>
    <cellStyle name="Currency_Arapahoe" xfId="1307"/>
    <cellStyle name="Currency_Assumptions" xfId="1308"/>
    <cellStyle name="Currency_Assumptions_dimon" xfId="1309"/>
    <cellStyle name="Currency_bahiadefault" xfId="1310"/>
    <cellStyle name="Currency_bahiadefault_1" xfId="1311"/>
    <cellStyle name="Currency_BIGOUT" xfId="1312"/>
    <cellStyle name="Currency_Book3" xfId="1313"/>
    <cellStyle name="Currency_BOP" xfId="1314"/>
    <cellStyle name="Currency_BOPBAL1" xfId="1315"/>
    <cellStyle name="Currency_BOPCBU" xfId="1316"/>
    <cellStyle name="Currency_BOPCBU (2)" xfId="1317"/>
    <cellStyle name="Currency_BOPCBU96" xfId="1318"/>
    <cellStyle name="Currency_BSAPPE.XLS" xfId="1319"/>
    <cellStyle name="Currency_Calculations" xfId="1320"/>
    <cellStyle name="Currency_Calculations (2)" xfId="1321"/>
    <cellStyle name="Currency_Calculations (2)_dimon" xfId="1322"/>
    <cellStyle name="Currency_Calculations II" xfId="1323"/>
    <cellStyle name="Currency_Calculations II_dimon" xfId="1324"/>
    <cellStyle name="Currency_Calculations III" xfId="1325"/>
    <cellStyle name="Currency_Calculations III_dimon" xfId="1326"/>
    <cellStyle name="Currency_Calculations_1" xfId="1327"/>
    <cellStyle name="Currency_Calculations_1_dimon" xfId="1328"/>
    <cellStyle name="Currency_Calculations_1_ICJan99est-for9812trans" xfId="1329"/>
    <cellStyle name="Currency_Calculations_1_Icnov" xfId="1330"/>
    <cellStyle name="Currency_Calculations_1_Icoct" xfId="1331"/>
    <cellStyle name="Currency_Calculations_1_Icsept" xfId="1332"/>
    <cellStyle name="Currency_Calculations_dimon" xfId="1333"/>
    <cellStyle name="Currency_CAPEX" xfId="1334"/>
    <cellStyle name="Currency_CAPEX94" xfId="1335"/>
    <cellStyle name="Currency_Cardig GHS" xfId="1336"/>
    <cellStyle name="Currency_Cash Flows" xfId="1337"/>
    <cellStyle name="Currency_CBU BOX CHART V PLAN" xfId="1338"/>
    <cellStyle name="Currency_CCA" xfId="1339"/>
    <cellStyle name="Currency_CCOCPX" xfId="1340"/>
    <cellStyle name="Currency_CHANGES.XLS" xfId="1341"/>
    <cellStyle name="Currency_Channel Table" xfId="1342"/>
    <cellStyle name="Currency_Charts" xfId="1343"/>
    <cellStyle name="Currency_Comm File" xfId="1344"/>
    <cellStyle name="Currency_coperdefault" xfId="1345"/>
    <cellStyle name="Currency_coperdefault_1" xfId="1346"/>
    <cellStyle name="Currency_Corp method" xfId="1347"/>
    <cellStyle name="Currency_Cost Code" xfId="1348"/>
    <cellStyle name="Currency_CTCUR" xfId="1349"/>
    <cellStyle name="Currency_CUMPLTCH" xfId="1350"/>
    <cellStyle name="Currency_Cur 5100" xfId="1351"/>
    <cellStyle name="Currency_DEFAULT" xfId="1352"/>
    <cellStyle name="Currency_dimon" xfId="1353"/>
    <cellStyle name="Currency_dimon_1" xfId="1354"/>
    <cellStyle name="Currency_dimon_2" xfId="1355"/>
    <cellStyle name="Currency_Dowell C1b" xfId="1356"/>
    <cellStyle name="Currency_Dowell-C1a" xfId="1357"/>
    <cellStyle name="Currency_E&amp;ONW1" xfId="1358"/>
    <cellStyle name="Currency_E&amp;ONW2" xfId="1359"/>
    <cellStyle name="Currency_E&amp;OOCPX" xfId="1360"/>
    <cellStyle name="Currency_emserdefault" xfId="1361"/>
    <cellStyle name="Currency_emserdefault_1" xfId="1362"/>
    <cellStyle name="Currency_ENRGYOP1" xfId="1363"/>
    <cellStyle name="Currency_F&amp;COCPX" xfId="1364"/>
    <cellStyle name="Currency_FEBRUARY" xfId="1365"/>
    <cellStyle name="Currency_FF" xfId="1366"/>
    <cellStyle name="Currency_FP 20 A (1)" xfId="1367"/>
    <cellStyle name="Currency_FP 20 A (2)" xfId="1368"/>
    <cellStyle name="Currency_FP-20 (App. E)" xfId="1369"/>
    <cellStyle name="Currency_FP-20 (App.A) " xfId="1370"/>
    <cellStyle name="Currency_FP-20 (App.D)" xfId="1371"/>
    <cellStyle name="Currency_FP-20(App.B)" xfId="1372"/>
    <cellStyle name="Currency_FP-20(C1) (a)" xfId="1373"/>
    <cellStyle name="Currency_FP-20(C1) (a) (2)" xfId="1374"/>
    <cellStyle name="Currency_FP-20(C1) (b)" xfId="1375"/>
    <cellStyle name="Currency_FP-20(C1) (b) " xfId="1376"/>
    <cellStyle name="Currency_FP-20(C1) (b) (2)" xfId="1377"/>
    <cellStyle name="Currency_Full Year FY96" xfId="1378"/>
    <cellStyle name="Currency_GCM" xfId="1379"/>
    <cellStyle name="Currency_GenAssum" xfId="1380"/>
    <cellStyle name="Currency_GP C1a" xfId="1381"/>
    <cellStyle name="Currency_GP C1b" xfId="1382"/>
    <cellStyle name="Currency_GP_EI_3" xfId="1383"/>
    <cellStyle name="Currency_GQ C1A" xfId="1384"/>
    <cellStyle name="Currency_GQ C1B" xfId="1385"/>
    <cellStyle name="Currency_groups" xfId="1386"/>
    <cellStyle name="Currency_HOGANGAS" xfId="1387"/>
    <cellStyle name="Currency_HOGANOIL" xfId="1388"/>
    <cellStyle name="Currency_Inputs" xfId="1389"/>
    <cellStyle name="Currency_Inputs_ICJan99est-for9812trans" xfId="1390"/>
    <cellStyle name="Currency_Inputs_Icnov" xfId="1391"/>
    <cellStyle name="Currency_Inputs_Icoct" xfId="1392"/>
    <cellStyle name="Currency_Inputs_Icsept" xfId="1393"/>
    <cellStyle name="Currency_Inputs_NEGS" xfId="1394"/>
    <cellStyle name="Currency_Inputs_~0022862" xfId="1395"/>
    <cellStyle name="Currency_IPM C1b" xfId="1396"/>
    <cellStyle name="Currency_IPMC1a" xfId="1397"/>
    <cellStyle name="Currency_IS-Hold" xfId="1398"/>
    <cellStyle name="Currency_ITOCPX" xfId="1399"/>
    <cellStyle name="Currency_Janactuals" xfId="1400"/>
    <cellStyle name="Currency_jancf" xfId="1401"/>
    <cellStyle name="Currency_JE0898" xfId="1402"/>
    <cellStyle name="Currency_JETEMP" xfId="1403"/>
    <cellStyle name="Currency_JETEMP_1" xfId="1404"/>
    <cellStyle name="Currency_JETEMP_VOUCHER" xfId="1405"/>
    <cellStyle name="Currency_june gas estimate" xfId="1406"/>
    <cellStyle name="Currency_JUNMTH55" xfId="1407"/>
    <cellStyle name="Currency_JUNMTH57" xfId="1408"/>
    <cellStyle name="Currency_JUNYTD55" xfId="1409"/>
    <cellStyle name="Currency_JUNYTD57" xfId="1410"/>
    <cellStyle name="Currency_laroux" xfId="1411"/>
    <cellStyle name="Currency_laroux_1" xfId="1412"/>
    <cellStyle name="Currency_laroux_12~3SO2" xfId="1413"/>
    <cellStyle name="Currency_laroux_1995" xfId="1414"/>
    <cellStyle name="Currency_laroux_1_12~3SO2" xfId="1415"/>
    <cellStyle name="Currency_laroux_1_dimon" xfId="1416"/>
    <cellStyle name="Currency_laroux_1_dimon_1" xfId="1417"/>
    <cellStyle name="Currency_laroux_1_dimon_2" xfId="1418"/>
    <cellStyle name="Currency_laroux_1_dimon_3" xfId="1419"/>
    <cellStyle name="Currency_laroux_1_dimon_4" xfId="1420"/>
    <cellStyle name="Currency_laroux_1_ICJan99est-for9812trans" xfId="1421"/>
    <cellStyle name="Currency_laroux_1_Icnov" xfId="1422"/>
    <cellStyle name="Currency_laroux_1_Icoct" xfId="1423"/>
    <cellStyle name="Currency_laroux_1_Icsept" xfId="1424"/>
    <cellStyle name="Currency_laroux_1_laroux" xfId="1425"/>
    <cellStyle name="Currency_laroux_1_laroux_1" xfId="1426"/>
    <cellStyle name="Currency_laroux_1_laroux_dimon" xfId="1427"/>
    <cellStyle name="Currency_laroux_1_Locas" xfId="1428"/>
    <cellStyle name="Currency_laroux_1_NEGS" xfId="1429"/>
    <cellStyle name="Currency_laroux_1_NEGS_1" xfId="1430"/>
    <cellStyle name="Currency_laroux_1_NEGS_ICJan99est-for9812trans" xfId="1431"/>
    <cellStyle name="Currency_laroux_1_NEGS_Icnov" xfId="1432"/>
    <cellStyle name="Currency_laroux_1_NEGS_Icoct" xfId="1433"/>
    <cellStyle name="Currency_laroux_1_NEGS_Icsept" xfId="1434"/>
    <cellStyle name="Currency_laroux_1_NEGS_~0022862" xfId="1435"/>
    <cellStyle name="Currency_laroux_1_pldt" xfId="1436"/>
    <cellStyle name="Currency_laroux_1_pldt_dimon" xfId="1437"/>
    <cellStyle name="Currency_laroux_1_PLDT_dimon_1" xfId="1438"/>
    <cellStyle name="Currency_laroux_1_VERA" xfId="1439"/>
    <cellStyle name="Currency_laroux_1_VERA_1" xfId="1440"/>
    <cellStyle name="Currency_laroux_1_VIRUS-EDY" xfId="1441"/>
    <cellStyle name="Currency_laroux_1_~0022862" xfId="1442"/>
    <cellStyle name="Currency_laroux_2" xfId="1443"/>
    <cellStyle name="Currency_laroux_2_12~3SO2" xfId="1444"/>
    <cellStyle name="Currency_laroux_2_12~3SO2_ICJan99est-for9812trans" xfId="1445"/>
    <cellStyle name="Currency_laroux_2_12~3SO2_Icnov" xfId="1446"/>
    <cellStyle name="Currency_laroux_2_12~3SO2_Icoct" xfId="1447"/>
    <cellStyle name="Currency_laroux_2_12~3SO2_Icsept" xfId="1448"/>
    <cellStyle name="Currency_laroux_2_12~3SO2_NEGS" xfId="1449"/>
    <cellStyle name="Currency_laroux_2_12~3SO2_~0022862" xfId="1450"/>
    <cellStyle name="Currency_laroux_2_dimon" xfId="1451"/>
    <cellStyle name="Currency_laroux_2_dimon_1" xfId="1452"/>
    <cellStyle name="Currency_laroux_2_dimon_2" xfId="1453"/>
    <cellStyle name="Currency_laroux_2_dimon_3" xfId="1454"/>
    <cellStyle name="Currency_laroux_2_dimon_4" xfId="1455"/>
    <cellStyle name="Currency_laroux_2_ICJan99est-for9812trans" xfId="1456"/>
    <cellStyle name="Currency_laroux_2_Icnov" xfId="1457"/>
    <cellStyle name="Currency_laroux_2_Icoct" xfId="1458"/>
    <cellStyle name="Currency_laroux_2_Icsept" xfId="1459"/>
    <cellStyle name="Currency_laroux_2_laroux" xfId="1460"/>
    <cellStyle name="Currency_laroux_2_laroux_dimon" xfId="1461"/>
    <cellStyle name="Currency_laroux_2_Locas" xfId="1462"/>
    <cellStyle name="Currency_laroux_2_NEGS" xfId="1463"/>
    <cellStyle name="Currency_laroux_2_NEGS_1" xfId="1464"/>
    <cellStyle name="Currency_laroux_2_NEGS_1_ICJan99est-for9812trans" xfId="1465"/>
    <cellStyle name="Currency_laroux_2_NEGS_1_Icnov" xfId="1466"/>
    <cellStyle name="Currency_laroux_2_NEGS_1_Icoct" xfId="1467"/>
    <cellStyle name="Currency_laroux_2_NEGS_1_Icsept" xfId="1468"/>
    <cellStyle name="Currency_laroux_2_NEGS_1_~0022862" xfId="1469"/>
    <cellStyle name="Currency_laroux_2_NEGS_2" xfId="1470"/>
    <cellStyle name="Currency_laroux_2_NEGS_ICJan99est-for9812trans" xfId="1471"/>
    <cellStyle name="Currency_laroux_2_NEGS_Icnov" xfId="1472"/>
    <cellStyle name="Currency_laroux_2_NEGS_Icoct" xfId="1473"/>
    <cellStyle name="Currency_laroux_2_NEGS_Icsept" xfId="1474"/>
    <cellStyle name="Currency_laroux_2_NEGS_~0022862" xfId="1475"/>
    <cellStyle name="Currency_laroux_2_pldt" xfId="1476"/>
    <cellStyle name="Currency_laroux_2_PLDT_dimon" xfId="1477"/>
    <cellStyle name="Currency_laroux_2_VIRUS-EDY" xfId="1478"/>
    <cellStyle name="Currency_laroux_2_~0022862" xfId="1479"/>
    <cellStyle name="Currency_laroux_3" xfId="1480"/>
    <cellStyle name="Currency_laroux_3_12~3SO2" xfId="1481"/>
    <cellStyle name="Currency_laroux_3_12~3SO2_ICJan99est-for9812trans" xfId="1482"/>
    <cellStyle name="Currency_laroux_3_12~3SO2_Icnov" xfId="1483"/>
    <cellStyle name="Currency_laroux_3_12~3SO2_Icoct" xfId="1484"/>
    <cellStyle name="Currency_laroux_3_12~3SO2_Icsept" xfId="1485"/>
    <cellStyle name="Currency_laroux_3_12~3SO2_NEGS" xfId="1486"/>
    <cellStyle name="Currency_laroux_3_12~3SO2_~0022862" xfId="1487"/>
    <cellStyle name="Currency_laroux_3_dimon" xfId="1488"/>
    <cellStyle name="Currency_laroux_3_dimon_1" xfId="1489"/>
    <cellStyle name="Currency_laroux_3_dimon_2" xfId="1490"/>
    <cellStyle name="Currency_laroux_3_dimon_3" xfId="1491"/>
    <cellStyle name="Currency_laroux_3_dimon_4" xfId="1492"/>
    <cellStyle name="Currency_laroux_3_ICJan99est-for9812trans" xfId="1493"/>
    <cellStyle name="Currency_laroux_3_Icnov" xfId="1494"/>
    <cellStyle name="Currency_laroux_3_Icoct" xfId="1495"/>
    <cellStyle name="Currency_laroux_3_Icsept" xfId="1496"/>
    <cellStyle name="Currency_laroux_3_NEGS" xfId="1497"/>
    <cellStyle name="Currency_laroux_3_~0022862" xfId="1498"/>
    <cellStyle name="Currency_laroux_4" xfId="1499"/>
    <cellStyle name="Currency_laroux_4_dimon" xfId="1500"/>
    <cellStyle name="Currency_laroux_4_dimon_1" xfId="1501"/>
    <cellStyle name="Currency_laroux_4_dimon_2" xfId="1502"/>
    <cellStyle name="Currency_laroux_4_ICJan99est-for9812trans" xfId="1503"/>
    <cellStyle name="Currency_laroux_4_Icnov" xfId="1504"/>
    <cellStyle name="Currency_laroux_4_Icoct" xfId="1505"/>
    <cellStyle name="Currency_laroux_4_Icsept" xfId="1506"/>
    <cellStyle name="Currency_laroux_4_NEGS" xfId="1507"/>
    <cellStyle name="Currency_laroux_4_~0022862" xfId="1508"/>
    <cellStyle name="Currency_laroux_5" xfId="1509"/>
    <cellStyle name="Currency_laroux_6" xfId="1510"/>
    <cellStyle name="Currency_laroux_7" xfId="1511"/>
    <cellStyle name="Currency_laroux_8" xfId="1512"/>
    <cellStyle name="Currency_laroux_dimon" xfId="1513"/>
    <cellStyle name="Currency_laroux_dimon_1" xfId="1514"/>
    <cellStyle name="Currency_laroux_dimon_2" xfId="1515"/>
    <cellStyle name="Currency_laroux_dimon_3" xfId="1516"/>
    <cellStyle name="Currency_laroux_dimon_4" xfId="1517"/>
    <cellStyle name="Currency_laroux_laroux" xfId="1518"/>
    <cellStyle name="Currency_laroux_laroux_1" xfId="1519"/>
    <cellStyle name="Currency_laroux_laroux_1_dimon" xfId="1520"/>
    <cellStyle name="Currency_laroux_laroux_dimon" xfId="1521"/>
    <cellStyle name="Currency_laroux_Locas" xfId="1522"/>
    <cellStyle name="Currency_laroux_NEGS" xfId="1523"/>
    <cellStyle name="Currency_laroux_pldt" xfId="1524"/>
    <cellStyle name="Currency_laroux_pldt_1" xfId="1525"/>
    <cellStyle name="Currency_laroux_VERA" xfId="1526"/>
    <cellStyle name="Currency_laroux_VERA_1" xfId="1527"/>
    <cellStyle name="Currency_laroux_VIRUS-EDY" xfId="1528"/>
    <cellStyle name="Currency_List" xfId="1529"/>
    <cellStyle name="Currency_MACRO1.XLM" xfId="1530"/>
    <cellStyle name="Currency_MATERAL2" xfId="1531"/>
    <cellStyle name="Currency_MATERAL2_dimon" xfId="1532"/>
    <cellStyle name="Currency_MATERAL2_dimon_1" xfId="1533"/>
    <cellStyle name="Currency_MATERAL2_dimon_2" xfId="1534"/>
    <cellStyle name="Currency_MATERAL2_ICJan99est-for9812trans" xfId="1535"/>
    <cellStyle name="Currency_MATERAL2_Icnov" xfId="1536"/>
    <cellStyle name="Currency_MATERAL2_Icoct" xfId="1537"/>
    <cellStyle name="Currency_MATERAL2_Icsept" xfId="1538"/>
    <cellStyle name="Currency_MATERAL2_NEGS" xfId="1539"/>
    <cellStyle name="Currency_MATERAL2_NEGS_1" xfId="1540"/>
    <cellStyle name="Currency_MATERAL2_NEGS_ICJan99est-for9812trans" xfId="1541"/>
    <cellStyle name="Currency_MATERAL2_NEGS_Icnov" xfId="1542"/>
    <cellStyle name="Currency_MATERAL2_NEGS_Icoct" xfId="1543"/>
    <cellStyle name="Currency_MATERAL2_NEGS_Icsept" xfId="1544"/>
    <cellStyle name="Currency_MATERAL2_NEGS_~0022862" xfId="1545"/>
    <cellStyle name="Currency_MATERAL2_~0022862" xfId="1546"/>
    <cellStyle name="Currency_MKGOCPX" xfId="1547"/>
    <cellStyle name="Currency_MOBCPX" xfId="1548"/>
    <cellStyle name="Currency_mud plant bolted" xfId="1549"/>
    <cellStyle name="Currency_mud plant bolted_dimon" xfId="1550"/>
    <cellStyle name="Currency_mud plant bolted_dimon_1" xfId="1551"/>
    <cellStyle name="Currency_mud plant bolted_dimon_2" xfId="1552"/>
    <cellStyle name="Currency_mud plant bolted_ICJan99est-for9812trans" xfId="1553"/>
    <cellStyle name="Currency_mud plant bolted_Icnov" xfId="1554"/>
    <cellStyle name="Currency_mud plant bolted_Icoct" xfId="1555"/>
    <cellStyle name="Currency_mud plant bolted_Icsept" xfId="0"/>
    <cellStyle name="Currency_mud plant bolted_NEGS" xfId="0"/>
    <cellStyle name="Currency_mud plant bolted_NEGS_1" xfId="0"/>
    <cellStyle name="Currency_mud plant bolted_NEGS_ICJan99est-for9812trans" xfId="0"/>
    <cellStyle name="Currency_mud plant bolted_NEGS_Icnov" xfId="0"/>
    <cellStyle name="Currency_mud plant bolted_NEGS_Icoct" xfId="0"/>
    <cellStyle name="Currency_mud plant bolted_NEGS_Icsept" xfId="0"/>
    <cellStyle name="Currency_mud plant bolted_NEGS_~0022862" xfId="0"/>
    <cellStyle name="Currency_mud plant bolted_PLDT" xfId="0"/>
    <cellStyle name="Currency_mud plant bolted_VERA" xfId="0"/>
    <cellStyle name="Currency_mud plant bolted_VERA_1" xfId="0"/>
    <cellStyle name="Currency_mud plant bolted_~0022862" xfId="0"/>
    <cellStyle name="Currency_NA (2)" xfId="0"/>
    <cellStyle name="Currency_NA WITHOUT GOV'T &amp; PNX" xfId="0"/>
    <cellStyle name="Currency_NAOBU10" xfId="0"/>
    <cellStyle name="Currency_NAT ACCT" xfId="0"/>
    <cellStyle name="Currency_NEGS" xfId="0"/>
    <cellStyle name="Currency_NSACTUAL.XLS" xfId="0"/>
    <cellStyle name="Currency_NX00" xfId="0"/>
    <cellStyle name="Currency_Odner" xfId="0"/>
    <cellStyle name="Currency_Odner (2)" xfId="0"/>
    <cellStyle name="Currency_Odner (3)" xfId="0"/>
    <cellStyle name="Currency_OSMOCPX" xfId="0"/>
    <cellStyle name="Currency_Other Months" xfId="0"/>
    <cellStyle name="Currency_Outlook" xfId="0"/>
    <cellStyle name="Currency_P&amp;L" xfId="0"/>
    <cellStyle name="Currency_pbdefault" xfId="0"/>
    <cellStyle name="Currency_pbdefault_1" xfId="0"/>
    <cellStyle name="Currency_percentages" xfId="0"/>
    <cellStyle name="Currency_PERSONAL" xfId="0"/>
    <cellStyle name="Currency_PGMKOCPX" xfId="0"/>
    <cellStyle name="Currency_PGNW1" xfId="0"/>
    <cellStyle name="Currency_PGNW2" xfId="0"/>
    <cellStyle name="Currency_PGNWOCPX" xfId="0"/>
    <cellStyle name="Currency_Pink" xfId="0"/>
    <cellStyle name="Currency_Plan" xfId="0"/>
    <cellStyle name="Currency_PLAN95" xfId="0"/>
    <cellStyle name="Currency_PLANT" xfId="0"/>
    <cellStyle name="Currency_PLDT" xfId="0"/>
    <cellStyle name="Currency_pldt_1" xfId="0"/>
    <cellStyle name="Currency_pldt_1_dimon" xfId="0"/>
    <cellStyle name="Currency_PLDT_1_dimon_1" xfId="0"/>
    <cellStyle name="Currency_pldt_1_dimon_2" xfId="0"/>
    <cellStyle name="Currency_pldt_1_NEGS" xfId="0"/>
    <cellStyle name="Currency_pldt_1_NEGS_ICJan99est-for9812trans" xfId="0"/>
    <cellStyle name="Currency_pldt_1_NEGS_Icnov" xfId="0"/>
    <cellStyle name="Currency_pldt_1_NEGS_Icoct" xfId="0"/>
    <cellStyle name="Currency_pldt_1_NEGS_Icsept" xfId="0"/>
    <cellStyle name="Currency_pldt_2" xfId="0"/>
    <cellStyle name="Currency_pldt_2_ICJan99est-for9812trans" xfId="0"/>
    <cellStyle name="Currency_pldt_2_Icnov" xfId="0"/>
    <cellStyle name="Currency_pldt_2_Icoct" xfId="0"/>
    <cellStyle name="Currency_pldt_2_Icsept" xfId="0"/>
    <cellStyle name="Currency_pldt_2_NEGS" xfId="0"/>
    <cellStyle name="Currency_pldt_2_~0022862" xfId="0"/>
    <cellStyle name="Currency_pldt_Calculations" xfId="0"/>
    <cellStyle name="Currency_pldt_Calculations_dimon" xfId="0"/>
    <cellStyle name="Currency_pldt_Calculations_ICJan99est-for9812trans" xfId="0"/>
    <cellStyle name="Currency_pldt_Calculations_Icnov" xfId="0"/>
    <cellStyle name="Currency_pldt_Calculations_Icoct" xfId="0"/>
    <cellStyle name="Currency_pldt_Calculations_Icsept" xfId="0"/>
    <cellStyle name="Currency_PLDT_dimon" xfId="0"/>
    <cellStyle name="Currency_PLDT_dimon_1" xfId="0"/>
    <cellStyle name="Currency_pldt_dimon_2" xfId="0"/>
    <cellStyle name="Currency_PLDT_NEGS" xfId="0"/>
    <cellStyle name="Currency_priccurv" xfId="0"/>
    <cellStyle name="Currency_PROCDS&amp;G" xfId="0"/>
    <cellStyle name="Currency_Product" xfId="0"/>
    <cellStyle name="Currency_PROFILE4" xfId="0"/>
    <cellStyle name="Currency_Projects" xfId="0"/>
    <cellStyle name="Currency_Q1 FY96" xfId="0"/>
    <cellStyle name="Currency_Q2 FY96" xfId="0"/>
    <cellStyle name="Currency_Q3 FY96" xfId="0"/>
    <cellStyle name="Currency_Q4 FY96" xfId="0"/>
    <cellStyle name="Currency_QTR94_95" xfId="0"/>
    <cellStyle name="Currency_Quarter End Months" xfId="0"/>
    <cellStyle name="Currency_r1" xfId="0"/>
    <cellStyle name="Currency_r1_dimon" xfId="0"/>
    <cellStyle name="Currency_r1_ICJan99est-for9812trans" xfId="0"/>
    <cellStyle name="Currency_r1_Icnov" xfId="0"/>
    <cellStyle name="Currency_r1_Icoct" xfId="0"/>
    <cellStyle name="Currency_r1_Icsept" xfId="0"/>
    <cellStyle name="Currency_r1_NEGS" xfId="0"/>
    <cellStyle name="Currency_r1_~0022862" xfId="0"/>
    <cellStyle name="Currency_RFI" xfId="0"/>
    <cellStyle name="Currency_RFI_1" xfId="0"/>
    <cellStyle name="Currency_RQSTFRM" xfId="0"/>
    <cellStyle name="Currency_Sales Order" xfId="0"/>
    <cellStyle name="Currency_SATOCPX" xfId="0"/>
    <cellStyle name="Currency_Sheet1" xfId="0"/>
    <cellStyle name="Currency_Sheet1 (2)" xfId="0"/>
    <cellStyle name="Currency_Sheet1_Book6" xfId="0"/>
    <cellStyle name="Currency_Sheet1_CTS - Ind excl Can" xfId="0"/>
    <cellStyle name="Currency_Sheet1_dimon" xfId="0"/>
    <cellStyle name="Currency_Sheet1_dimon_1" xfId="0"/>
    <cellStyle name="Currency_Sheet1_ECTPLAN" xfId="0"/>
    <cellStyle name="Currency_Sheet1_format1" xfId="0"/>
    <cellStyle name="Currency_Sheet1_ICJan99est-for9812trans" xfId="0"/>
    <cellStyle name="Currency_Sheet1_Icnov" xfId="0"/>
    <cellStyle name="Currency_Sheet1_Icoct" xfId="0"/>
    <cellStyle name="Currency_Sheet1_Icsept" xfId="0"/>
    <cellStyle name="Currency_Sheet1_laroux" xfId="0"/>
    <cellStyle name="Currency_Sheet1_NEGS" xfId="0"/>
    <cellStyle name="Currency_Sheet1_Other Ind  " xfId="0"/>
    <cellStyle name="Currency_Sheet1_PERSONAL" xfId="0"/>
    <cellStyle name="Currency_Sheet1_PLAN0398" xfId="0"/>
    <cellStyle name="Currency_Sheet1_PLDT" xfId="0"/>
    <cellStyle name="Currency_Sheet1_Var_2CE" xfId="0"/>
    <cellStyle name="Currency_Sheet1_~0022862" xfId="0"/>
    <cellStyle name="Currency_Sheet2" xfId="0"/>
    <cellStyle name="Currency_Sheet4" xfId="0"/>
    <cellStyle name="Currency_Sheet4_ICJan99est-for9812trans" xfId="0"/>
    <cellStyle name="Currency_Sheet4_Icnov" xfId="0"/>
    <cellStyle name="Currency_Sheet4_Icoct" xfId="0"/>
    <cellStyle name="Currency_Sheet4_Icsept" xfId="0"/>
    <cellStyle name="Currency_Sheet4_NEGS" xfId="0"/>
    <cellStyle name="Currency_Sheet4_pldt" xfId="0"/>
    <cellStyle name="Currency_Sheet4_~0022862" xfId="0"/>
    <cellStyle name="Currency_SHENREPT" xfId="0"/>
    <cellStyle name="Currency_Shipped" xfId="0"/>
    <cellStyle name="Currency_Snr. CO" xfId="0"/>
    <cellStyle name="Currency_sprint contr" xfId="0"/>
    <cellStyle name="Currency_stats" xfId="0"/>
    <cellStyle name="Currency_Subcont File" xfId="0"/>
    <cellStyle name="Currency_Summary Info" xfId="0"/>
    <cellStyle name="Currency_SUMPAGE" xfId="0"/>
    <cellStyle name="Currency_SYSPLN98" xfId="0"/>
    <cellStyle name="Currency_Terms Defined" xfId="0"/>
    <cellStyle name="Currency_TMSNW1" xfId="0"/>
    <cellStyle name="Currency_TMSNW2" xfId="0"/>
    <cellStyle name="Currency_TMSOCPX" xfId="0"/>
    <cellStyle name="Currency_TOTAL MTH" xfId="0"/>
    <cellStyle name="Currency_TOTAL YTD" xfId="0"/>
    <cellStyle name="Currency_TRANSDSC.XLS" xfId="0"/>
    <cellStyle name="Currency_TRANSFXA.XLS" xfId="0"/>
    <cellStyle name="Currency_TRANSFXA.XLS_1" xfId="0"/>
    <cellStyle name="Currency_TRANSIME.XLS" xfId="0"/>
    <cellStyle name="Currency_TRANSIME.XLS_TRANSDSC.XLS" xfId="0"/>
    <cellStyle name="Currency_TRANSIME.XLS_TRANSFXA.XLS" xfId="0"/>
    <cellStyle name="Currency_VERA" xfId="0"/>
    <cellStyle name="Currency_VIRUS-EDY" xfId="0"/>
    <cellStyle name="Currency_VIRUS-EDY_1" xfId="0"/>
    <cellStyle name="Currency_VOUCHER" xfId="0"/>
    <cellStyle name="Currency_White" xfId="0"/>
    <cellStyle name="Currency_WIP Chart" xfId="0"/>
    <cellStyle name="Currency_WO Var. &amp; Tot. Exp." xfId="0"/>
    <cellStyle name="Currency_WSP" xfId="0"/>
    <cellStyle name="Currency_yrcao" xfId="0"/>
    <cellStyle name="Currency_YREND55" xfId="0"/>
    <cellStyle name="Currency_YREND57" xfId="0"/>
    <cellStyle name="Currency_YTDCUR" xfId="0"/>
    <cellStyle name="Date" xfId="0"/>
    <cellStyle name="Fixed" xfId="0"/>
    <cellStyle name="Grey" xfId="0"/>
    <cellStyle name="HEADER" xfId="0"/>
    <cellStyle name="Header1" xfId="0"/>
    <cellStyle name="Header1_ICJan99est-for9812trans" xfId="0"/>
    <cellStyle name="Header1_Icnov" xfId="0"/>
    <cellStyle name="Header1_Icoct" xfId="0"/>
    <cellStyle name="Header1_Icsept" xfId="0"/>
    <cellStyle name="Header1_NEGS" xfId="0"/>
    <cellStyle name="Header1_~0022862" xfId="0"/>
    <cellStyle name="Header2" xfId="0"/>
    <cellStyle name="Header2_ICJan99est-for9812trans" xfId="0"/>
    <cellStyle name="Header2_Icnov" xfId="0"/>
    <cellStyle name="Header2_Icoct" xfId="0"/>
    <cellStyle name="Header2_Icsept" xfId="0"/>
    <cellStyle name="Header2_NEGS" xfId="0"/>
    <cellStyle name="Header2_~0022862" xfId="0"/>
    <cellStyle name="Heading 1" xfId="0"/>
    <cellStyle name="Heading2" xfId="0"/>
    <cellStyle name="HIGHLIGHT" xfId="0"/>
    <cellStyle name="Input [yellow]" xfId="0"/>
    <cellStyle name="no dec" xfId="0"/>
    <cellStyle name="Normal - Style1" xfId="0"/>
    <cellStyle name="Normal - Style1_dimon" xfId="0"/>
    <cellStyle name="Normal - Style1_ICJan99est-for9812trans" xfId="0"/>
    <cellStyle name="Normal - Style1_Icnov" xfId="0"/>
    <cellStyle name="Normal - Style1_Icoct" xfId="0"/>
    <cellStyle name="Normal - Style1_Icsept" xfId="0"/>
    <cellStyle name="Normal - Style1_NEGS" xfId="0"/>
    <cellStyle name="Normal - Style1_~0022862" xfId="0"/>
    <cellStyle name="Normal_      CORP OBLIG. SCHED" xfId="0"/>
    <cellStyle name="Normal_      DETAIL FOR OBLIGATIONS   " xfId="0"/>
    <cellStyle name="Normal_      ROLL FOWARD OF OBLIGATION" xfId="0"/>
    <cellStyle name="Normal_#10-Headcount" xfId="0"/>
    <cellStyle name="Normal_#5-Headcount_1" xfId="0"/>
    <cellStyle name="Normal_#6-Headcount" xfId="0"/>
    <cellStyle name="Normal_'94-96 PLAN" xfId="0"/>
    <cellStyle name="Normal_0006ECT Ledger" xfId="0"/>
    <cellStyle name="Normal_0102ECT Ledger" xfId="0"/>
    <cellStyle name="Normal_0112 ECT Ledger" xfId="0"/>
    <cellStyle name="Normal_0183" xfId="0"/>
    <cellStyle name="Normal_03_06_98 list _ecm deals 030998 excel95" xfId="0"/>
    <cellStyle name="Normal_063" xfId="0"/>
    <cellStyle name="Normal_0630ECT Ledger" xfId="0"/>
    <cellStyle name="Normal_0688" xfId="0"/>
    <cellStyle name="Normal_0743 ECT Ledger" xfId="0"/>
    <cellStyle name="Normal_0758" xfId="0"/>
    <cellStyle name="Normal_0761" xfId="0"/>
    <cellStyle name="Normal_0834" xfId="0"/>
    <cellStyle name="Normal_0847" xfId="0"/>
    <cellStyle name="Normal_0929" xfId="0"/>
    <cellStyle name="Normal_1157ECT Ledger" xfId="0"/>
    <cellStyle name="Normal_1159ECT Ledger" xfId="0"/>
    <cellStyle name="Normal_1160" xfId="0"/>
    <cellStyle name="Normal_1162" xfId="0"/>
    <cellStyle name="Normal_1191" xfId="0"/>
    <cellStyle name="Normal_1198ECT Ledger Team" xfId="0"/>
    <cellStyle name="Normal_12" xfId="0"/>
    <cellStyle name="Normal_12matrix" xfId="0"/>
    <cellStyle name="Normal_12~3SO2" xfId="0"/>
    <cellStyle name="Normal_1422V11" xfId="0"/>
    <cellStyle name="Normal_1497" xfId="0"/>
    <cellStyle name="Normal_1498" xfId="0"/>
    <cellStyle name="Normal_1499" xfId="0"/>
    <cellStyle name="Normal_1901 ECT Ledger" xfId="0"/>
    <cellStyle name="Normal_1929ECT Ledger" xfId="0"/>
    <cellStyle name="Normal_1997" xfId="0"/>
    <cellStyle name="Normal_1997C" xfId="0"/>
    <cellStyle name="Normal_1997C_1" xfId="0"/>
    <cellStyle name="Normal_1997D" xfId="0"/>
    <cellStyle name="Normal_1997I" xfId="0"/>
    <cellStyle name="Normal_1998-2000" xfId="0"/>
    <cellStyle name="Normal_20196" xfId="0"/>
    <cellStyle name="Normal_236" xfId="0"/>
    <cellStyle name="Normal_29" xfId="0"/>
    <cellStyle name="Normal_332" xfId="0"/>
    <cellStyle name="Normal_4018fin" xfId="0"/>
    <cellStyle name="Normal_4021fin" xfId="0"/>
    <cellStyle name="Normal_448" xfId="0"/>
    <cellStyle name="Normal_475" xfId="0"/>
    <cellStyle name="Normal_660 Balance" xfId="0"/>
    <cellStyle name="Normal_661" xfId="0"/>
    <cellStyle name="Normal_719" xfId="0"/>
    <cellStyle name="Normal_720" xfId="0"/>
    <cellStyle name="Normal_721" xfId="0"/>
    <cellStyle name="Normal_818" xfId="0"/>
    <cellStyle name="Normal_95CHART" xfId="0"/>
    <cellStyle name="Normal_A" xfId="0"/>
    <cellStyle name="Normal_A (2)" xfId="0"/>
    <cellStyle name="Normal_A_dimon" xfId="0"/>
    <cellStyle name="Normal_A_dimon_1" xfId="0"/>
    <cellStyle name="Normal_A_format1" xfId="0"/>
    <cellStyle name="Normal_A_oblig monthly" xfId="0"/>
    <cellStyle name="Normal_A_obligations qtrly" xfId="0"/>
    <cellStyle name="Normal_A_obligations qtrly (2)" xfId="0"/>
    <cellStyle name="Normal_A_Var_2CE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ctuals" xfId="0"/>
    <cellStyle name="Normal_algasdefault" xfId="0"/>
    <cellStyle name="Normal_algasdefault_1" xfId="0"/>
    <cellStyle name="Normal_Allocation" xfId="0"/>
    <cellStyle name="Normal_Allocation-1998 Team Reporting" xfId="0"/>
    <cellStyle name="Normal_Allocation_1" xfId="0"/>
    <cellStyle name="Normal_allocations" xfId="0"/>
    <cellStyle name="Normal_Alternative1" xfId="0"/>
    <cellStyle name="Normal_Alternative1_1" xfId="0"/>
    <cellStyle name="Normal_AOPS" xfId="0"/>
    <cellStyle name="Normal_App E" xfId="0"/>
    <cellStyle name="Normal_Approved_Not_Shipping_1" xfId="0"/>
    <cellStyle name="Normal_APR" xfId="0"/>
    <cellStyle name="Normal_APR_laroux" xfId="0"/>
    <cellStyle name="Normal_Apr_pldt" xfId="0"/>
    <cellStyle name="Normal_APRDSS" xfId="0"/>
    <cellStyle name="Normal_April" xfId="0"/>
    <cellStyle name="Normal_Apwo" xfId="0"/>
    <cellStyle name="Normal_Arapahoe" xfId="0"/>
    <cellStyle name="Normal_Asset Direct" xfId="0"/>
    <cellStyle name="Normal_Asset Ind " xfId="0"/>
    <cellStyle name="Normal_Assortment &amp; Depth" xfId="0"/>
    <cellStyle name="Normal_Assortment-DMR" xfId="0"/>
    <cellStyle name="Normal_Assortment-Retail" xfId="0"/>
    <cellStyle name="Normal_Assumptions" xfId="0"/>
    <cellStyle name="Normal_Assumptions_dimon" xfId="0"/>
    <cellStyle name="Normal_Attach Rates" xfId="0"/>
    <cellStyle name="Normal_B-ACEH.XLS" xfId="0"/>
    <cellStyle name="Normal_bahiadefault" xfId="0"/>
    <cellStyle name="Normal_bahiadefault_1" xfId="0"/>
    <cellStyle name="Normal_Bid" xfId="0"/>
    <cellStyle name="Normal_BIGOUT" xfId="0"/>
    <cellStyle name="Normal_Book2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SAPPE.XLS" xfId="0"/>
    <cellStyle name="Normal_BUDGET" xfId="0"/>
    <cellStyle name="Normal_Budget Variance" xfId="0"/>
    <cellStyle name="Normal_Burchfield" xfId="0"/>
    <cellStyle name="Normal_Bus. Impac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(2)_dimon" xfId="0"/>
    <cellStyle name="Normal_Calculations II" xfId="0"/>
    <cellStyle name="Normal_Calculations II_1" xfId="0"/>
    <cellStyle name="Normal_Calculations II_1_dimon" xfId="0"/>
    <cellStyle name="Normal_Calculations II_dimon" xfId="0"/>
    <cellStyle name="Normal_Calculations III" xfId="0"/>
    <cellStyle name="Normal_Calculations III_dimon" xfId="0"/>
    <cellStyle name="Normal_Calculations_1" xfId="0"/>
    <cellStyle name="Normal_Calculations_1_dimon" xfId="0"/>
    <cellStyle name="Normal_Calculations_2" xfId="0"/>
    <cellStyle name="Normal_Calculations_2_dimon" xfId="0"/>
    <cellStyle name="Normal_Calculations_dimon" xfId="0"/>
    <cellStyle name="Normal_Canada" xfId="0"/>
    <cellStyle name="Normal_Canada Direct " xfId="0"/>
    <cellStyle name="Normal_Canada Ind  " xfId="0"/>
    <cellStyle name="Normal_Capex" xfId="0"/>
    <cellStyle name="Normal_Capex per line" xfId="0"/>
    <cellStyle name="Normal_Capex%rev" xfId="0"/>
    <cellStyle name="Normal_CAPEX2" xfId="0"/>
    <cellStyle name="Normal_CAPEX94" xfId="0"/>
    <cellStyle name="Normal_CAPEX_AN" xfId="0"/>
    <cellStyle name="Normal_CAPEX_dimon" xfId="0"/>
    <cellStyle name="Normal_CAPEX_VERA" xfId="0"/>
    <cellStyle name="Normal_CAPEXPWI.XLS" xfId="0"/>
    <cellStyle name="Normal_CAPEXPWO.XLS" xfId="0"/>
    <cellStyle name="Normal_Capital" xfId="0"/>
    <cellStyle name="Normal_Capital (2)" xfId="0"/>
    <cellStyle name="Normal_Cardig GHS" xfId="0"/>
    <cellStyle name="Normal_Cash Flow" xfId="0"/>
    <cellStyle name="Normal_Cash Flow Actual" xfId="0"/>
    <cellStyle name="Normal_Cash Flow_1" xfId="0"/>
    <cellStyle name="Normal_Cash Flow_Oblig Detail" xfId="0"/>
    <cellStyle name="Normal_Cash Flows" xfId="0"/>
    <cellStyle name="Normal_Cashflow" xfId="0"/>
    <cellStyle name="Normal_Cashflow Financial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erts Q2 (2)_dimon" xfId="0"/>
    <cellStyle name="Normal_Certs Q2_ICJan99est-for9812trans" xfId="0"/>
    <cellStyle name="Normal_Certs Q2_Icnov" xfId="0"/>
    <cellStyle name="Normal_Certs Q2_Icoct" xfId="0"/>
    <cellStyle name="Normal_Certs Q2_Icsept" xfId="0"/>
    <cellStyle name="Normal_Certs Q2_NEGS" xfId="0"/>
    <cellStyle name="Normal_Certs Q2_~0022862" xfId="0"/>
    <cellStyle name="Normal_CFMACROS.XLM" xfId="0"/>
    <cellStyle name="Normal_CFMODEL.XLS" xfId="0"/>
    <cellStyle name="Normal_CHANGES.XLS" xfId="0"/>
    <cellStyle name="Normal_CHANGES.XLS_1" xfId="0"/>
    <cellStyle name="Normal_Channel - Actual" xfId="0"/>
    <cellStyle name="Normal_Channel Table" xfId="0"/>
    <cellStyle name="Normal_Channel Table_1" xfId="0"/>
    <cellStyle name="Normal_Channel Table_1_Macro2" xfId="0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 Ledger Team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GANGAS" xfId="0"/>
    <cellStyle name="Normal_HOGANGAS_ICJan99est-for9812trans" xfId="0"/>
    <cellStyle name="Normal_HOGANGAS_Icnov" xfId="0"/>
    <cellStyle name="Normal_HOGANGAS_Icoct" xfId="0"/>
    <cellStyle name="Normal_HOGANOIL" xfId="0"/>
    <cellStyle name="Normal_HOGANOIL_ICJan99est-for9812trans" xfId="0"/>
    <cellStyle name="Normal_HOGANOIL_Icnov" xfId="0"/>
    <cellStyle name="Normal_HOGANOIL_Icoc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E0898" xfId="0"/>
    <cellStyle name="Normal_JETEMP" xfId="0"/>
    <cellStyle name="Normal_JETEMP_1" xfId="0"/>
    <cellStyle name="Normal_JETEMP_VOUCHER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ICJan99est-for9812trans" xfId="0"/>
    <cellStyle name="Normal_KNLSAT_Icnov" xfId="0"/>
    <cellStyle name="Normal_KNLSAT_Icoct" xfId="0"/>
    <cellStyle name="Normal_KNLSAT_Icsept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ICJan99est-for9812trans" xfId="0"/>
    <cellStyle name="Normal_laroux_1_pldt_Icnov" xfId="0"/>
    <cellStyle name="Normal_laroux_1_pldt_Icoct" xfId="0"/>
    <cellStyle name="Normal_laroux_1_pldt_Icsept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ICJan99est-for9812trans" xfId="0"/>
    <cellStyle name="Normal_laroux_2_Icnov" xfId="0"/>
    <cellStyle name="Normal_laroux_2_Icoct" xfId="0"/>
    <cellStyle name="Normal_laroux_2_Icsept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ICJan99est-for9812trans" xfId="0"/>
    <cellStyle name="Normal_laroux_2_NEGS_1_Icnov" xfId="0"/>
    <cellStyle name="Normal_laroux_2_NEGS_1_Icoct" xfId="0"/>
    <cellStyle name="Normal_laroux_2_NEGS_1_Icsept" xfId="0"/>
    <cellStyle name="Normal_laroux_2_NEGS_1_~0022862" xfId="0"/>
    <cellStyle name="Normal_laroux_2_NEGS_2" xfId="0"/>
    <cellStyle name="Normal_laroux_2_NEGS_ICJan99est-for9812trans" xfId="0"/>
    <cellStyle name="Normal_laroux_2_NEGS_Icnov" xfId="0"/>
    <cellStyle name="Normal_laroux_2_NEGS_Icoct" xfId="0"/>
    <cellStyle name="Normal_laroux_2_NEGS_Icsept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ICJan99est-for9812trans" xfId="0"/>
    <cellStyle name="Normal_laroux_2_pldt_Icnov" xfId="0"/>
    <cellStyle name="Normal_laroux_2_pldt_Icoct" xfId="0"/>
    <cellStyle name="Normal_laroux_2_pldt_Icsept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ICJan99est-for9812trans" xfId="0"/>
    <cellStyle name="Normal_laroux_NEGS_1_Icnov" xfId="0"/>
    <cellStyle name="Normal_laroux_NEGS_1_Icoct" xfId="0"/>
    <cellStyle name="Normal_laroux_NEGS_1_Icsept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ICJan99est-for9812trans" xfId="0"/>
    <cellStyle name="Normal_laroux_pldt_Icnov" xfId="0"/>
    <cellStyle name="Normal_laroux_pldt_Icoct" xfId="0"/>
    <cellStyle name="Normal_laroux_pldt_Icsept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ICJan99est-for9812trans" xfId="0"/>
    <cellStyle name="Normal_Module1_1_Icnov" xfId="0"/>
    <cellStyle name="Normal_Module1_1_Icoct" xfId="0"/>
    <cellStyle name="Normal_Module1_1_Icsept" xfId="0"/>
    <cellStyle name="Normal_Module1_1_NEGS" xfId="0"/>
    <cellStyle name="Normal_Module1_1_~0022862" xfId="0"/>
    <cellStyle name="Normal_Module1_Book6" xfId="0"/>
    <cellStyle name="Normal_Module1_Dialog1" xfId="0"/>
    <cellStyle name="Normal_Module1_ICJan99est-for9812trans" xfId="0"/>
    <cellStyle name="Normal_Module1_Icnov" xfId="0"/>
    <cellStyle name="Normal_Module1_Icoct" xfId="0"/>
    <cellStyle name="Normal_Module1_Icsept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ICJan99est-for9812trans" xfId="0"/>
    <cellStyle name="Normal_pldt_2_Calculations_Icnov" xfId="0"/>
    <cellStyle name="Normal_pldt_2_Calculations_Icoct" xfId="0"/>
    <cellStyle name="Normal_pldt_2_Calculations_Icsept" xfId="0"/>
    <cellStyle name="Normal_pldt_2_Calculations_NEGS" xfId="0"/>
    <cellStyle name="Normal_pldt_2_dimon" xfId="0"/>
    <cellStyle name="Normal_PLDT_2_dimon_1" xfId="0"/>
    <cellStyle name="Normal_pldt_2_dimon_2" xfId="0"/>
    <cellStyle name="Normal_pldt_2_ICJan99est-for9812trans" xfId="0"/>
    <cellStyle name="Normal_pldt_2_Icnov" xfId="0"/>
    <cellStyle name="Normal_pldt_2_Icoct" xfId="0"/>
    <cellStyle name="Normal_pldt_2_Icsept" xfId="0"/>
    <cellStyle name="Normal_pldt_2_NEGS" xfId="0"/>
    <cellStyle name="Normal_pldt_2_NEGS_1" xfId="0"/>
    <cellStyle name="Normal_pldt_2_NEGS_ICJan99est-for9812trans" xfId="0"/>
    <cellStyle name="Normal_pldt_2_NEGS_Icnov" xfId="0"/>
    <cellStyle name="Normal_pldt_2_NEGS_Icoct" xfId="0"/>
    <cellStyle name="Normal_pldt_2_NEGS_Icsept" xfId="0"/>
    <cellStyle name="Normal_pldt_2_NEGS_~0022862" xfId="0"/>
    <cellStyle name="Normal_pldt_2_pldt" xfId="0"/>
    <cellStyle name="Normal_pldt_2_pldt_1" xfId="0"/>
    <cellStyle name="Normal_pldt_2_pldt_dimon" xfId="0"/>
    <cellStyle name="Normal_pldt_2_pldt_ICJan99est-for9812trans" xfId="0"/>
    <cellStyle name="Normal_pldt_2_pldt_Icnov" xfId="0"/>
    <cellStyle name="Normal_pldt_2_pldt_Icoct" xfId="0"/>
    <cellStyle name="Normal_pldt_2_pldt_Icsept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ICJan99est-for9812trans" xfId="0"/>
    <cellStyle name="Normal_pldt_3_Icnov" xfId="0"/>
    <cellStyle name="Normal_pldt_3_Icoct" xfId="0"/>
    <cellStyle name="Normal_pldt_3_Icsept" xfId="0"/>
    <cellStyle name="Normal_pldt_3_NEGS" xfId="0"/>
    <cellStyle name="Normal_pldt_3_NEGS_1" xfId="0"/>
    <cellStyle name="Normal_pldt_3_NEGS_ICJan99est-for9812trans" xfId="0"/>
    <cellStyle name="Normal_pldt_3_NEGS_Icnov" xfId="0"/>
    <cellStyle name="Normal_pldt_3_NEGS_Icoct" xfId="0"/>
    <cellStyle name="Normal_pldt_3_NEGS_Icsept" xfId="0"/>
    <cellStyle name="Normal_pldt_3_NEGS_~0022862" xfId="0"/>
    <cellStyle name="Normal_pldt_3_pldt" xfId="0"/>
    <cellStyle name="Normal_pldt_3_pldt_1" xfId="0"/>
    <cellStyle name="Normal_pldt_3_pldt_1_ICJan99est-for9812trans" xfId="0"/>
    <cellStyle name="Normal_pldt_3_pldt_1_Icnov" xfId="0"/>
    <cellStyle name="Normal_pldt_3_pldt_1_Icoct" xfId="0"/>
    <cellStyle name="Normal_pldt_3_pldt_1_Icsept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ICJan99est-for9812trans" xfId="0"/>
    <cellStyle name="Normal_pldt_4_Icnov" xfId="0"/>
    <cellStyle name="Normal_pldt_4_Icoct" xfId="0"/>
    <cellStyle name="Normal_pldt_4_Icsept" xfId="0"/>
    <cellStyle name="Normal_pldt_4_NEGS" xfId="0"/>
    <cellStyle name="Normal_pldt_4_NEGS_1" xfId="0"/>
    <cellStyle name="Normal_pldt_4_NEGS_1_NEGS" xfId="0"/>
    <cellStyle name="Normal_pldt_4_NEGS_ICJan99est-for9812trans" xfId="0"/>
    <cellStyle name="Normal_pldt_4_NEGS_Icnov" xfId="0"/>
    <cellStyle name="Normal_pldt_4_NEGS_Icoct" xfId="0"/>
    <cellStyle name="Normal_pldt_4_NEGS_Icsept" xfId="0"/>
    <cellStyle name="Normal_pldt_4_NEGS_~0022862" xfId="0"/>
    <cellStyle name="Normal_pldt_4_NEGS_~0022862_NEGS" xfId="0"/>
    <cellStyle name="Normal_pldt_4_pldt" xfId="0"/>
    <cellStyle name="Normal_pldt_4_pldt_1" xfId="0"/>
    <cellStyle name="Normal_pldt_4_pldt_ICJan99est-for9812trans" xfId="0"/>
    <cellStyle name="Normal_pldt_4_pldt_Icnov" xfId="0"/>
    <cellStyle name="Normal_pldt_4_pldt_Icoct" xfId="0"/>
    <cellStyle name="Normal_pldt_4_pldt_Icsept" xfId="0"/>
    <cellStyle name="Normal_pldt_4_pldt_NEGS" xfId="0"/>
    <cellStyle name="Normal_pldt_4_~0022862" xfId="0"/>
    <cellStyle name="Normal_pldt_5" xfId="0"/>
    <cellStyle name="Normal_pldt_5_dimon" xfId="0"/>
    <cellStyle name="Normal_pldt_5_ICJan99est-for9812trans" xfId="0"/>
    <cellStyle name="Normal_pldt_5_Icnov" xfId="0"/>
    <cellStyle name="Normal_pldt_5_Icoct" xfId="0"/>
    <cellStyle name="Normal_pldt_5_Icsept" xfId="0"/>
    <cellStyle name="Normal_pldt_5_NEGS" xfId="0"/>
    <cellStyle name="Normal_pldt_5_NEGS_1" xfId="0"/>
    <cellStyle name="Normal_pldt_5_NEGS_2" xfId="0"/>
    <cellStyle name="Normal_pldt_5_NEGS_ICJan99est-for9812trans" xfId="0"/>
    <cellStyle name="Normal_pldt_5_NEGS_Icnov" xfId="0"/>
    <cellStyle name="Normal_pldt_5_NEGS_Icoct" xfId="0"/>
    <cellStyle name="Normal_pldt_5_NEGS_Icsept" xfId="0"/>
    <cellStyle name="Normal_pldt_5_NEGS_~0022862" xfId="0"/>
    <cellStyle name="Normal_pldt_5_pldt" xfId="0"/>
    <cellStyle name="Normal_pldt_5_pldt_ICJan99est-for9812trans" xfId="0"/>
    <cellStyle name="Normal_pldt_5_pldt_Icnov" xfId="0"/>
    <cellStyle name="Normal_pldt_5_pldt_Icoct" xfId="0"/>
    <cellStyle name="Normal_pldt_5_pldt_Icsept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ICJan99est-for9812trans" xfId="0"/>
    <cellStyle name="Normal_pldt_6_NEGS_Icnov" xfId="0"/>
    <cellStyle name="Normal_pldt_6_NEGS_Icoct" xfId="0"/>
    <cellStyle name="Normal_pldt_6_NEGS_Icsept" xfId="0"/>
    <cellStyle name="Normal_pldt_6_NEGS_NEGS" xfId="0"/>
    <cellStyle name="Normal_pldt_7" xfId="0"/>
    <cellStyle name="Normal_pldt_8" xfId="0"/>
    <cellStyle name="Normal_pldt_8_ICJan99est-for9812trans" xfId="0"/>
    <cellStyle name="Normal_pldt_8_Icnov" xfId="0"/>
    <cellStyle name="Normal_pldt_8_Icoct" xfId="0"/>
    <cellStyle name="Normal_pldt_8_Icsept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ICJan99est-for9812trans" xfId="0"/>
    <cellStyle name="Normal_PLDT_Icnov" xfId="0"/>
    <cellStyle name="Normal_PLDT_Icoct" xfId="0"/>
    <cellStyle name="Normal_PLDT_Icsept" xfId="0"/>
    <cellStyle name="Normal_PLDT_NEGS" xfId="0"/>
    <cellStyle name="Normal_pldt_NEGS_1" xfId="0"/>
    <cellStyle name="Normal_pldt_NEGS_ICJan99est-for9812trans" xfId="0"/>
    <cellStyle name="Normal_pldt_NEGS_Icnov" xfId="0"/>
    <cellStyle name="Normal_pldt_NEGS_Icoct" xfId="0"/>
    <cellStyle name="Normal_pldt_NEGS_Icsept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99Alloc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ICJan99est-for9812trans" xfId="0"/>
    <cellStyle name="Normal_PROD SALES by Region Pg 2_Icnov" xfId="0"/>
    <cellStyle name="Normal_PROD SALES by Region Pg 2_Icoct" xfId="0"/>
    <cellStyle name="Normal_PROD SALES by Region Pg 2_Icsept" xfId="0"/>
    <cellStyle name="Normal_PROD SALES by Region Pg 2_NEGS" xfId="0"/>
    <cellStyle name="Normal_PROD SALES by Region Pg 2_~0022862" xfId="0"/>
    <cellStyle name="Normal_PROD SALES_ICJan99est-for9812trans" xfId="0"/>
    <cellStyle name="Normal_PROD SALES_Icnov" xfId="0"/>
    <cellStyle name="Normal_PROD SALES_Icoct" xfId="0"/>
    <cellStyle name="Normal_PROD SALES_Icsept" xfId="0"/>
    <cellStyle name="Normal_PROD SALES_NEGS" xfId="0"/>
    <cellStyle name="Normal_PROD SALES_~0022862" xfId="0"/>
    <cellStyle name="Normal_Product" xfId="0"/>
    <cellStyle name="Normal_PRODUCT_dimon" xfId="0"/>
    <cellStyle name="Normal_PRODUCT_ICJan99est-for9812trans" xfId="0"/>
    <cellStyle name="Normal_PRODUCT_Icnov" xfId="0"/>
    <cellStyle name="Normal_PRODUCT_Icoct" xfId="0"/>
    <cellStyle name="Normal_PRODUCT_Icsept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CJan99est-for9812trans" xfId="0"/>
    <cellStyle name="Normal_Sheet1_Icnov" xfId="0"/>
    <cellStyle name="Normal_Sheet1_Icoct" xfId="0"/>
    <cellStyle name="Normal_Sheet1_Icsept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ICJan99est-for9812trans" xfId="0"/>
    <cellStyle name="Normal_Sheet1_NEGS_Icnov" xfId="0"/>
    <cellStyle name="Normal_Sheet1_NEGS_Icoct" xfId="0"/>
    <cellStyle name="Normal_Sheet1_NEGS_Icsept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ICJan99est-for9812trans" xfId="0"/>
    <cellStyle name="Normal_Sheet2_Icnov" xfId="0"/>
    <cellStyle name="Normal_Sheet2_Icoct" xfId="0"/>
    <cellStyle name="Normal_Sheet2_Icsept" xfId="0"/>
    <cellStyle name="Normal_Sheet2_NEGS" xfId="0"/>
    <cellStyle name="Normal_Sheet2_~0022862" xfId="0"/>
    <cellStyle name="Normal_Sheet3" xfId="0"/>
    <cellStyle name="Normal_Sheet4" xfId="0"/>
    <cellStyle name="Normal_Sheet4_ICJan99est-for9812trans" xfId="0"/>
    <cellStyle name="Normal_Sheet4_Icnov" xfId="0"/>
    <cellStyle name="Normal_Sheet4_Icoct" xfId="0"/>
    <cellStyle name="Normal_Sheet4_Icsept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ICJan99est-for9812trans" xfId="0"/>
    <cellStyle name="Normal_Summary_Icnov" xfId="0"/>
    <cellStyle name="Normal_Summary_Icoct" xfId="0"/>
    <cellStyle name="Normal_Summary_Icsept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VOUCHER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dxfs count="1">
    <dxf>
      <font>
        <name val="Arial"/>
        <family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uFillTx/>
                <a:latin typeface="Arial"/>
              </a:rPr>
              <a:t>Legal YTD Direct Expenses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(in 000's)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ffcc99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12600">
          <a:solidFill>
            <a:srgbClr val="c0c0c0"/>
          </a:solidFill>
          <a:round/>
        </a:ln>
      </c:spPr>
    </c:sideWall>
    <c:backWall>
      <c:spPr>
        <a:gradFill>
          <a:gsLst>
            <a:gs pos="0">
              <a:srgbClr val="ffcc99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12600">
          <a:solidFill>
            <a:srgbClr val="c0c0c0"/>
          </a:solidFill>
          <a:round/>
        </a:ln>
      </c:spPr>
    </c:backWall>
    <c:plotArea>
      <c:layout>
        <c:manualLayout>
          <c:xMode val="edge"/>
          <c:yMode val="edge"/>
          <c:x val="0.0247964180042418"/>
          <c:y val="0.146007604562738"/>
          <c:w val="0.95965017936163"/>
          <c:h val="0.768897338403042"/>
        </c:manualLayout>
      </c:layout>
      <c:bar3DChart>
        <c:barDir val="bar"/>
        <c:grouping val="stacked"/>
        <c:varyColors val="0"/>
        <c:ser>
          <c:idx val="0"/>
          <c:order val="0"/>
          <c:spPr>
            <a:gradFill>
              <a:gsLst>
                <a:gs pos="0">
                  <a:srgbClr val="ffcc99"/>
                </a:gs>
                <a:gs pos="100000">
                  <a:srgbClr val="ffffff"/>
                </a:gs>
              </a:gsLst>
              <a:lin ang="5400000"/>
            </a:gra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'Legal-June'!$O$64:$O$70</c:f>
              <c:strCache>
                <c:ptCount val="7"/>
                <c:pt idx="0">
                  <c:v>Outside Services</c:v>
                </c:pt>
                <c:pt idx="1">
                  <c:v>Employee Exps</c:v>
                </c:pt>
                <c:pt idx="2">
                  <c:v>Corp Charges</c:v>
                </c:pt>
                <c:pt idx="3">
                  <c:v>Corp Rent</c:v>
                </c:pt>
                <c:pt idx="4">
                  <c:v>Office Exps</c:v>
                </c:pt>
                <c:pt idx="5">
                  <c:v>Corp IT</c:v>
                </c:pt>
                <c:pt idx="6">
                  <c:v>Technology</c:v>
                </c:pt>
              </c:strCache>
            </c:strRef>
          </c:cat>
          <c:val>
            <c:numRef>
              <c:f>'Legal-June'!$P$64:$P$70</c:f>
              <c:numCache>
                <c:formatCode>[$-409]#,##0_);\(#,##0\)</c:formatCode>
                <c:ptCount val="7"/>
                <c:pt idx="0">
                  <c:v>7016.258</c:v>
                </c:pt>
                <c:pt idx="1">
                  <c:v>6198.857</c:v>
                </c:pt>
                <c:pt idx="2">
                  <c:v>625.786</c:v>
                </c:pt>
                <c:pt idx="3">
                  <c:v>528.72</c:v>
                </c:pt>
                <c:pt idx="4">
                  <c:v>256.291</c:v>
                </c:pt>
                <c:pt idx="5">
                  <c:v>188.03</c:v>
                </c:pt>
                <c:pt idx="6">
                  <c:v>77.758</c:v>
                </c:pt>
              </c:numCache>
            </c:numRef>
          </c:val>
        </c:ser>
        <c:gapWidth val="150"/>
        <c:shape val="box"/>
        <c:axId val="47175689"/>
        <c:axId val="56071075"/>
        <c:axId val="0"/>
      </c:bar3DChart>
      <c:catAx>
        <c:axId val="471756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71075"/>
        <c:crossesAt val="0"/>
        <c:auto val="1"/>
        <c:lblAlgn val="ctr"/>
        <c:lblOffset val="100"/>
        <c:noMultiLvlLbl val="0"/>
      </c:catAx>
      <c:valAx>
        <c:axId val="56071075"/>
        <c:scaling>
          <c:orientation val="minMax"/>
          <c:max val="10000"/>
          <c:min val="0"/>
        </c:scaling>
        <c:delete val="0"/>
        <c:axPos val="l"/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75689"/>
        <c:crossesAt val="1"/>
        <c:crossBetween val="midCat"/>
        <c:majorUnit val="500"/>
        <c:minorUnit val="500"/>
      </c:valAx>
    </c:plotArea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442080</xdr:colOff>
          <xdr:row>1</xdr:row>
          <xdr:rowOff>123840</xdr:rowOff>
        </xdr:from>
        <xdr:to>
          <xdr:col>1</xdr:col>
          <xdr:colOff>-48240</xdr:colOff>
          <xdr:row>3</xdr:row>
          <xdr:rowOff>28440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29520</xdr:colOff>
      <xdr:row>39</xdr:row>
      <xdr:rowOff>28440</xdr:rowOff>
    </xdr:from>
    <xdr:to>
      <xdr:col>37</xdr:col>
      <xdr:colOff>886320</xdr:colOff>
      <xdr:row>59</xdr:row>
      <xdr:rowOff>190080</xdr:rowOff>
    </xdr:to>
    <xdr:graphicFrame>
      <xdr:nvGraphicFramePr>
        <xdr:cNvPr id="0" name="Chart 66"/>
        <xdr:cNvGraphicFramePr/>
      </xdr:nvGraphicFramePr>
      <xdr:xfrm>
        <a:off x="15255000" y="7591320"/>
        <a:ext cx="13748400" cy="47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28"/>
    <col collapsed="false" customWidth="true" hidden="false" outlineLevel="0" max="2" min="2" style="0" width="13.14"/>
    <col collapsed="false" customWidth="true" hidden="false" outlineLevel="0" max="3" min="3" style="0" width="7.85"/>
    <col collapsed="false" customWidth="true" hidden="false" outlineLevel="0" max="4" min="4" style="1" width="11.85"/>
    <col collapsed="false" customWidth="true" hidden="false" outlineLevel="0" max="5" min="5" style="2" width="3.28"/>
    <col collapsed="false" customWidth="true" hidden="false" outlineLevel="0" max="6" min="6" style="0" width="4.7"/>
  </cols>
  <sheetData>
    <row r="1" customFormat="false" ht="12.75" hidden="false" customHeight="false" outlineLevel="0" collapsed="false">
      <c r="A1" s="3" t="s">
        <v>0</v>
      </c>
      <c r="B1" s="3"/>
      <c r="C1" s="4"/>
    </row>
    <row r="2" customFormat="false" ht="12.75" hidden="false" customHeight="false" outlineLevel="0" collapsed="false">
      <c r="A2" s="3"/>
      <c r="B2" s="3"/>
      <c r="C2" s="4"/>
    </row>
    <row r="3" customFormat="false" ht="12.75" hidden="false" customHeight="false" outlineLevel="0" collapsed="false">
      <c r="A3" s="3"/>
      <c r="B3" s="3"/>
      <c r="C3" s="5"/>
      <c r="D3" s="1" t="n">
        <f aca="false">VLOOKUP(E3,F3:G14,2)</f>
        <v>36678</v>
      </c>
      <c r="E3" s="2" t="n">
        <v>6</v>
      </c>
      <c r="F3" s="0" t="n">
        <v>1</v>
      </c>
      <c r="G3" s="1" t="n">
        <v>36526</v>
      </c>
    </row>
    <row r="4" customFormat="false" ht="12.75" hidden="false" customHeight="false" outlineLevel="0" collapsed="false">
      <c r="A4" s="3"/>
      <c r="B4" s="3"/>
      <c r="C4" s="4"/>
      <c r="F4" s="0" t="n">
        <v>2</v>
      </c>
      <c r="G4" s="1" t="n">
        <v>36557</v>
      </c>
    </row>
    <row r="5" customFormat="false" ht="12.75" hidden="false" customHeight="false" outlineLevel="0" collapsed="false">
      <c r="A5" s="3"/>
      <c r="B5" s="3"/>
      <c r="C5" s="4"/>
      <c r="F5" s="0" t="n">
        <v>3</v>
      </c>
      <c r="G5" s="1" t="n">
        <v>36586</v>
      </c>
    </row>
    <row r="6" customFormat="false" ht="12.75" hidden="false" customHeight="false" outlineLevel="0" collapsed="false">
      <c r="A6" s="3"/>
      <c r="B6" s="3"/>
      <c r="C6" s="4"/>
      <c r="F6" s="0" t="n">
        <v>4</v>
      </c>
      <c r="G6" s="1" t="n">
        <v>36617</v>
      </c>
    </row>
    <row r="7" customFormat="false" ht="12.75" hidden="false" customHeight="false" outlineLevel="0" collapsed="false">
      <c r="F7" s="0" t="n">
        <v>5</v>
      </c>
      <c r="G7" s="1" t="n">
        <v>36647</v>
      </c>
    </row>
    <row r="8" customFormat="false" ht="12.75" hidden="false" customHeight="false" outlineLevel="0" collapsed="false">
      <c r="F8" s="0" t="n">
        <v>6</v>
      </c>
      <c r="G8" s="1" t="n">
        <v>36678</v>
      </c>
    </row>
    <row r="9" customFormat="false" ht="12.75" hidden="false" customHeight="false" outlineLevel="0" collapsed="false">
      <c r="F9" s="0" t="n">
        <v>7</v>
      </c>
      <c r="G9" s="1" t="n">
        <v>36708</v>
      </c>
    </row>
    <row r="10" customFormat="false" ht="12.75" hidden="false" customHeight="false" outlineLevel="0" collapsed="false">
      <c r="F10" s="0" t="n">
        <v>8</v>
      </c>
      <c r="G10" s="1" t="n">
        <v>36739</v>
      </c>
    </row>
    <row r="11" customFormat="false" ht="12.75" hidden="false" customHeight="false" outlineLevel="0" collapsed="false">
      <c r="F11" s="0" t="n">
        <v>9</v>
      </c>
      <c r="G11" s="1" t="n">
        <v>36770</v>
      </c>
    </row>
    <row r="12" customFormat="false" ht="12.75" hidden="false" customHeight="false" outlineLevel="0" collapsed="false">
      <c r="F12" s="0" t="n">
        <v>10</v>
      </c>
      <c r="G12" s="1" t="n">
        <v>36800</v>
      </c>
    </row>
    <row r="13" customFormat="false" ht="12.75" hidden="false" customHeight="false" outlineLevel="0" collapsed="false">
      <c r="F13" s="0" t="n">
        <v>11</v>
      </c>
      <c r="G13" s="1" t="n">
        <v>36831</v>
      </c>
    </row>
    <row r="14" customFormat="false" ht="12.75" hidden="false" customHeight="false" outlineLevel="0" collapsed="false">
      <c r="F14" s="0" t="n">
        <v>12</v>
      </c>
      <c r="G14" s="1" t="n">
        <v>36861</v>
      </c>
    </row>
    <row r="20" customFormat="false" ht="12.75" hidden="false" customHeight="false" outlineLevel="0" collapsed="false">
      <c r="A20" s="6" t="s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5.7"/>
    <col collapsed="false" customWidth="true" hidden="false" outlineLevel="0" max="2" min="2" style="0" width="35.99"/>
    <col collapsed="false" customWidth="true" hidden="false" outlineLevel="0" max="3" min="3" style="0" width="16.28"/>
    <col collapsed="false" customWidth="true" hidden="false" outlineLevel="0" max="4" min="4" style="0" width="8.7"/>
    <col collapsed="false" customWidth="true" hidden="false" outlineLevel="0" max="5" min="5" style="0" width="16.28"/>
    <col collapsed="false" customWidth="true" hidden="false" outlineLevel="0" max="6" min="6" style="0" width="8.7"/>
    <col collapsed="false" customWidth="true" hidden="false" outlineLevel="0" max="7" min="7" style="0" width="16.28"/>
    <col collapsed="false" customWidth="true" hidden="false" outlineLevel="0" max="8" min="8" style="0" width="8.7"/>
    <col collapsed="false" customWidth="true" hidden="false" outlineLevel="0" max="9" min="9" style="0" width="16.28"/>
    <col collapsed="false" customWidth="true" hidden="false" outlineLevel="0" max="10" min="10" style="0" width="8.7"/>
    <col collapsed="false" customWidth="true" hidden="false" outlineLevel="0" max="11" min="11" style="0" width="16.42"/>
    <col collapsed="false" customWidth="true" hidden="false" outlineLevel="0" max="12" min="12" style="0" width="8.7"/>
    <col collapsed="false" customWidth="true" hidden="false" outlineLevel="0" max="13" min="13" style="0" width="16.28"/>
    <col collapsed="false" customWidth="true" hidden="false" outlineLevel="0" max="14" min="14" style="0" width="2.7"/>
    <col collapsed="false" customWidth="true" hidden="false" outlineLevel="0" max="15" min="15" style="0" width="35.99"/>
    <col collapsed="false" customWidth="true" hidden="false" outlineLevel="0" max="16" min="16" style="0" width="19.56"/>
    <col collapsed="false" customWidth="true" hidden="false" outlineLevel="0" max="17" min="17" style="0" width="2.7"/>
    <col collapsed="false" customWidth="true" hidden="false" outlineLevel="0" max="18" min="18" style="0" width="13.7"/>
    <col collapsed="false" customWidth="true" hidden="false" outlineLevel="0" max="19" min="19" style="0" width="2.7"/>
    <col collapsed="false" customWidth="true" hidden="false" outlineLevel="0" max="20" min="20" style="0" width="12.85"/>
    <col collapsed="false" customWidth="true" hidden="false" outlineLevel="0" max="21" min="21" style="0" width="2.7"/>
    <col collapsed="false" customWidth="true" hidden="false" outlineLevel="0" max="22" min="22" style="0" width="12.85"/>
    <col collapsed="false" customWidth="true" hidden="false" outlineLevel="0" max="23" min="23" style="0" width="2.7"/>
    <col collapsed="false" customWidth="true" hidden="false" outlineLevel="0" max="24" min="24" style="0" width="13.7"/>
    <col collapsed="false" customWidth="true" hidden="false" outlineLevel="0" max="25" min="25" style="0" width="2.7"/>
    <col collapsed="false" customWidth="true" hidden="false" outlineLevel="0" max="26" min="26" style="0" width="12.85"/>
    <col collapsed="false" customWidth="true" hidden="false" outlineLevel="0" max="27" min="27" style="0" width="2.7"/>
    <col collapsed="false" customWidth="true" hidden="false" outlineLevel="0" max="28" min="28" style="0" width="12.85"/>
    <col collapsed="false" customWidth="true" hidden="false" outlineLevel="0" max="29" min="29" style="0" width="2.7"/>
    <col collapsed="false" customWidth="true" hidden="false" outlineLevel="0" max="30" min="30" style="0" width="12.85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85"/>
    <col collapsed="false" customWidth="true" hidden="false" outlineLevel="0" max="35" min="35" style="0" width="2.7"/>
    <col collapsed="false" customWidth="true" hidden="false" outlineLevel="0" max="36" min="36" style="0" width="12.85"/>
    <col collapsed="false" customWidth="true" hidden="false" outlineLevel="0" max="37" min="37" style="0" width="2.7"/>
    <col collapsed="false" customWidth="true" hidden="false" outlineLevel="0" max="38" min="38" style="0" width="12.85"/>
    <col collapsed="false" customWidth="true" hidden="false" outlineLevel="0" max="39" min="39" style="0" width="2.7"/>
    <col collapsed="false" customWidth="true" hidden="false" outlineLevel="0" max="40" min="40" style="0" width="16.28"/>
  </cols>
  <sheetData>
    <row r="1" customFormat="false" ht="12.75" hidden="true" customHeight="false" outlineLevel="0" collapsed="false">
      <c r="A1" s="0" t="s">
        <v>2</v>
      </c>
      <c r="O1" s="7"/>
      <c r="P1" s="7" t="s">
        <v>3</v>
      </c>
    </row>
    <row r="2" customFormat="false" ht="12.75" hidden="true" customHeight="false" outlineLevel="0" collapsed="false">
      <c r="A2" s="1" t="n">
        <f aca="false">Input!D3</f>
        <v>36678</v>
      </c>
      <c r="C2" s="1" t="n">
        <f aca="false">Input!D3</f>
        <v>36678</v>
      </c>
      <c r="D2" s="1"/>
      <c r="E2" s="1" t="n">
        <f aca="false">Input!D3</f>
        <v>36678</v>
      </c>
      <c r="F2" s="1"/>
      <c r="I2" s="1" t="n">
        <f aca="false">Input!D3</f>
        <v>36678</v>
      </c>
      <c r="J2" s="1"/>
      <c r="K2" s="1" t="n">
        <f aca="false">Input!D3</f>
        <v>36678</v>
      </c>
      <c r="L2" s="1"/>
      <c r="O2" s="7"/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5</v>
      </c>
      <c r="I3" s="0" t="s">
        <v>4</v>
      </c>
      <c r="K3" s="0" t="s">
        <v>5</v>
      </c>
      <c r="P3" s="1" t="str">
        <f aca="false">IF(Input!$D$3&gt;='Legal-June'!P$2,"ACTUAL","PLAN2000")</f>
        <v>ACTUAL</v>
      </c>
      <c r="Q3" s="1"/>
      <c r="R3" s="1" t="str">
        <f aca="false">IF(Input!$D$3&gt;='Legal-June'!R$2,"ACTUAL","PLAN2000")</f>
        <v>ACTUAL</v>
      </c>
      <c r="S3" s="1"/>
      <c r="T3" s="1" t="str">
        <f aca="false">IF(Input!$D$3&gt;='Legal-June'!T$2,"ACTUAL","PLAN2000")</f>
        <v>ACTUAL</v>
      </c>
      <c r="U3" s="1"/>
      <c r="V3" s="1" t="str">
        <f aca="false">IF(Input!$D$3&gt;='Legal-June'!V$2,"ACTUAL","PLAN2000")</f>
        <v>ACTUAL</v>
      </c>
      <c r="W3" s="1"/>
      <c r="X3" s="1" t="str">
        <f aca="false">IF(Input!$D$3&gt;='Legal-June'!X$2,"ACTUAL","PLAN2000")</f>
        <v>ACTUAL</v>
      </c>
      <c r="Y3" s="1"/>
      <c r="Z3" s="1" t="str">
        <f aca="false">IF(Input!$D$3&gt;='Legal-June'!Z$2,"ACTUAL","PLAN2000")</f>
        <v>ACTUAL</v>
      </c>
      <c r="AA3" s="1"/>
      <c r="AB3" s="1" t="str">
        <f aca="false">IF(Input!$D$3&gt;='Legal-June'!AB$2,"ACTUAL","PLAN2000")</f>
        <v>PLAN2000</v>
      </c>
      <c r="AC3" s="1"/>
      <c r="AD3" s="1" t="str">
        <f aca="false">IF(Input!$D$3&gt;='Legal-June'!AD$2,"ACTUAL","PLAN2000")</f>
        <v>PLAN2000</v>
      </c>
      <c r="AE3" s="1"/>
      <c r="AF3" s="1" t="str">
        <f aca="false">IF(Input!$D$3&gt;='Legal-June'!AF$2,"ACTUAL","PLAN2000")</f>
        <v>PLAN2000</v>
      </c>
      <c r="AG3" s="1"/>
      <c r="AH3" s="1" t="str">
        <f aca="false">IF(Input!$D$3&gt;='Legal-June'!AH$2,"ACTUAL","PLAN2000")</f>
        <v>PLAN2000</v>
      </c>
      <c r="AI3" s="1"/>
      <c r="AJ3" s="1" t="str">
        <f aca="false">IF(Input!$D$3&gt;='Legal-June'!AJ$2,"ACTUAL","PLAN2000")</f>
        <v>PLAN2000</v>
      </c>
      <c r="AK3" s="1"/>
      <c r="AL3" s="1" t="str">
        <f aca="false">IF(Input!$D$3&gt;='Legal-June'!AL$2,"ACTUAL","PLAN2000")</f>
        <v>PLAN2000</v>
      </c>
    </row>
    <row r="4" customFormat="false" ht="12.75" hidden="true" customHeight="false" outlineLevel="0" collapsed="false">
      <c r="A4" s="0" t="s">
        <v>6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true" customHeight="true" outlineLevel="0" collapsed="false">
      <c r="A5" s="1" t="s">
        <v>9</v>
      </c>
      <c r="P5" s="0" t="s">
        <v>5</v>
      </c>
      <c r="R5" s="0" t="s">
        <v>5</v>
      </c>
      <c r="T5" s="0" t="s">
        <v>5</v>
      </c>
      <c r="V5" s="0" t="s">
        <v>5</v>
      </c>
      <c r="X5" s="0" t="s">
        <v>5</v>
      </c>
      <c r="Z5" s="0" t="s">
        <v>5</v>
      </c>
      <c r="AB5" s="0" t="s">
        <v>5</v>
      </c>
      <c r="AD5" s="0" t="s">
        <v>5</v>
      </c>
      <c r="AF5" s="0" t="s">
        <v>5</v>
      </c>
      <c r="AH5" s="0" t="s">
        <v>5</v>
      </c>
      <c r="AJ5" s="0" t="s">
        <v>5</v>
      </c>
      <c r="AL5" s="0" t="s">
        <v>5</v>
      </c>
    </row>
    <row r="6" customFormat="false" ht="12.75" hidden="false" customHeight="false" outlineLevel="0" collapsed="false">
      <c r="A6" s="8"/>
    </row>
    <row r="7" customFormat="false" ht="18" hidden="false" customHeight="true" outlineLevel="0" collapsed="false">
      <c r="A7" s="9"/>
      <c r="B7" s="9"/>
      <c r="C7" s="10" t="n">
        <f aca="false">C2</f>
        <v>36678</v>
      </c>
      <c r="D7" s="10"/>
      <c r="E7" s="10" t="n">
        <f aca="false">E2</f>
        <v>36678</v>
      </c>
      <c r="F7" s="10"/>
      <c r="G7" s="11" t="s">
        <v>10</v>
      </c>
      <c r="H7" s="11"/>
      <c r="I7" s="10" t="n">
        <f aca="false">I2</f>
        <v>36678</v>
      </c>
      <c r="J7" s="10"/>
      <c r="K7" s="10" t="n">
        <f aca="false">K2</f>
        <v>36678</v>
      </c>
      <c r="L7" s="10"/>
      <c r="M7" s="12" t="s">
        <v>11</v>
      </c>
      <c r="N7" s="9"/>
      <c r="O7" s="9"/>
      <c r="P7" s="13" t="s">
        <v>12</v>
      </c>
      <c r="Q7" s="13"/>
      <c r="R7" s="13" t="s">
        <v>13</v>
      </c>
      <c r="S7" s="13"/>
      <c r="T7" s="13" t="s">
        <v>14</v>
      </c>
      <c r="U7" s="13"/>
      <c r="V7" s="13" t="s">
        <v>15</v>
      </c>
      <c r="W7" s="13"/>
      <c r="X7" s="13" t="s">
        <v>16</v>
      </c>
      <c r="Y7" s="13"/>
      <c r="Z7" s="13" t="s">
        <v>17</v>
      </c>
      <c r="AA7" s="13"/>
      <c r="AB7" s="13" t="s">
        <v>18</v>
      </c>
      <c r="AC7" s="13"/>
      <c r="AD7" s="13" t="s">
        <v>19</v>
      </c>
      <c r="AE7" s="13"/>
      <c r="AF7" s="13" t="s">
        <v>20</v>
      </c>
      <c r="AG7" s="13"/>
      <c r="AH7" s="13" t="s">
        <v>21</v>
      </c>
      <c r="AI7" s="13"/>
      <c r="AJ7" s="13" t="s">
        <v>22</v>
      </c>
      <c r="AK7" s="13"/>
      <c r="AL7" s="13" t="s">
        <v>23</v>
      </c>
      <c r="AM7" s="13"/>
      <c r="AN7" s="13"/>
    </row>
    <row r="8" customFormat="false" ht="18" hidden="false" customHeight="true" outlineLevel="0" collapsed="false">
      <c r="A8" s="9"/>
      <c r="B8" s="9"/>
      <c r="C8" s="14" t="s">
        <v>24</v>
      </c>
      <c r="D8" s="13"/>
      <c r="E8" s="14" t="s">
        <v>25</v>
      </c>
      <c r="F8" s="13"/>
      <c r="G8" s="14" t="s">
        <v>26</v>
      </c>
      <c r="H8" s="13"/>
      <c r="I8" s="14" t="s">
        <v>27</v>
      </c>
      <c r="J8" s="13"/>
      <c r="K8" s="14" t="s">
        <v>28</v>
      </c>
      <c r="L8" s="13"/>
      <c r="M8" s="14" t="s">
        <v>26</v>
      </c>
      <c r="N8" s="9"/>
      <c r="O8" s="15"/>
      <c r="P8" s="16" t="str">
        <f aca="false">IF(Input!$D$3&gt;='Legal-June'!P$2,"Actual","Plan")</f>
        <v>Actual</v>
      </c>
      <c r="Q8" s="17"/>
      <c r="R8" s="16" t="str">
        <f aca="false">IF(Input!$D$3&gt;='Legal-June'!R$2,"Actual","Plan")</f>
        <v>Actual</v>
      </c>
      <c r="S8" s="17"/>
      <c r="T8" s="16" t="str">
        <f aca="false">IF(Input!$D$3&gt;='Legal-June'!T$2,"Actual","Plan")</f>
        <v>Actual</v>
      </c>
      <c r="U8" s="17"/>
      <c r="V8" s="16" t="str">
        <f aca="false">IF(Input!$D$3&gt;='Legal-June'!V$2,"Actual","Plan")</f>
        <v>Actual</v>
      </c>
      <c r="W8" s="17"/>
      <c r="X8" s="16" t="str">
        <f aca="false">IF(Input!$D$3&gt;='Legal-June'!X$2,"Actual","Plan")</f>
        <v>Actual</v>
      </c>
      <c r="Y8" s="17"/>
      <c r="Z8" s="16" t="str">
        <f aca="false">IF(Input!$D$3&gt;='Legal-June'!Z$2,"Actual","Plan")</f>
        <v>Actual</v>
      </c>
      <c r="AA8" s="17"/>
      <c r="AB8" s="16" t="str">
        <f aca="false">IF(Input!$D$3&gt;='Legal-June'!AB$2,"Actual","Plan")</f>
        <v>Plan</v>
      </c>
      <c r="AC8" s="17"/>
      <c r="AD8" s="16" t="str">
        <f aca="false">IF(Input!$D$3&gt;='Legal-June'!AD$2,"Actual","Plan")</f>
        <v>Plan</v>
      </c>
      <c r="AE8" s="17"/>
      <c r="AF8" s="16" t="str">
        <f aca="false">IF(Input!$D$3&gt;='Legal-June'!AF$2,"Actual","Plan")</f>
        <v>Plan</v>
      </c>
      <c r="AG8" s="17"/>
      <c r="AH8" s="16" t="str">
        <f aca="false">IF(Input!$D$3&gt;='Legal-June'!AH$2,"Actual","Plan")</f>
        <v>Plan</v>
      </c>
      <c r="AI8" s="17"/>
      <c r="AJ8" s="16" t="str">
        <f aca="false">IF(Input!$D$3&gt;='Legal-June'!AJ$2,"Actual","Plan")</f>
        <v>Plan</v>
      </c>
      <c r="AK8" s="17"/>
      <c r="AL8" s="16" t="str">
        <f aca="false">IF(Input!$D$3&gt;='Legal-June'!AL$2,"Actual","Plan")</f>
        <v>Plan</v>
      </c>
      <c r="AM8" s="17"/>
      <c r="AN8" s="14" t="s">
        <v>29</v>
      </c>
    </row>
    <row r="9" customFormat="false" ht="18" hidden="false" customHeight="true" outlineLevel="0" collapsed="false">
      <c r="A9" s="9"/>
      <c r="B9" s="18" t="s">
        <v>30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customFormat="false" ht="18" hidden="false" customHeight="true" outlineLevel="0" collapsed="false">
      <c r="A10" s="9" t="s">
        <v>31</v>
      </c>
      <c r="B10" s="15" t="s">
        <v>32</v>
      </c>
      <c r="C10" s="19" t="n">
        <v>849382</v>
      </c>
      <c r="D10" s="19"/>
      <c r="E10" s="19" t="n">
        <v>781460</v>
      </c>
      <c r="F10" s="19"/>
      <c r="G10" s="19" t="n">
        <f aca="false">E10-C10</f>
        <v>-67922</v>
      </c>
      <c r="H10" s="19"/>
      <c r="I10" s="19" t="n">
        <v>4660758</v>
      </c>
      <c r="J10" s="19"/>
      <c r="K10" s="19" t="n">
        <v>4636641</v>
      </c>
      <c r="L10" s="19"/>
      <c r="M10" s="19" t="n">
        <f aca="false">K10-I10</f>
        <v>-24117</v>
      </c>
      <c r="N10" s="9"/>
      <c r="O10" s="7" t="s">
        <v>33</v>
      </c>
      <c r="P10" s="20" t="n">
        <v>86</v>
      </c>
      <c r="Q10" s="21"/>
      <c r="R10" s="20" t="n">
        <v>86</v>
      </c>
      <c r="S10" s="21"/>
      <c r="T10" s="20" t="n">
        <v>88</v>
      </c>
      <c r="U10" s="21"/>
      <c r="V10" s="20" t="n">
        <v>87</v>
      </c>
      <c r="W10" s="21"/>
      <c r="X10" s="20" t="n">
        <v>87</v>
      </c>
      <c r="Y10" s="21"/>
      <c r="Z10" s="20" t="n">
        <v>92</v>
      </c>
      <c r="AA10" s="21"/>
      <c r="AB10" s="20" t="n">
        <v>88</v>
      </c>
      <c r="AC10" s="21"/>
      <c r="AD10" s="20" t="n">
        <v>88</v>
      </c>
      <c r="AE10" s="21"/>
      <c r="AF10" s="20" t="n">
        <v>88</v>
      </c>
      <c r="AG10" s="21"/>
      <c r="AH10" s="20" t="n">
        <v>88</v>
      </c>
      <c r="AI10" s="20"/>
      <c r="AJ10" s="20" t="n">
        <v>88</v>
      </c>
      <c r="AK10" s="21"/>
      <c r="AL10" s="20" t="n">
        <v>88</v>
      </c>
      <c r="AM10" s="21"/>
      <c r="AN10" s="21" t="n">
        <f aca="false">SUM(P10:AL10)</f>
        <v>1054</v>
      </c>
    </row>
    <row r="11" customFormat="false" ht="18" hidden="false" customHeight="true" outlineLevel="0" collapsed="false">
      <c r="A11" s="9" t="s">
        <v>34</v>
      </c>
      <c r="B11" s="15" t="s">
        <v>35</v>
      </c>
      <c r="C11" s="19" t="n">
        <v>109895</v>
      </c>
      <c r="D11" s="19"/>
      <c r="E11" s="19" t="n">
        <v>157499.5195</v>
      </c>
      <c r="F11" s="19"/>
      <c r="G11" s="19" t="n">
        <f aca="false">E11-C11</f>
        <v>47604.5194999999</v>
      </c>
      <c r="H11" s="19"/>
      <c r="I11" s="19" t="n">
        <v>789654</v>
      </c>
      <c r="J11" s="19"/>
      <c r="K11" s="19" t="n">
        <v>939067.911</v>
      </c>
      <c r="L11" s="19"/>
      <c r="M11" s="19" t="n">
        <f aca="false">K11-I11</f>
        <v>149413.911</v>
      </c>
      <c r="N11" s="9"/>
      <c r="O11" s="7" t="s">
        <v>36</v>
      </c>
      <c r="P11" s="20" t="n">
        <v>88</v>
      </c>
      <c r="Q11" s="22"/>
      <c r="R11" s="20" t="n">
        <v>88</v>
      </c>
      <c r="S11" s="21"/>
      <c r="T11" s="20" t="n">
        <v>88</v>
      </c>
      <c r="U11" s="21"/>
      <c r="V11" s="20" t="n">
        <v>88</v>
      </c>
      <c r="W11" s="21"/>
      <c r="X11" s="20" t="n">
        <v>88</v>
      </c>
      <c r="Y11" s="21"/>
      <c r="Z11" s="20" t="n">
        <v>88</v>
      </c>
      <c r="AA11" s="21"/>
      <c r="AB11" s="20" t="n">
        <v>88</v>
      </c>
      <c r="AC11" s="21"/>
      <c r="AD11" s="20" t="n">
        <v>88</v>
      </c>
      <c r="AE11" s="21"/>
      <c r="AF11" s="20" t="n">
        <v>88</v>
      </c>
      <c r="AG11" s="21"/>
      <c r="AH11" s="20" t="n">
        <v>88</v>
      </c>
      <c r="AI11" s="20"/>
      <c r="AJ11" s="20" t="n">
        <v>88</v>
      </c>
      <c r="AK11" s="21"/>
      <c r="AL11" s="20" t="n">
        <v>88</v>
      </c>
      <c r="AM11" s="21"/>
      <c r="AN11" s="21" t="n">
        <f aca="false">SUM(P11:AL11)</f>
        <v>1056</v>
      </c>
    </row>
    <row r="12" customFormat="false" ht="18" hidden="false" customHeight="true" outlineLevel="0" collapsed="false">
      <c r="A12" s="9" t="s">
        <v>37</v>
      </c>
      <c r="B12" s="15" t="s">
        <v>38</v>
      </c>
      <c r="C12" s="19" t="n">
        <v>157837</v>
      </c>
      <c r="D12" s="19"/>
      <c r="E12" s="19" t="n">
        <v>92541.34</v>
      </c>
      <c r="F12" s="19"/>
      <c r="G12" s="19" t="n">
        <f aca="false">E12-C12</f>
        <v>-65295.66</v>
      </c>
      <c r="H12" s="19"/>
      <c r="I12" s="19" t="n">
        <v>652741</v>
      </c>
      <c r="J12" s="19"/>
      <c r="K12" s="19" t="n">
        <v>593444.04</v>
      </c>
      <c r="L12" s="19"/>
      <c r="M12" s="19" t="n">
        <f aca="false">K12-I12</f>
        <v>-59296.96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customFormat="false" ht="18" hidden="false" customHeight="true" outlineLevel="0" collapsed="false">
      <c r="A13" s="9" t="s">
        <v>39</v>
      </c>
      <c r="B13" s="15" t="s">
        <v>40</v>
      </c>
      <c r="C13" s="19" t="n">
        <v>47626</v>
      </c>
      <c r="D13" s="19"/>
      <c r="E13" s="19" t="n">
        <v>0</v>
      </c>
      <c r="F13" s="19"/>
      <c r="G13" s="19" t="n">
        <f aca="false">E13-C13</f>
        <v>-47626</v>
      </c>
      <c r="H13" s="19"/>
      <c r="I13" s="19" t="n">
        <v>95704</v>
      </c>
      <c r="J13" s="19"/>
      <c r="K13" s="19" t="n">
        <v>2000</v>
      </c>
      <c r="L13" s="19"/>
      <c r="M13" s="19" t="n">
        <f aca="false">K13-I13</f>
        <v>-93704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customFormat="false" ht="18" hidden="false" customHeight="true" outlineLevel="0" collapsed="false">
      <c r="A14" s="9" t="s">
        <v>41</v>
      </c>
      <c r="B14" s="15" t="s">
        <v>42</v>
      </c>
      <c r="C14" s="19" t="n">
        <v>1754775</v>
      </c>
      <c r="D14" s="19"/>
      <c r="E14" s="19" t="n">
        <v>1140427</v>
      </c>
      <c r="F14" s="19"/>
      <c r="G14" s="19" t="n">
        <f aca="false">E14-C14</f>
        <v>-614348</v>
      </c>
      <c r="H14" s="19"/>
      <c r="I14" s="19" t="n">
        <v>7016258</v>
      </c>
      <c r="J14" s="19"/>
      <c r="K14" s="19" t="n">
        <v>4842558</v>
      </c>
      <c r="L14" s="19"/>
      <c r="M14" s="19" t="n">
        <f aca="false">K14-I14</f>
        <v>-2173700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customFormat="false" ht="18" hidden="false" customHeight="true" outlineLevel="0" collapsed="false">
      <c r="A15" s="9" t="s">
        <v>43</v>
      </c>
      <c r="B15" s="15" t="s">
        <v>44</v>
      </c>
      <c r="C15" s="19" t="n">
        <v>23185</v>
      </c>
      <c r="D15" s="19"/>
      <c r="E15" s="19" t="n">
        <v>21879</v>
      </c>
      <c r="F15" s="19"/>
      <c r="G15" s="19" t="n">
        <f aca="false">E15-C15</f>
        <v>-1306</v>
      </c>
      <c r="H15" s="19"/>
      <c r="I15" s="19" t="n">
        <v>228999</v>
      </c>
      <c r="J15" s="19"/>
      <c r="K15" s="19" t="n">
        <v>131274</v>
      </c>
      <c r="L15" s="19"/>
      <c r="M15" s="19" t="n">
        <f aca="false">K15-I15</f>
        <v>-97725</v>
      </c>
      <c r="N15" s="9"/>
      <c r="O15" s="18" t="s">
        <v>45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23"/>
    </row>
    <row r="16" customFormat="false" ht="18" hidden="false" customHeight="true" outlineLevel="0" collapsed="false">
      <c r="A16" s="9" t="s">
        <v>46</v>
      </c>
      <c r="B16" s="15" t="s">
        <v>47</v>
      </c>
      <c r="C16" s="19" t="n">
        <v>812</v>
      </c>
      <c r="D16" s="19"/>
      <c r="E16" s="19" t="n">
        <v>0</v>
      </c>
      <c r="F16" s="19"/>
      <c r="G16" s="19" t="n">
        <f aca="false">E16-C16</f>
        <v>-812</v>
      </c>
      <c r="H16" s="19"/>
      <c r="I16" s="19" t="n">
        <v>3884</v>
      </c>
      <c r="J16" s="19"/>
      <c r="K16" s="19" t="n">
        <v>0</v>
      </c>
      <c r="L16" s="19"/>
      <c r="M16" s="19" t="n">
        <f aca="false">K16-I16</f>
        <v>-3884</v>
      </c>
      <c r="N16" s="9"/>
      <c r="O16" s="15" t="s">
        <v>32</v>
      </c>
      <c r="P16" s="19" t="n">
        <v>721252</v>
      </c>
      <c r="Q16" s="19"/>
      <c r="R16" s="19" t="n">
        <v>779866</v>
      </c>
      <c r="S16" s="19"/>
      <c r="T16" s="19" t="n">
        <v>765058</v>
      </c>
      <c r="U16" s="19"/>
      <c r="V16" s="19" t="n">
        <v>751052</v>
      </c>
      <c r="W16" s="19"/>
      <c r="X16" s="19" t="n">
        <v>794148</v>
      </c>
      <c r="Y16" s="19"/>
      <c r="Z16" s="19" t="n">
        <v>849382</v>
      </c>
      <c r="AA16" s="19"/>
      <c r="AB16" s="19" t="n">
        <v>781461</v>
      </c>
      <c r="AC16" s="19"/>
      <c r="AD16" s="19" t="n">
        <v>781460</v>
      </c>
      <c r="AE16" s="19"/>
      <c r="AF16" s="19" t="n">
        <v>781461</v>
      </c>
      <c r="AG16" s="19"/>
      <c r="AH16" s="19" t="n">
        <v>781460</v>
      </c>
      <c r="AI16" s="19"/>
      <c r="AJ16" s="19" t="n">
        <v>781460</v>
      </c>
      <c r="AK16" s="19"/>
      <c r="AL16" s="19" t="n">
        <v>781461</v>
      </c>
      <c r="AM16" s="19"/>
      <c r="AN16" s="24" t="n">
        <f aca="false">SUM(P16:AL16)</f>
        <v>9349521</v>
      </c>
    </row>
    <row r="17" customFormat="false" ht="18" hidden="false" customHeight="true" outlineLevel="0" collapsed="false">
      <c r="A17" s="9" t="s">
        <v>48</v>
      </c>
      <c r="B17" s="15" t="s">
        <v>49</v>
      </c>
      <c r="C17" s="19" t="n">
        <v>122</v>
      </c>
      <c r="D17" s="19"/>
      <c r="E17" s="19" t="n">
        <v>0</v>
      </c>
      <c r="F17" s="19"/>
      <c r="G17" s="19" t="n">
        <f aca="false">E17-C17</f>
        <v>-122</v>
      </c>
      <c r="H17" s="19"/>
      <c r="I17" s="19" t="n">
        <v>1107</v>
      </c>
      <c r="J17" s="19"/>
      <c r="K17" s="19" t="n">
        <v>0</v>
      </c>
      <c r="L17" s="19"/>
      <c r="M17" s="19" t="n">
        <f aca="false">K17-I17</f>
        <v>-1107</v>
      </c>
      <c r="N17" s="9"/>
      <c r="O17" s="15" t="s">
        <v>35</v>
      </c>
      <c r="P17" s="19" t="n">
        <v>201719</v>
      </c>
      <c r="Q17" s="19"/>
      <c r="R17" s="19" t="n">
        <v>34268</v>
      </c>
      <c r="S17" s="19"/>
      <c r="T17" s="19" t="n">
        <v>142215</v>
      </c>
      <c r="U17" s="19"/>
      <c r="V17" s="19" t="n">
        <v>139811</v>
      </c>
      <c r="W17" s="19"/>
      <c r="X17" s="19" t="n">
        <v>161746</v>
      </c>
      <c r="Y17" s="19"/>
      <c r="Z17" s="19" t="n">
        <v>109895</v>
      </c>
      <c r="AA17" s="19"/>
      <c r="AB17" s="19" t="n">
        <v>157500.5195</v>
      </c>
      <c r="AC17" s="19"/>
      <c r="AD17" s="19" t="n">
        <v>157499.5195</v>
      </c>
      <c r="AE17" s="19"/>
      <c r="AF17" s="19" t="n">
        <v>157499.5195</v>
      </c>
      <c r="AG17" s="19"/>
      <c r="AH17" s="19" t="n">
        <v>157500.5195</v>
      </c>
      <c r="AI17" s="19"/>
      <c r="AJ17" s="19" t="n">
        <v>157500.5195</v>
      </c>
      <c r="AK17" s="19"/>
      <c r="AL17" s="19" t="n">
        <v>157499.5195</v>
      </c>
      <c r="AM17" s="19"/>
      <c r="AN17" s="24" t="n">
        <f aca="false">SUM(P17:AL17)</f>
        <v>1734654.117</v>
      </c>
    </row>
    <row r="18" customFormat="false" ht="18" hidden="false" customHeight="true" outlineLevel="0" collapsed="false">
      <c r="A18" s="9" t="s">
        <v>50</v>
      </c>
      <c r="B18" s="15" t="s">
        <v>51</v>
      </c>
      <c r="C18" s="19" t="n">
        <v>731</v>
      </c>
      <c r="D18" s="19"/>
      <c r="E18" s="19" t="n">
        <v>2169</v>
      </c>
      <c r="F18" s="19"/>
      <c r="G18" s="19" t="n">
        <f aca="false">E18-C18</f>
        <v>1438</v>
      </c>
      <c r="H18" s="19"/>
      <c r="I18" s="19" t="n">
        <v>22301</v>
      </c>
      <c r="J18" s="19"/>
      <c r="K18" s="19" t="n">
        <v>13014</v>
      </c>
      <c r="L18" s="19"/>
      <c r="M18" s="19" t="n">
        <f aca="false">K18-I18</f>
        <v>-9287</v>
      </c>
      <c r="N18" s="9"/>
      <c r="O18" s="15" t="s">
        <v>38</v>
      </c>
      <c r="P18" s="19" t="n">
        <v>73449</v>
      </c>
      <c r="Q18" s="19"/>
      <c r="R18" s="19" t="n">
        <v>83827</v>
      </c>
      <c r="S18" s="19"/>
      <c r="T18" s="19" t="n">
        <v>103655</v>
      </c>
      <c r="U18" s="19"/>
      <c r="V18" s="19" t="n">
        <v>127343</v>
      </c>
      <c r="W18" s="19"/>
      <c r="X18" s="19" t="n">
        <v>106630</v>
      </c>
      <c r="Y18" s="19"/>
      <c r="Z18" s="19" t="n">
        <v>157837</v>
      </c>
      <c r="AA18" s="19"/>
      <c r="AB18" s="19" t="n">
        <v>92540.34</v>
      </c>
      <c r="AC18" s="19"/>
      <c r="AD18" s="19" t="n">
        <v>92540.34</v>
      </c>
      <c r="AE18" s="19"/>
      <c r="AF18" s="19" t="n">
        <v>92540.34</v>
      </c>
      <c r="AG18" s="19"/>
      <c r="AH18" s="19" t="n">
        <v>92541.34</v>
      </c>
      <c r="AI18" s="19"/>
      <c r="AJ18" s="19" t="n">
        <v>92540.34</v>
      </c>
      <c r="AK18" s="19"/>
      <c r="AL18" s="19" t="n">
        <v>92544.25</v>
      </c>
      <c r="AM18" s="19"/>
      <c r="AN18" s="24" t="n">
        <f aca="false">SUM(P18:AL18)</f>
        <v>1207987.95</v>
      </c>
    </row>
    <row r="19" customFormat="false" ht="18" hidden="false" customHeight="true" outlineLevel="0" collapsed="false">
      <c r="A19" s="9" t="s">
        <v>52</v>
      </c>
      <c r="B19" s="15" t="s">
        <v>53</v>
      </c>
      <c r="C19" s="19" t="n">
        <v>20727</v>
      </c>
      <c r="D19" s="19"/>
      <c r="E19" s="19" t="n">
        <v>300</v>
      </c>
      <c r="F19" s="19"/>
      <c r="G19" s="19" t="n">
        <f aca="false">E19-C19</f>
        <v>-20427</v>
      </c>
      <c r="H19" s="19"/>
      <c r="I19" s="19" t="n">
        <v>77758</v>
      </c>
      <c r="J19" s="19"/>
      <c r="K19" s="19" t="n">
        <v>1800</v>
      </c>
      <c r="L19" s="19"/>
      <c r="M19" s="19" t="n">
        <f aca="false">K19-I19</f>
        <v>-75958</v>
      </c>
      <c r="N19" s="9"/>
      <c r="O19" s="15" t="s">
        <v>40</v>
      </c>
      <c r="P19" s="19" t="n">
        <v>803</v>
      </c>
      <c r="Q19" s="19"/>
      <c r="R19" s="19" t="n">
        <v>42732</v>
      </c>
      <c r="S19" s="19"/>
      <c r="T19" s="19" t="n">
        <v>338</v>
      </c>
      <c r="U19" s="19"/>
      <c r="V19" s="19" t="n">
        <v>0</v>
      </c>
      <c r="W19" s="19"/>
      <c r="X19" s="19" t="n">
        <v>4205</v>
      </c>
      <c r="Y19" s="19"/>
      <c r="Z19" s="19" t="n">
        <v>47626</v>
      </c>
      <c r="AA19" s="19"/>
      <c r="AB19" s="19" t="n">
        <v>0</v>
      </c>
      <c r="AC19" s="19"/>
      <c r="AD19" s="19" t="n">
        <v>0</v>
      </c>
      <c r="AE19" s="19"/>
      <c r="AF19" s="19" t="n">
        <v>0</v>
      </c>
      <c r="AG19" s="19"/>
      <c r="AH19" s="19" t="n">
        <v>0</v>
      </c>
      <c r="AI19" s="19"/>
      <c r="AJ19" s="19" t="n">
        <v>0</v>
      </c>
      <c r="AK19" s="19"/>
      <c r="AL19" s="19" t="n">
        <v>0</v>
      </c>
      <c r="AM19" s="19"/>
      <c r="AN19" s="24" t="n">
        <f aca="false">SUM(P19:AL19)</f>
        <v>95704</v>
      </c>
    </row>
    <row r="20" customFormat="false" ht="18" hidden="false" customHeight="true" outlineLevel="0" collapsed="false">
      <c r="A20" s="9" t="s">
        <v>54</v>
      </c>
      <c r="B20" s="15" t="s">
        <v>55</v>
      </c>
      <c r="C20" s="19" t="n">
        <v>0</v>
      </c>
      <c r="D20" s="19"/>
      <c r="E20" s="19" t="n">
        <v>0</v>
      </c>
      <c r="F20" s="19"/>
      <c r="G20" s="19" t="n">
        <f aca="false">E20-C20</f>
        <v>0</v>
      </c>
      <c r="H20" s="19"/>
      <c r="I20" s="19" t="n">
        <v>0</v>
      </c>
      <c r="J20" s="19"/>
      <c r="K20" s="19" t="n">
        <v>0</v>
      </c>
      <c r="L20" s="19"/>
      <c r="M20" s="19" t="n">
        <f aca="false">K20-I20</f>
        <v>0</v>
      </c>
      <c r="N20" s="9"/>
      <c r="O20" s="15" t="s">
        <v>42</v>
      </c>
      <c r="P20" s="19" t="n">
        <v>560467</v>
      </c>
      <c r="Q20" s="19"/>
      <c r="R20" s="19" t="n">
        <v>1110220</v>
      </c>
      <c r="S20" s="19"/>
      <c r="T20" s="19" t="n">
        <v>796401</v>
      </c>
      <c r="U20" s="19"/>
      <c r="V20" s="19" t="n">
        <v>1323288</v>
      </c>
      <c r="W20" s="19"/>
      <c r="X20" s="19" t="n">
        <v>1471107</v>
      </c>
      <c r="Y20" s="19"/>
      <c r="Z20" s="19" t="n">
        <v>1754775</v>
      </c>
      <c r="AA20" s="19"/>
      <c r="AB20" s="19" t="n">
        <v>640426</v>
      </c>
      <c r="AC20" s="19"/>
      <c r="AD20" s="19" t="n">
        <v>640425</v>
      </c>
      <c r="AE20" s="19"/>
      <c r="AF20" s="19" t="n">
        <v>1140426</v>
      </c>
      <c r="AG20" s="19"/>
      <c r="AH20" s="19" t="n">
        <v>2548987</v>
      </c>
      <c r="AI20" s="19"/>
      <c r="AJ20" s="19" t="n">
        <v>2548986</v>
      </c>
      <c r="AK20" s="19"/>
      <c r="AL20" s="19" t="n">
        <v>2683226</v>
      </c>
      <c r="AM20" s="19"/>
      <c r="AN20" s="24" t="n">
        <f aca="false">SUM(P20:AL20)</f>
        <v>17218734</v>
      </c>
    </row>
    <row r="21" customFormat="false" ht="18" hidden="false" customHeight="true" outlineLevel="0" collapsed="false">
      <c r="A21" s="9" t="s">
        <v>56</v>
      </c>
      <c r="B21" s="15" t="s">
        <v>57</v>
      </c>
      <c r="C21" s="19" t="n">
        <v>14224</v>
      </c>
      <c r="D21" s="19"/>
      <c r="E21" s="19" t="n">
        <v>43989</v>
      </c>
      <c r="F21" s="19"/>
      <c r="G21" s="19" t="n">
        <f aca="false">E21-C21</f>
        <v>29765</v>
      </c>
      <c r="H21" s="19"/>
      <c r="I21" s="19" t="n">
        <v>188030</v>
      </c>
      <c r="J21" s="19"/>
      <c r="K21" s="19" t="n">
        <v>263934</v>
      </c>
      <c r="L21" s="19"/>
      <c r="M21" s="19" t="n">
        <f aca="false">K21-I21</f>
        <v>75904</v>
      </c>
      <c r="N21" s="9"/>
      <c r="O21" s="15" t="s">
        <v>44</v>
      </c>
      <c r="P21" s="19" t="n">
        <v>12985</v>
      </c>
      <c r="Q21" s="19"/>
      <c r="R21" s="19" t="n">
        <v>94903</v>
      </c>
      <c r="S21" s="19"/>
      <c r="T21" s="19" t="n">
        <v>18617</v>
      </c>
      <c r="U21" s="19"/>
      <c r="V21" s="19" t="n">
        <v>26018</v>
      </c>
      <c r="W21" s="19"/>
      <c r="X21" s="19" t="n">
        <v>53291</v>
      </c>
      <c r="Y21" s="19"/>
      <c r="Z21" s="19" t="n">
        <v>23185</v>
      </c>
      <c r="AA21" s="19"/>
      <c r="AB21" s="19" t="n">
        <v>21879</v>
      </c>
      <c r="AC21" s="19"/>
      <c r="AD21" s="19" t="n">
        <v>21879</v>
      </c>
      <c r="AE21" s="19"/>
      <c r="AF21" s="19" t="n">
        <v>21879</v>
      </c>
      <c r="AG21" s="19"/>
      <c r="AH21" s="19" t="n">
        <v>21879</v>
      </c>
      <c r="AI21" s="19"/>
      <c r="AJ21" s="19" t="n">
        <v>21879</v>
      </c>
      <c r="AK21" s="19"/>
      <c r="AL21" s="19" t="n">
        <v>21875</v>
      </c>
      <c r="AM21" s="19"/>
      <c r="AN21" s="24" t="n">
        <f aca="false">SUM(P21:AL21)</f>
        <v>360269</v>
      </c>
    </row>
    <row r="22" customFormat="false" ht="18" hidden="false" customHeight="true" outlineLevel="0" collapsed="false">
      <c r="A22" s="9" t="s">
        <v>58</v>
      </c>
      <c r="B22" s="15" t="s">
        <v>59</v>
      </c>
      <c r="C22" s="19" t="n">
        <v>90376</v>
      </c>
      <c r="D22" s="19"/>
      <c r="E22" s="19" t="n">
        <v>89994</v>
      </c>
      <c r="F22" s="19"/>
      <c r="G22" s="19" t="n">
        <f aca="false">E22-C22</f>
        <v>-382</v>
      </c>
      <c r="H22" s="19"/>
      <c r="I22" s="19" t="n">
        <v>528720</v>
      </c>
      <c r="J22" s="19"/>
      <c r="K22" s="19" t="n">
        <v>539964</v>
      </c>
      <c r="L22" s="19"/>
      <c r="M22" s="19" t="n">
        <f aca="false">K22-I22</f>
        <v>11244</v>
      </c>
      <c r="N22" s="9"/>
      <c r="O22" s="15" t="s">
        <v>47</v>
      </c>
      <c r="P22" s="19" t="n">
        <v>988</v>
      </c>
      <c r="Q22" s="19"/>
      <c r="R22" s="19" t="n">
        <v>388</v>
      </c>
      <c r="S22" s="19"/>
      <c r="T22" s="19" t="n">
        <v>395</v>
      </c>
      <c r="U22" s="19"/>
      <c r="V22" s="19" t="n">
        <v>1072</v>
      </c>
      <c r="W22" s="19"/>
      <c r="X22" s="19" t="n">
        <v>229</v>
      </c>
      <c r="Y22" s="19"/>
      <c r="Z22" s="19" t="n">
        <v>812</v>
      </c>
      <c r="AA22" s="19"/>
      <c r="AB22" s="19" t="n">
        <v>0</v>
      </c>
      <c r="AC22" s="19"/>
      <c r="AD22" s="19" t="n">
        <v>0</v>
      </c>
      <c r="AE22" s="19"/>
      <c r="AF22" s="19" t="n">
        <v>0</v>
      </c>
      <c r="AG22" s="19"/>
      <c r="AH22" s="19" t="n">
        <v>0</v>
      </c>
      <c r="AI22" s="19"/>
      <c r="AJ22" s="19" t="n">
        <v>0</v>
      </c>
      <c r="AK22" s="19"/>
      <c r="AL22" s="19" t="n">
        <v>0</v>
      </c>
      <c r="AM22" s="19"/>
      <c r="AN22" s="24" t="n">
        <f aca="false">SUM(P22:AL22)</f>
        <v>3884</v>
      </c>
    </row>
    <row r="23" customFormat="false" ht="18" hidden="false" customHeight="true" outlineLevel="0" collapsed="false">
      <c r="A23" s="9" t="s">
        <v>60</v>
      </c>
      <c r="B23" s="15" t="s">
        <v>61</v>
      </c>
      <c r="C23" s="19" t="n">
        <v>58825</v>
      </c>
      <c r="D23" s="19"/>
      <c r="E23" s="19" t="n">
        <v>169667</v>
      </c>
      <c r="F23" s="19"/>
      <c r="G23" s="19" t="n">
        <f aca="false">E23-C23</f>
        <v>110842</v>
      </c>
      <c r="H23" s="19"/>
      <c r="I23" s="19" t="n">
        <v>625786</v>
      </c>
      <c r="J23" s="19"/>
      <c r="K23" s="19" t="n">
        <v>1018002</v>
      </c>
      <c r="L23" s="19"/>
      <c r="M23" s="19" t="n">
        <f aca="false">K23-I23</f>
        <v>392216</v>
      </c>
      <c r="N23" s="9"/>
      <c r="O23" s="15" t="s">
        <v>49</v>
      </c>
      <c r="P23" s="19" t="n">
        <v>221</v>
      </c>
      <c r="Q23" s="19"/>
      <c r="R23" s="19" t="n">
        <v>220</v>
      </c>
      <c r="S23" s="19"/>
      <c r="T23" s="19" t="n">
        <v>383</v>
      </c>
      <c r="U23" s="19"/>
      <c r="V23" s="19" t="n">
        <v>10</v>
      </c>
      <c r="W23" s="19"/>
      <c r="X23" s="19" t="n">
        <v>151</v>
      </c>
      <c r="Y23" s="19"/>
      <c r="Z23" s="19" t="n">
        <v>122</v>
      </c>
      <c r="AA23" s="19"/>
      <c r="AB23" s="19" t="n">
        <v>0</v>
      </c>
      <c r="AC23" s="19"/>
      <c r="AD23" s="19" t="n">
        <v>0</v>
      </c>
      <c r="AE23" s="19"/>
      <c r="AF23" s="19" t="n">
        <v>0</v>
      </c>
      <c r="AG23" s="19"/>
      <c r="AH23" s="19" t="n">
        <v>0</v>
      </c>
      <c r="AI23" s="19"/>
      <c r="AJ23" s="19" t="n">
        <v>0</v>
      </c>
      <c r="AK23" s="19"/>
      <c r="AL23" s="19" t="n">
        <v>0</v>
      </c>
      <c r="AM23" s="19"/>
      <c r="AN23" s="24" t="n">
        <f aca="false">SUM(P23:AL23)</f>
        <v>1107</v>
      </c>
    </row>
    <row r="24" customFormat="false" ht="18" hidden="false" customHeight="true" outlineLevel="0" collapsed="false">
      <c r="A24" s="9" t="s">
        <v>62</v>
      </c>
      <c r="B24" s="15" t="s">
        <v>63</v>
      </c>
      <c r="C24" s="19" t="n">
        <v>0</v>
      </c>
      <c r="D24" s="19"/>
      <c r="E24" s="19" t="n">
        <v>0</v>
      </c>
      <c r="F24" s="19"/>
      <c r="G24" s="19" t="n">
        <f aca="false">E24-C24</f>
        <v>0</v>
      </c>
      <c r="H24" s="19"/>
      <c r="I24" s="19" t="n">
        <v>0</v>
      </c>
      <c r="J24" s="19"/>
      <c r="K24" s="19" t="n">
        <v>0</v>
      </c>
      <c r="L24" s="19"/>
      <c r="M24" s="19" t="n">
        <f aca="false">K24-I24</f>
        <v>0</v>
      </c>
      <c r="N24" s="9"/>
      <c r="O24" s="15" t="s">
        <v>51</v>
      </c>
      <c r="P24" s="19" t="n">
        <v>2510</v>
      </c>
      <c r="Q24" s="19"/>
      <c r="R24" s="19" t="n">
        <v>2371</v>
      </c>
      <c r="S24" s="19"/>
      <c r="T24" s="19" t="n">
        <v>2674</v>
      </c>
      <c r="U24" s="19"/>
      <c r="V24" s="19" t="n">
        <v>3521</v>
      </c>
      <c r="W24" s="19"/>
      <c r="X24" s="19" t="n">
        <v>10494</v>
      </c>
      <c r="Y24" s="19"/>
      <c r="Z24" s="19" t="n">
        <v>731</v>
      </c>
      <c r="AA24" s="19"/>
      <c r="AB24" s="19" t="n">
        <v>2169</v>
      </c>
      <c r="AC24" s="19"/>
      <c r="AD24" s="19" t="n">
        <v>2169</v>
      </c>
      <c r="AE24" s="19"/>
      <c r="AF24" s="19" t="n">
        <v>2169</v>
      </c>
      <c r="AG24" s="19"/>
      <c r="AH24" s="19" t="n">
        <v>2169</v>
      </c>
      <c r="AI24" s="19"/>
      <c r="AJ24" s="19" t="n">
        <v>2169</v>
      </c>
      <c r="AK24" s="19"/>
      <c r="AL24" s="19" t="n">
        <v>2169</v>
      </c>
      <c r="AM24" s="19"/>
      <c r="AN24" s="24" t="n">
        <f aca="false">SUM(P24:AL24)</f>
        <v>35315</v>
      </c>
    </row>
    <row r="25" customFormat="false" ht="18" hidden="false" customHeight="true" outlineLevel="0" collapsed="false">
      <c r="A25" s="9" t="s">
        <v>64</v>
      </c>
      <c r="B25" s="15" t="s">
        <v>65</v>
      </c>
      <c r="C25" s="19" t="n">
        <v>0</v>
      </c>
      <c r="D25" s="19"/>
      <c r="E25" s="19" t="n">
        <v>0</v>
      </c>
      <c r="F25" s="19"/>
      <c r="G25" s="19" t="n">
        <f aca="false">E25-C25</f>
        <v>0</v>
      </c>
      <c r="H25" s="19"/>
      <c r="I25" s="19" t="n">
        <v>0</v>
      </c>
      <c r="J25" s="19"/>
      <c r="K25" s="19" t="n">
        <v>0</v>
      </c>
      <c r="L25" s="19"/>
      <c r="M25" s="19" t="n">
        <f aca="false">K25-I25</f>
        <v>0</v>
      </c>
      <c r="N25" s="9"/>
      <c r="O25" s="15" t="s">
        <v>53</v>
      </c>
      <c r="P25" s="19" t="n">
        <v>6768</v>
      </c>
      <c r="Q25" s="19"/>
      <c r="R25" s="19" t="n">
        <v>575</v>
      </c>
      <c r="S25" s="19"/>
      <c r="T25" s="19" t="n">
        <v>17919</v>
      </c>
      <c r="U25" s="19"/>
      <c r="V25" s="19" t="n">
        <v>17438</v>
      </c>
      <c r="W25" s="19"/>
      <c r="X25" s="19" t="n">
        <v>14331</v>
      </c>
      <c r="Y25" s="19"/>
      <c r="Z25" s="19" t="n">
        <v>20727</v>
      </c>
      <c r="AA25" s="19"/>
      <c r="AB25" s="19" t="n">
        <v>300</v>
      </c>
      <c r="AC25" s="19"/>
      <c r="AD25" s="19" t="n">
        <v>300</v>
      </c>
      <c r="AE25" s="19"/>
      <c r="AF25" s="19" t="n">
        <v>300</v>
      </c>
      <c r="AG25" s="19"/>
      <c r="AH25" s="19" t="n">
        <v>300</v>
      </c>
      <c r="AI25" s="19"/>
      <c r="AJ25" s="19" t="n">
        <v>300</v>
      </c>
      <c r="AK25" s="19"/>
      <c r="AL25" s="19" t="n">
        <v>300</v>
      </c>
      <c r="AM25" s="19"/>
      <c r="AN25" s="24" t="n">
        <f aca="false">SUM(P25:AL25)</f>
        <v>79558</v>
      </c>
    </row>
    <row r="26" customFormat="false" ht="18" hidden="false" customHeight="true" outlineLevel="0" collapsed="false">
      <c r="A26" s="9" t="s">
        <v>66</v>
      </c>
      <c r="B26" s="15" t="s">
        <v>67</v>
      </c>
      <c r="C26" s="25" t="n">
        <v>0</v>
      </c>
      <c r="D26" s="19"/>
      <c r="E26" s="25" t="n">
        <v>0</v>
      </c>
      <c r="F26" s="19"/>
      <c r="G26" s="25" t="n">
        <f aca="false">E26-C26</f>
        <v>0</v>
      </c>
      <c r="H26" s="19"/>
      <c r="I26" s="25" t="n">
        <v>0</v>
      </c>
      <c r="J26" s="19"/>
      <c r="K26" s="25" t="n">
        <v>0</v>
      </c>
      <c r="L26" s="19"/>
      <c r="M26" s="25" t="n">
        <f aca="false">K26-I26</f>
        <v>0</v>
      </c>
      <c r="N26" s="9"/>
      <c r="O26" s="15" t="s">
        <v>55</v>
      </c>
      <c r="P26" s="19" t="n">
        <v>0</v>
      </c>
      <c r="Q26" s="19"/>
      <c r="R26" s="19" t="n">
        <v>0</v>
      </c>
      <c r="S26" s="19"/>
      <c r="T26" s="19" t="n">
        <v>0</v>
      </c>
      <c r="U26" s="19"/>
      <c r="V26" s="19" t="n">
        <v>0</v>
      </c>
      <c r="W26" s="19"/>
      <c r="X26" s="19" t="n">
        <v>0</v>
      </c>
      <c r="Y26" s="19"/>
      <c r="Z26" s="19" t="n">
        <v>0</v>
      </c>
      <c r="AA26" s="19"/>
      <c r="AB26" s="19" t="n">
        <v>0</v>
      </c>
      <c r="AC26" s="19"/>
      <c r="AD26" s="19" t="n">
        <v>0</v>
      </c>
      <c r="AE26" s="19"/>
      <c r="AF26" s="19" t="n">
        <v>0</v>
      </c>
      <c r="AG26" s="19"/>
      <c r="AH26" s="19" t="n">
        <v>0</v>
      </c>
      <c r="AI26" s="19"/>
      <c r="AJ26" s="19" t="n">
        <v>0</v>
      </c>
      <c r="AK26" s="19"/>
      <c r="AL26" s="19" t="n">
        <v>0</v>
      </c>
      <c r="AM26" s="19"/>
      <c r="AN26" s="24" t="n">
        <f aca="false">SUM(P26:AL26)</f>
        <v>0</v>
      </c>
    </row>
    <row r="27" customFormat="false" ht="18" hidden="false" customHeight="true" outlineLevel="0" collapsed="false">
      <c r="A27" s="9"/>
      <c r="B27" s="18" t="s">
        <v>68</v>
      </c>
      <c r="C27" s="19" t="n">
        <f aca="false">SUM(C10:C26)</f>
        <v>3128517</v>
      </c>
      <c r="D27" s="19"/>
      <c r="E27" s="19" t="n">
        <f aca="false">SUM(E10:E26)</f>
        <v>2499925.8595</v>
      </c>
      <c r="F27" s="19"/>
      <c r="G27" s="19" t="n">
        <f aca="false">E27-C27</f>
        <v>-628591.1405</v>
      </c>
      <c r="H27" s="19"/>
      <c r="I27" s="19" t="n">
        <f aca="false">SUM(I10:I26)</f>
        <v>14891700</v>
      </c>
      <c r="J27" s="19"/>
      <c r="K27" s="19" t="n">
        <f aca="false">SUM(K10:K26)</f>
        <v>12981698.951</v>
      </c>
      <c r="L27" s="19"/>
      <c r="M27" s="19" t="n">
        <f aca="false">K27-I27</f>
        <v>-1910001.049</v>
      </c>
      <c r="N27" s="9"/>
      <c r="O27" s="15" t="s">
        <v>57</v>
      </c>
      <c r="P27" s="19" t="n">
        <v>40649</v>
      </c>
      <c r="Q27" s="19"/>
      <c r="R27" s="19" t="n">
        <v>31427</v>
      </c>
      <c r="S27" s="19"/>
      <c r="T27" s="19" t="n">
        <v>31730</v>
      </c>
      <c r="U27" s="19"/>
      <c r="V27" s="19" t="n">
        <v>0</v>
      </c>
      <c r="W27" s="19"/>
      <c r="X27" s="19" t="n">
        <v>70000</v>
      </c>
      <c r="Y27" s="19"/>
      <c r="Z27" s="19" t="n">
        <v>14224</v>
      </c>
      <c r="AA27" s="19"/>
      <c r="AB27" s="19" t="n">
        <v>43989</v>
      </c>
      <c r="AC27" s="19"/>
      <c r="AD27" s="19" t="n">
        <v>43989</v>
      </c>
      <c r="AE27" s="19"/>
      <c r="AF27" s="19" t="n">
        <v>43989</v>
      </c>
      <c r="AG27" s="19"/>
      <c r="AH27" s="19" t="n">
        <v>43989</v>
      </c>
      <c r="AI27" s="19"/>
      <c r="AJ27" s="19" t="n">
        <v>43989</v>
      </c>
      <c r="AK27" s="19"/>
      <c r="AL27" s="19" t="n">
        <v>43988.5</v>
      </c>
      <c r="AM27" s="19"/>
      <c r="AN27" s="24" t="n">
        <f aca="false">SUM(P27:AL27)</f>
        <v>451963.5</v>
      </c>
    </row>
    <row r="28" customFormat="false" ht="18" hidden="false" customHeight="true" outlineLevel="0" collapsed="false">
      <c r="A28" s="9"/>
      <c r="B28" s="9"/>
      <c r="C28" s="9"/>
      <c r="D28" s="9"/>
      <c r="E28" s="9"/>
      <c r="F28" s="9"/>
      <c r="G28" s="24"/>
      <c r="H28" s="24"/>
      <c r="I28" s="9"/>
      <c r="J28" s="9"/>
      <c r="K28" s="9"/>
      <c r="L28" s="9"/>
      <c r="M28" s="9"/>
      <c r="N28" s="9"/>
      <c r="O28" s="15" t="s">
        <v>59</v>
      </c>
      <c r="P28" s="19" t="n">
        <v>94503</v>
      </c>
      <c r="Q28" s="19"/>
      <c r="R28" s="19" t="n">
        <v>86254</v>
      </c>
      <c r="S28" s="19"/>
      <c r="T28" s="19" t="n">
        <v>91413</v>
      </c>
      <c r="U28" s="19"/>
      <c r="V28" s="19" t="n">
        <v>80753</v>
      </c>
      <c r="W28" s="19"/>
      <c r="X28" s="19" t="n">
        <v>85421</v>
      </c>
      <c r="Y28" s="19"/>
      <c r="Z28" s="19" t="n">
        <v>90376</v>
      </c>
      <c r="AA28" s="19"/>
      <c r="AB28" s="19" t="n">
        <v>89994</v>
      </c>
      <c r="AC28" s="19"/>
      <c r="AD28" s="19" t="n">
        <v>89994</v>
      </c>
      <c r="AE28" s="19"/>
      <c r="AF28" s="19" t="n">
        <v>89994</v>
      </c>
      <c r="AG28" s="19"/>
      <c r="AH28" s="19" t="n">
        <v>89994</v>
      </c>
      <c r="AI28" s="19"/>
      <c r="AJ28" s="19" t="n">
        <v>89994</v>
      </c>
      <c r="AK28" s="19"/>
      <c r="AL28" s="19" t="n">
        <v>89994</v>
      </c>
      <c r="AM28" s="19"/>
      <c r="AN28" s="24" t="n">
        <f aca="false">SUM(P28:AL28)</f>
        <v>1068684</v>
      </c>
    </row>
    <row r="29" customFormat="false" ht="18" hidden="false" customHeight="true" outlineLevel="0" collapsed="false">
      <c r="A29" s="26" t="n">
        <v>9230999860</v>
      </c>
      <c r="B29" s="15" t="s">
        <v>69</v>
      </c>
      <c r="C29" s="27" t="n">
        <v>-194066</v>
      </c>
      <c r="D29" s="19"/>
      <c r="E29" s="27" t="n">
        <v>-271515.826086957</v>
      </c>
      <c r="F29" s="19"/>
      <c r="G29" s="28" t="n">
        <f aca="false">E29-C29</f>
        <v>-77449.8260869565</v>
      </c>
      <c r="H29" s="24"/>
      <c r="I29" s="27" t="n">
        <v>-2634197</v>
      </c>
      <c r="J29" s="19"/>
      <c r="K29" s="27" t="n">
        <v>-1626743.69456522</v>
      </c>
      <c r="L29" s="29"/>
      <c r="M29" s="28" t="n">
        <f aca="false">K29-I29</f>
        <v>1007453.30543478</v>
      </c>
      <c r="N29" s="9"/>
      <c r="O29" s="15" t="s">
        <v>61</v>
      </c>
      <c r="P29" s="19" t="n">
        <v>153711</v>
      </c>
      <c r="Q29" s="19"/>
      <c r="R29" s="19" t="n">
        <v>807430</v>
      </c>
      <c r="S29" s="19"/>
      <c r="T29" s="19" t="n">
        <v>-592600</v>
      </c>
      <c r="U29" s="19"/>
      <c r="V29" s="19" t="n">
        <v>105797</v>
      </c>
      <c r="W29" s="19"/>
      <c r="X29" s="19" t="n">
        <v>92623</v>
      </c>
      <c r="Y29" s="19"/>
      <c r="Z29" s="19" t="n">
        <v>58825</v>
      </c>
      <c r="AA29" s="19"/>
      <c r="AB29" s="19" t="n">
        <v>169667</v>
      </c>
      <c r="AC29" s="19"/>
      <c r="AD29" s="19" t="n">
        <v>169667</v>
      </c>
      <c r="AE29" s="19"/>
      <c r="AF29" s="19" t="n">
        <v>169667</v>
      </c>
      <c r="AG29" s="19"/>
      <c r="AH29" s="19" t="n">
        <v>169667</v>
      </c>
      <c r="AI29" s="19"/>
      <c r="AJ29" s="19" t="n">
        <v>169667</v>
      </c>
      <c r="AK29" s="19"/>
      <c r="AL29" s="19" t="n">
        <v>169667</v>
      </c>
      <c r="AM29" s="19"/>
      <c r="AN29" s="24" t="n">
        <f aca="false">SUM(P29:AL29)</f>
        <v>1643788</v>
      </c>
    </row>
    <row r="30" customFormat="false" ht="18" hidden="false" customHeight="true" outlineLevel="0" collapsed="false">
      <c r="A30" s="9"/>
      <c r="B30" s="9"/>
      <c r="C30" s="19"/>
      <c r="D30" s="19"/>
      <c r="E30" s="19"/>
      <c r="F30" s="19"/>
      <c r="G30" s="24"/>
      <c r="H30" s="24"/>
      <c r="I30" s="19"/>
      <c r="J30" s="19"/>
      <c r="K30" s="19"/>
      <c r="L30" s="19"/>
      <c r="M30" s="19"/>
      <c r="N30" s="9"/>
      <c r="O30" s="15" t="s">
        <v>63</v>
      </c>
      <c r="P30" s="19" t="n">
        <v>0</v>
      </c>
      <c r="Q30" s="19"/>
      <c r="R30" s="19" t="n">
        <v>0</v>
      </c>
      <c r="S30" s="19"/>
      <c r="T30" s="19" t="n">
        <v>0</v>
      </c>
      <c r="U30" s="19"/>
      <c r="V30" s="19" t="n">
        <v>0</v>
      </c>
      <c r="W30" s="19"/>
      <c r="X30" s="19" t="n">
        <v>0</v>
      </c>
      <c r="Y30" s="19"/>
      <c r="Z30" s="19" t="n">
        <v>0</v>
      </c>
      <c r="AA30" s="19"/>
      <c r="AB30" s="19" t="n">
        <v>0</v>
      </c>
      <c r="AC30" s="19"/>
      <c r="AD30" s="19" t="n">
        <v>0</v>
      </c>
      <c r="AE30" s="19"/>
      <c r="AF30" s="19" t="n">
        <v>0</v>
      </c>
      <c r="AG30" s="19"/>
      <c r="AH30" s="19" t="n">
        <v>0</v>
      </c>
      <c r="AI30" s="19"/>
      <c r="AJ30" s="19" t="n">
        <v>0</v>
      </c>
      <c r="AK30" s="19"/>
      <c r="AL30" s="19" t="n">
        <v>0</v>
      </c>
      <c r="AM30" s="19"/>
      <c r="AN30" s="24" t="n">
        <f aca="false">SUM(P30:AL30)</f>
        <v>0</v>
      </c>
    </row>
    <row r="31" customFormat="false" ht="18" hidden="false" customHeight="true" outlineLevel="0" collapsed="false">
      <c r="A31" s="9"/>
      <c r="B31" s="18" t="s">
        <v>70</v>
      </c>
      <c r="C31" s="30" t="n">
        <f aca="false">C27+C29</f>
        <v>2934451</v>
      </c>
      <c r="D31" s="24"/>
      <c r="E31" s="30" t="n">
        <f aca="false">E27+E29</f>
        <v>2228410.03341304</v>
      </c>
      <c r="F31" s="24"/>
      <c r="G31" s="30" t="n">
        <f aca="false">E31-C31</f>
        <v>-706040.966586957</v>
      </c>
      <c r="H31" s="24"/>
      <c r="I31" s="30" t="n">
        <f aca="false">I27+I29</f>
        <v>12257503</v>
      </c>
      <c r="J31" s="24"/>
      <c r="K31" s="30" t="n">
        <f aca="false">K27+K29</f>
        <v>11354955.2564348</v>
      </c>
      <c r="L31" s="24"/>
      <c r="M31" s="30" t="n">
        <f aca="false">K31-I31</f>
        <v>-902547.743565219</v>
      </c>
      <c r="N31" s="9"/>
      <c r="O31" s="15" t="s">
        <v>65</v>
      </c>
      <c r="P31" s="19" t="n">
        <v>0</v>
      </c>
      <c r="Q31" s="19"/>
      <c r="R31" s="19" t="n">
        <v>0</v>
      </c>
      <c r="S31" s="19"/>
      <c r="T31" s="19" t="n">
        <v>0</v>
      </c>
      <c r="U31" s="19"/>
      <c r="V31" s="19" t="n">
        <v>0</v>
      </c>
      <c r="W31" s="19"/>
      <c r="X31" s="19" t="n">
        <v>0</v>
      </c>
      <c r="Y31" s="19"/>
      <c r="Z31" s="19" t="n">
        <v>0</v>
      </c>
      <c r="AA31" s="19"/>
      <c r="AB31" s="19" t="n">
        <v>0</v>
      </c>
      <c r="AC31" s="19"/>
      <c r="AD31" s="19" t="n">
        <v>0</v>
      </c>
      <c r="AE31" s="19"/>
      <c r="AF31" s="19" t="n">
        <v>0</v>
      </c>
      <c r="AG31" s="19"/>
      <c r="AH31" s="19" t="n">
        <v>0</v>
      </c>
      <c r="AI31" s="19"/>
      <c r="AJ31" s="19" t="n">
        <v>0</v>
      </c>
      <c r="AK31" s="19"/>
      <c r="AL31" s="19" t="n">
        <v>0</v>
      </c>
      <c r="AM31" s="19"/>
      <c r="AN31" s="24" t="n">
        <f aca="false">SUM(P31:AL31)</f>
        <v>0</v>
      </c>
    </row>
    <row r="32" customFormat="false" ht="14.25" hidden="false" customHeight="true" outlineLevel="0" collapsed="false">
      <c r="O32" s="15" t="s">
        <v>67</v>
      </c>
      <c r="P32" s="25" t="n">
        <v>0</v>
      </c>
      <c r="Q32" s="29"/>
      <c r="R32" s="25" t="n">
        <v>0</v>
      </c>
      <c r="S32" s="29"/>
      <c r="T32" s="25" t="n">
        <v>0</v>
      </c>
      <c r="U32" s="29"/>
      <c r="V32" s="25" t="n">
        <v>0</v>
      </c>
      <c r="W32" s="29"/>
      <c r="X32" s="25" t="n">
        <v>0</v>
      </c>
      <c r="Y32" s="29"/>
      <c r="Z32" s="25" t="n">
        <v>0</v>
      </c>
      <c r="AA32" s="29"/>
      <c r="AB32" s="25" t="n">
        <v>0</v>
      </c>
      <c r="AC32" s="29"/>
      <c r="AD32" s="25" t="n">
        <v>0</v>
      </c>
      <c r="AE32" s="29"/>
      <c r="AF32" s="25" t="n">
        <v>0</v>
      </c>
      <c r="AG32" s="29"/>
      <c r="AH32" s="25" t="n">
        <v>0</v>
      </c>
      <c r="AI32" s="29"/>
      <c r="AJ32" s="25" t="n">
        <v>0</v>
      </c>
      <c r="AK32" s="29"/>
      <c r="AL32" s="25" t="n">
        <v>0</v>
      </c>
      <c r="AM32" s="29"/>
      <c r="AN32" s="28" t="n">
        <f aca="false">SUM(P32:AL32)</f>
        <v>0</v>
      </c>
      <c r="AO32" s="9"/>
    </row>
    <row r="33" customFormat="false" ht="14.25" hidden="false" customHeight="true" outlineLevel="0" collapsed="false">
      <c r="O33" s="18" t="s">
        <v>68</v>
      </c>
      <c r="P33" s="19" t="n">
        <f aca="false">SUM(P16:P32)</f>
        <v>1870025</v>
      </c>
      <c r="Q33" s="24"/>
      <c r="R33" s="19" t="n">
        <f aca="false">SUM(R16:R32)</f>
        <v>3074481</v>
      </c>
      <c r="S33" s="24"/>
      <c r="T33" s="19" t="n">
        <f aca="false">SUM(T16:T32)</f>
        <v>1378198</v>
      </c>
      <c r="U33" s="24"/>
      <c r="V33" s="19" t="n">
        <f aca="false">SUM(V16:V32)</f>
        <v>2576103</v>
      </c>
      <c r="W33" s="24"/>
      <c r="X33" s="19" t="n">
        <f aca="false">SUM(X16:X32)</f>
        <v>2864376</v>
      </c>
      <c r="Y33" s="24"/>
      <c r="Z33" s="19" t="n">
        <f aca="false">SUM(Z16:Z32)</f>
        <v>3128517</v>
      </c>
      <c r="AA33" s="24"/>
      <c r="AB33" s="19" t="n">
        <f aca="false">SUM(AB16:AB32)</f>
        <v>1999925.8595</v>
      </c>
      <c r="AC33" s="24"/>
      <c r="AD33" s="19" t="n">
        <f aca="false">SUM(AD16:AD32)</f>
        <v>1999922.8595</v>
      </c>
      <c r="AE33" s="24"/>
      <c r="AF33" s="19" t="n">
        <f aca="false">SUM(AF16:AF32)</f>
        <v>2499924.8595</v>
      </c>
      <c r="AG33" s="24"/>
      <c r="AH33" s="19" t="n">
        <f aca="false">SUM(AH16:AH32)</f>
        <v>3908486.8595</v>
      </c>
      <c r="AI33" s="24"/>
      <c r="AJ33" s="19" t="n">
        <f aca="false">SUM(AJ16:AJ32)</f>
        <v>3908484.8595</v>
      </c>
      <c r="AK33" s="24"/>
      <c r="AL33" s="19" t="n">
        <f aca="false">SUM(AL16:AL32)</f>
        <v>4042724.2695</v>
      </c>
      <c r="AM33" s="24"/>
      <c r="AN33" s="24" t="n">
        <f aca="false">SUM(P33:AL33)</f>
        <v>33251169.567</v>
      </c>
      <c r="AO33" s="9"/>
    </row>
    <row r="34" customFormat="false" ht="14.25" hidden="false" customHeight="true" outlineLevel="0" collapsed="false">
      <c r="O34" s="9"/>
      <c r="P34" s="9"/>
      <c r="Q34" s="19"/>
      <c r="R34" s="9"/>
      <c r="S34" s="19"/>
      <c r="T34" s="9"/>
      <c r="U34" s="19"/>
      <c r="V34" s="9"/>
      <c r="W34" s="19"/>
      <c r="X34" s="9"/>
      <c r="Y34" s="19"/>
      <c r="Z34" s="9"/>
      <c r="AA34" s="19"/>
      <c r="AB34" s="9"/>
      <c r="AC34" s="19"/>
      <c r="AD34" s="9"/>
      <c r="AE34" s="19"/>
      <c r="AF34" s="9"/>
      <c r="AG34" s="19"/>
      <c r="AH34" s="9"/>
      <c r="AI34" s="19"/>
      <c r="AJ34" s="9"/>
      <c r="AK34" s="19"/>
      <c r="AL34" s="9"/>
      <c r="AM34" s="19"/>
      <c r="AN34" s="24"/>
      <c r="AO34" s="9"/>
    </row>
    <row r="35" customFormat="false" ht="18" hidden="false" customHeight="true" outlineLevel="0" collapsed="false">
      <c r="A35" s="31" t="n">
        <v>4130005</v>
      </c>
      <c r="B35" s="18" t="s">
        <v>71</v>
      </c>
      <c r="O35" s="15" t="s">
        <v>69</v>
      </c>
      <c r="P35" s="25" t="n">
        <v>-1393020</v>
      </c>
      <c r="Q35" s="32"/>
      <c r="R35" s="25" t="n">
        <v>-762938</v>
      </c>
      <c r="S35" s="19"/>
      <c r="T35" s="25" t="n">
        <v>959922</v>
      </c>
      <c r="U35" s="19"/>
      <c r="V35" s="25" t="n">
        <v>-924678</v>
      </c>
      <c r="W35" s="19"/>
      <c r="X35" s="25" t="n">
        <v>-319417</v>
      </c>
      <c r="Y35" s="19"/>
      <c r="Z35" s="25" t="n">
        <v>-194066</v>
      </c>
      <c r="AA35" s="19"/>
      <c r="AB35" s="25" t="n">
        <v>-271515.826086957</v>
      </c>
      <c r="AC35" s="19"/>
      <c r="AD35" s="25" t="n">
        <v>-271514.886956522</v>
      </c>
      <c r="AE35" s="19"/>
      <c r="AF35" s="25" t="n">
        <v>-271515.826086957</v>
      </c>
      <c r="AG35" s="19"/>
      <c r="AH35" s="25" t="n">
        <v>-328803.369565217</v>
      </c>
      <c r="AI35" s="19"/>
      <c r="AJ35" s="25" t="n">
        <v>-328803.369565217</v>
      </c>
      <c r="AK35" s="19"/>
      <c r="AL35" s="25" t="n">
        <v>-557951.804347826</v>
      </c>
      <c r="AM35" s="19"/>
      <c r="AN35" s="28" t="n">
        <f aca="false">SUM(P35:AL35)</f>
        <v>-4664302.0826087</v>
      </c>
      <c r="AO35" s="9"/>
    </row>
    <row r="36" customFormat="false" ht="18" hidden="false" customHeight="true" outlineLevel="0" collapsed="false">
      <c r="A36" s="15" t="s">
        <v>72</v>
      </c>
      <c r="B36" s="15" t="s">
        <v>73</v>
      </c>
      <c r="C36" s="19" t="n">
        <v>214587</v>
      </c>
      <c r="D36" s="15"/>
      <c r="E36" s="19" t="n">
        <v>63540</v>
      </c>
      <c r="F36" s="15"/>
      <c r="G36" s="19" t="n">
        <f aca="false">E36-C36</f>
        <v>-151047</v>
      </c>
      <c r="H36" s="33"/>
      <c r="I36" s="19" t="n">
        <v>376737</v>
      </c>
      <c r="J36" s="15"/>
      <c r="K36" s="19" t="n">
        <v>380146</v>
      </c>
      <c r="M36" s="19" t="n">
        <f aca="false">K36-I36</f>
        <v>3409</v>
      </c>
      <c r="N36" s="1"/>
      <c r="O36" s="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24"/>
      <c r="AO36" s="9"/>
    </row>
    <row r="37" customFormat="false" ht="18" hidden="false" customHeight="true" outlineLevel="0" collapsed="false">
      <c r="A37" s="15" t="s">
        <v>74</v>
      </c>
      <c r="B37" s="15" t="s">
        <v>75</v>
      </c>
      <c r="C37" s="19" t="n">
        <v>1171864</v>
      </c>
      <c r="D37" s="15"/>
      <c r="E37" s="19" t="n">
        <v>662656.474</v>
      </c>
      <c r="F37" s="15"/>
      <c r="G37" s="19" t="n">
        <f aca="false">E37-C37</f>
        <v>-509207.526</v>
      </c>
      <c r="H37" s="33"/>
      <c r="I37" s="19" t="n">
        <v>3464408</v>
      </c>
      <c r="J37" s="15"/>
      <c r="K37" s="19" t="n">
        <v>2969947.97</v>
      </c>
      <c r="M37" s="19" t="n">
        <f aca="false">K37-I37</f>
        <v>-494460.03</v>
      </c>
      <c r="O37" s="18" t="s">
        <v>70</v>
      </c>
      <c r="P37" s="30" t="n">
        <f aca="false">P33+P35</f>
        <v>477005</v>
      </c>
      <c r="Q37" s="24"/>
      <c r="R37" s="30" t="n">
        <f aca="false">R33+R35</f>
        <v>2311543</v>
      </c>
      <c r="S37" s="24"/>
      <c r="T37" s="30" t="n">
        <f aca="false">T33+T35</f>
        <v>2338120</v>
      </c>
      <c r="U37" s="24"/>
      <c r="V37" s="30" t="n">
        <f aca="false">V33+V35</f>
        <v>1651425</v>
      </c>
      <c r="W37" s="24"/>
      <c r="X37" s="30" t="n">
        <f aca="false">X33+X35</f>
        <v>2544959</v>
      </c>
      <c r="Y37" s="24"/>
      <c r="Z37" s="30" t="n">
        <f aca="false">Z33+Z35</f>
        <v>2934451</v>
      </c>
      <c r="AA37" s="24"/>
      <c r="AB37" s="30" t="n">
        <f aca="false">AB33+AB35</f>
        <v>1728410.03341304</v>
      </c>
      <c r="AC37" s="24"/>
      <c r="AD37" s="30" t="n">
        <f aca="false">AD33+AD35</f>
        <v>1728407.97254348</v>
      </c>
      <c r="AE37" s="24"/>
      <c r="AF37" s="30" t="n">
        <f aca="false">AF33+AF35</f>
        <v>2228409.03341304</v>
      </c>
      <c r="AG37" s="24"/>
      <c r="AH37" s="30" t="n">
        <f aca="false">AH33+AH35</f>
        <v>3579683.48993478</v>
      </c>
      <c r="AI37" s="24"/>
      <c r="AJ37" s="30" t="n">
        <f aca="false">AJ33+AJ35</f>
        <v>3579681.48993478</v>
      </c>
      <c r="AK37" s="24"/>
      <c r="AL37" s="30" t="n">
        <f aca="false">AL33+AL35</f>
        <v>3484772.46515217</v>
      </c>
      <c r="AM37" s="24"/>
      <c r="AN37" s="30" t="n">
        <f aca="false">AN33+AN35</f>
        <v>28586867.4843913</v>
      </c>
      <c r="AO37" s="9"/>
    </row>
    <row r="38" customFormat="false" ht="18" hidden="false" customHeight="true" outlineLevel="0" collapsed="false">
      <c r="A38" s="15" t="s">
        <v>76</v>
      </c>
      <c r="B38" s="15" t="s">
        <v>77</v>
      </c>
      <c r="C38" s="19" t="n">
        <v>80162</v>
      </c>
      <c r="D38" s="15"/>
      <c r="E38" s="19" t="n">
        <v>512873.268333333</v>
      </c>
      <c r="F38" s="15"/>
      <c r="G38" s="19" t="n">
        <f aca="false">E38-C38</f>
        <v>432711.268333333</v>
      </c>
      <c r="H38" s="33"/>
      <c r="I38" s="19" t="n">
        <v>1983630</v>
      </c>
      <c r="J38" s="15"/>
      <c r="K38" s="19" t="n">
        <v>2074931.026</v>
      </c>
      <c r="M38" s="19" t="n">
        <f aca="false">K38-I38</f>
        <v>91301.0260000001</v>
      </c>
    </row>
    <row r="39" customFormat="false" ht="18" hidden="false" customHeight="true" outlineLevel="0" collapsed="false">
      <c r="A39" s="15" t="s">
        <v>78</v>
      </c>
      <c r="B39" s="15" t="s">
        <v>79</v>
      </c>
      <c r="C39" s="19" t="n">
        <v>174643</v>
      </c>
      <c r="D39" s="15"/>
      <c r="E39" s="19" t="n">
        <v>254366.457333333</v>
      </c>
      <c r="F39" s="15"/>
      <c r="G39" s="19" t="n">
        <f aca="false">E39-C39</f>
        <v>79723.4573333333</v>
      </c>
      <c r="H39" s="33"/>
      <c r="I39" s="19" t="n">
        <v>1335969</v>
      </c>
      <c r="J39" s="15"/>
      <c r="K39" s="19" t="n">
        <v>1525907.161</v>
      </c>
      <c r="M39" s="19" t="n">
        <f aca="false">K39-I39</f>
        <v>189938.161</v>
      </c>
    </row>
    <row r="40" customFormat="false" ht="18" hidden="false" customHeight="true" outlineLevel="0" collapsed="false">
      <c r="A40" s="15" t="s">
        <v>80</v>
      </c>
      <c r="B40" s="15" t="s">
        <v>81</v>
      </c>
      <c r="C40" s="19" t="n">
        <v>477813</v>
      </c>
      <c r="D40" s="15"/>
      <c r="E40" s="19" t="n">
        <v>171873.202166667</v>
      </c>
      <c r="F40" s="15"/>
      <c r="G40" s="19" t="n">
        <f aca="false">E40-C40</f>
        <v>-305939.797833333</v>
      </c>
      <c r="H40" s="33"/>
      <c r="I40" s="19" t="n">
        <v>1880612</v>
      </c>
      <c r="J40" s="15"/>
      <c r="K40" s="19" t="n">
        <v>1030212.213</v>
      </c>
      <c r="M40" s="19" t="n">
        <f aca="false">K40-I40</f>
        <v>-850399.787</v>
      </c>
    </row>
    <row r="41" customFormat="false" ht="18" hidden="false" customHeight="true" outlineLevel="0" collapsed="false">
      <c r="A41" s="15" t="s">
        <v>82</v>
      </c>
      <c r="B41" s="15" t="s">
        <v>83</v>
      </c>
      <c r="C41" s="19" t="n">
        <v>491869</v>
      </c>
      <c r="D41" s="15"/>
      <c r="E41" s="19" t="n">
        <v>399206.436</v>
      </c>
      <c r="F41" s="15"/>
      <c r="G41" s="19" t="n">
        <f aca="false">E41-C41</f>
        <v>-92662.5640000003</v>
      </c>
      <c r="H41" s="33"/>
      <c r="I41" s="19" t="n">
        <v>2356997</v>
      </c>
      <c r="J41" s="15"/>
      <c r="K41" s="19" t="n">
        <v>2390814.844</v>
      </c>
      <c r="M41" s="19" t="n">
        <f aca="false">K41-I41</f>
        <v>33817.8439999996</v>
      </c>
    </row>
    <row r="42" customFormat="false" ht="18" hidden="false" customHeight="true" outlineLevel="0" collapsed="false">
      <c r="A42" s="15" t="s">
        <v>84</v>
      </c>
      <c r="B42" s="15" t="s">
        <v>85</v>
      </c>
      <c r="C42" s="19" t="n">
        <v>256727</v>
      </c>
      <c r="D42" s="15"/>
      <c r="E42" s="19" t="n">
        <v>196705.656166667</v>
      </c>
      <c r="F42" s="15"/>
      <c r="G42" s="19" t="n">
        <f aca="false">E42-C42</f>
        <v>-60021.3438333332</v>
      </c>
      <c r="H42" s="33"/>
      <c r="I42" s="19" t="n">
        <v>1537602</v>
      </c>
      <c r="J42" s="15"/>
      <c r="K42" s="19" t="n">
        <v>1178437.563</v>
      </c>
      <c r="M42" s="19" t="n">
        <f aca="false">K42-I42</f>
        <v>-359164.437</v>
      </c>
    </row>
    <row r="43" customFormat="false" ht="18" hidden="false" customHeight="true" outlineLevel="0" collapsed="false">
      <c r="A43" s="15" t="s">
        <v>86</v>
      </c>
      <c r="B43" s="15" t="s">
        <v>87</v>
      </c>
      <c r="C43" s="19" t="n">
        <v>239013</v>
      </c>
      <c r="D43" s="15"/>
      <c r="E43" s="19" t="n">
        <v>207029.555333333</v>
      </c>
      <c r="F43" s="15"/>
      <c r="G43" s="19" t="n">
        <f aca="false">E43-C43</f>
        <v>-31983.4446666666</v>
      </c>
      <c r="H43" s="33"/>
      <c r="I43" s="19" t="n">
        <v>1451777</v>
      </c>
      <c r="J43" s="15"/>
      <c r="K43" s="19" t="n">
        <v>1241066.168</v>
      </c>
      <c r="M43" s="19" t="n">
        <f aca="false">K43-I43</f>
        <v>-210710.832</v>
      </c>
    </row>
    <row r="44" customFormat="false" ht="18" hidden="false" customHeight="true" outlineLevel="0" collapsed="false">
      <c r="A44" s="15" t="s">
        <v>88</v>
      </c>
      <c r="B44" s="15" t="s">
        <v>89</v>
      </c>
      <c r="C44" s="25" t="n">
        <v>21839</v>
      </c>
      <c r="D44" s="15"/>
      <c r="E44" s="25" t="n">
        <v>31674.8101666667</v>
      </c>
      <c r="F44" s="15"/>
      <c r="G44" s="25" t="n">
        <f aca="false">E44-C44</f>
        <v>9835.81016666666</v>
      </c>
      <c r="H44" s="33"/>
      <c r="I44" s="25" t="n">
        <v>503968</v>
      </c>
      <c r="J44" s="15"/>
      <c r="K44" s="25" t="n">
        <v>190236.006</v>
      </c>
      <c r="M44" s="25" t="n">
        <f aca="false">K44-I44</f>
        <v>-313731.994</v>
      </c>
    </row>
    <row r="45" customFormat="false" ht="18" hidden="false" customHeight="true" outlineLevel="0" collapsed="false">
      <c r="B45" s="18" t="s">
        <v>68</v>
      </c>
      <c r="C45" s="34" t="n">
        <f aca="false">SUM(C36:C44)</f>
        <v>3128517</v>
      </c>
      <c r="D45" s="15"/>
      <c r="E45" s="34" t="n">
        <f aca="false">SUM(E36:E44)</f>
        <v>2499925.8595</v>
      </c>
      <c r="F45" s="15"/>
      <c r="G45" s="35" t="n">
        <f aca="false">SUM(G36:G44)+1</f>
        <v>-628590.1405</v>
      </c>
      <c r="H45" s="15"/>
      <c r="I45" s="34" t="n">
        <f aca="false">SUM(I36:I44)-1</f>
        <v>14891699</v>
      </c>
      <c r="J45" s="15"/>
      <c r="K45" s="34" t="n">
        <f aca="false">SUM(K36:K44)</f>
        <v>12981698.951</v>
      </c>
      <c r="M45" s="35" t="n">
        <f aca="false">SUM(M36:M44)+1</f>
        <v>-1910000.049</v>
      </c>
    </row>
    <row r="46" customFormat="false" ht="18" hidden="false" customHeight="true" outlineLevel="0" collapsed="false"/>
    <row r="47" customFormat="false" ht="18" hidden="false" customHeight="true" outlineLevel="0" collapsed="false">
      <c r="A47" s="15" t="n">
        <v>4131898</v>
      </c>
      <c r="B47" s="15" t="s">
        <v>90</v>
      </c>
      <c r="C47" s="27" t="n">
        <v>-194066</v>
      </c>
      <c r="D47" s="15"/>
      <c r="E47" s="27" t="n">
        <v>-271515.826086957</v>
      </c>
      <c r="F47" s="15"/>
      <c r="G47" s="25" t="n">
        <f aca="false">E47-C47</f>
        <v>-77449.8260869565</v>
      </c>
      <c r="H47" s="15"/>
      <c r="I47" s="27" t="n">
        <v>-2634197</v>
      </c>
      <c r="J47" s="15"/>
      <c r="K47" s="27" t="n">
        <v>-1626743.69456522</v>
      </c>
      <c r="M47" s="25" t="n">
        <f aca="false">K47-I47</f>
        <v>1007453.30543478</v>
      </c>
    </row>
    <row r="48" customFormat="false" ht="18" hidden="false" customHeight="true" outlineLevel="0" collapsed="false"/>
    <row r="49" customFormat="false" ht="18" hidden="false" customHeight="true" outlineLevel="0" collapsed="false">
      <c r="B49" s="18" t="s">
        <v>70</v>
      </c>
      <c r="C49" s="30" t="n">
        <f aca="false">C45+C47</f>
        <v>2934451</v>
      </c>
      <c r="E49" s="30" t="n">
        <f aca="false">E45+E47</f>
        <v>2228410.03341304</v>
      </c>
      <c r="G49" s="36" t="n">
        <f aca="false">G45+G47-1</f>
        <v>-706040.966586957</v>
      </c>
      <c r="I49" s="30" t="n">
        <f aca="false">I45+I47+1</f>
        <v>12257503</v>
      </c>
      <c r="K49" s="30" t="n">
        <f aca="false">K45+K47</f>
        <v>11354955.2564348</v>
      </c>
      <c r="M49" s="36" t="n">
        <f aca="false">M45+M47-1</f>
        <v>-902547.743565218</v>
      </c>
    </row>
    <row r="50" customFormat="false" ht="18" hidden="false" customHeight="true" outlineLevel="0" collapsed="false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customFormat="false" ht="18" hidden="false" customHeight="true" outlineLevel="0" collapsed="false">
      <c r="A51" s="15"/>
      <c r="B51" s="37" t="s">
        <v>91</v>
      </c>
      <c r="C51" s="15"/>
      <c r="D51" s="15"/>
      <c r="E51" s="15"/>
      <c r="F51" s="15"/>
      <c r="G51" s="15"/>
      <c r="H51" s="15"/>
      <c r="I51" s="15"/>
      <c r="J51" s="15"/>
      <c r="K51" s="15"/>
    </row>
    <row r="52" customFormat="false" ht="18" hidden="false" customHeight="true" outlineLevel="0" collapsed="false">
      <c r="A52" s="15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</row>
    <row r="53" customFormat="false" ht="18" hidden="false" customHeight="true" outlineLevel="0" collapsed="false">
      <c r="A53" s="15"/>
      <c r="B53" s="38" t="s">
        <v>92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customFormat="false" ht="18" hidden="false" customHeight="true" outlineLevel="0" collapsed="false">
      <c r="A54" s="15"/>
      <c r="B54" s="38" t="s">
        <v>93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</row>
    <row r="55" customFormat="false" ht="18" hidden="false" customHeight="true" outlineLevel="0" collapsed="false">
      <c r="A55" s="15"/>
      <c r="B55" s="38" t="s">
        <v>94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customFormat="false" ht="18" hidden="false" customHeight="true" outlineLevel="0" collapsed="false">
      <c r="A56" s="15"/>
      <c r="B56" s="39" t="s">
        <v>95</v>
      </c>
    </row>
    <row r="57" customFormat="false" ht="18" hidden="false" customHeight="true" outlineLevel="0" collapsed="false">
      <c r="A57" s="15"/>
      <c r="B57" s="38" t="s">
        <v>96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customFormat="false" ht="18" hidden="false" customHeight="true" outlineLevel="0" collapsed="false">
      <c r="A58" s="15"/>
      <c r="B58" s="38" t="s">
        <v>97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customFormat="false" ht="18" hidden="false" customHeight="true" outlineLevel="0" collapsed="false">
      <c r="A59" s="15"/>
      <c r="B59" s="4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customFormat="false" ht="18" hidden="false" customHeight="true" outlineLevel="0" collapsed="false">
      <c r="A60" s="15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customFormat="false" ht="18" hidden="false" customHeight="true" outlineLevel="0" collapsed="false">
      <c r="A61" s="15"/>
    </row>
    <row r="62" customFormat="false" ht="18" hidden="false" customHeight="true" outlineLevel="0" collapsed="false">
      <c r="A62" s="15"/>
    </row>
    <row r="63" customFormat="false" ht="18" hidden="false" customHeight="true" outlineLevel="0" collapsed="false">
      <c r="A63" s="15"/>
      <c r="P63" s="14" t="s">
        <v>98</v>
      </c>
      <c r="R63" s="41"/>
      <c r="V63" s="42"/>
    </row>
    <row r="64" customFormat="false" ht="18" hidden="false" customHeight="true" outlineLevel="0" collapsed="false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O64" s="15" t="s">
        <v>42</v>
      </c>
      <c r="P64" s="19" t="n">
        <v>7016.258</v>
      </c>
      <c r="R64" s="19"/>
      <c r="V64" s="19"/>
      <c r="AD64" s="19"/>
      <c r="AF64" s="19"/>
    </row>
    <row r="65" customFormat="false" ht="18" hidden="false" customHeight="true" outlineLevel="0" collapsed="false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O65" s="15" t="s">
        <v>99</v>
      </c>
      <c r="P65" s="19" t="n">
        <v>6198.857</v>
      </c>
      <c r="R65" s="19"/>
      <c r="V65" s="19"/>
      <c r="AD65" s="19"/>
      <c r="AF65" s="19"/>
    </row>
    <row r="66" customFormat="false" ht="18" hidden="false" customHeight="true" outlineLevel="0" collapsed="false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O66" s="15" t="s">
        <v>100</v>
      </c>
      <c r="P66" s="19" t="n">
        <v>625.786</v>
      </c>
      <c r="R66" s="19"/>
      <c r="V66" s="19"/>
      <c r="AD66" s="19"/>
      <c r="AF66" s="19"/>
    </row>
    <row r="67" customFormat="false" ht="18" hidden="false" customHeight="true" outlineLevel="0" collapsed="false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O67" s="15" t="s">
        <v>101</v>
      </c>
      <c r="P67" s="19" t="n">
        <v>528.72</v>
      </c>
      <c r="R67" s="19"/>
      <c r="V67" s="19"/>
      <c r="AD67" s="19"/>
      <c r="AF67" s="19"/>
    </row>
    <row r="68" customFormat="false" ht="18" hidden="false" customHeight="true" outlineLevel="0" collapsed="false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O68" s="15" t="s">
        <v>102</v>
      </c>
      <c r="P68" s="19" t="n">
        <v>256.291</v>
      </c>
      <c r="R68" s="19"/>
      <c r="V68" s="19"/>
      <c r="AD68" s="19"/>
      <c r="AF68" s="19"/>
    </row>
    <row r="69" customFormat="false" ht="18" hidden="false" customHeight="true" outlineLevel="0" collapsed="false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O69" s="15" t="s">
        <v>103</v>
      </c>
      <c r="P69" s="19" t="n">
        <v>188.03</v>
      </c>
      <c r="R69" s="19"/>
      <c r="V69" s="19"/>
      <c r="AD69" s="19"/>
      <c r="AF69" s="19"/>
    </row>
    <row r="70" customFormat="false" ht="18" hidden="false" customHeight="true" outlineLevel="0" collapsed="false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O70" s="15" t="s">
        <v>53</v>
      </c>
      <c r="P70" s="19" t="n">
        <v>77.758</v>
      </c>
      <c r="R70" s="19"/>
      <c r="V70" s="19"/>
      <c r="AD70" s="19"/>
      <c r="AF70" s="19"/>
    </row>
    <row r="71" customFormat="false" ht="18" hidden="false" customHeight="true" outlineLevel="0" collapsed="false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customFormat="false" ht="18" hidden="false" customHeight="true" outlineLevel="0" collapsed="false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customFormat="false" ht="18" hidden="false" customHeight="true" outlineLevel="0" collapsed="false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customFormat="false" ht="18" hidden="false" customHeight="true" outlineLevel="0" collapsed="false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customFormat="false" ht="16.5" hidden="false" customHeight="false" outlineLevel="0" collapsed="false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customFormat="false" ht="16.5" hidden="false" customHeight="false" outlineLevel="0" collapsed="false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</sheetData>
  <mergeCells count="7">
    <mergeCell ref="B52:M52"/>
    <mergeCell ref="B53:M53"/>
    <mergeCell ref="B54:M54"/>
    <mergeCell ref="B55:M55"/>
    <mergeCell ref="B57:M57"/>
    <mergeCell ref="B58:M58"/>
    <mergeCell ref="B60:M60"/>
  </mergeCells>
  <conditionalFormatting sqref="M47 M10:M31 G36:G44 M36:M44 G47 G10:G31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true" verticalCentered="true"/>
  <pageMargins left="0.747916666666667" right="0.747916666666667" top="0.75" bottom="0.5" header="0.2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NORTH AMERICA
&amp;A</oddHeader>
    <oddFooter>&amp;L&amp;F,&amp;A
&amp;D
&amp;T</oddFooter>
  </headerFooter>
  <colBreaks count="1" manualBreakCount="1">
    <brk id="14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" activeCellId="0" sqref="C1:F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43" width="9.14"/>
    <col collapsed="false" customWidth="true" hidden="false" outlineLevel="0" max="3" min="3" style="43" width="29.99"/>
    <col collapsed="false" customWidth="true" hidden="false" outlineLevel="0" max="4" min="4" style="43" width="13.56"/>
    <col collapsed="false" customWidth="true" hidden="false" outlineLevel="0" max="5" min="5" style="43" width="14.85"/>
    <col collapsed="false" customWidth="true" hidden="false" outlineLevel="0" max="6" min="6" style="43" width="12.42"/>
    <col collapsed="false" customWidth="false" hidden="false" outlineLevel="0" max="257" min="7" style="43" width="9.14"/>
  </cols>
  <sheetData>
    <row r="1" customFormat="false" ht="20.25" hidden="false" customHeight="false" outlineLevel="0" collapsed="false">
      <c r="C1" s="44" t="s">
        <v>104</v>
      </c>
      <c r="D1" s="44"/>
      <c r="E1" s="44"/>
      <c r="F1" s="44"/>
    </row>
    <row r="2" customFormat="false" ht="20.25" hidden="false" customHeight="false" outlineLevel="0" collapsed="false">
      <c r="C2" s="44" t="s">
        <v>105</v>
      </c>
      <c r="D2" s="44"/>
      <c r="E2" s="44"/>
      <c r="F2" s="44"/>
    </row>
    <row r="3" customFormat="false" ht="20.25" hidden="false" customHeight="false" outlineLevel="0" collapsed="false">
      <c r="C3" s="45" t="n">
        <v>36678</v>
      </c>
      <c r="D3" s="45"/>
      <c r="E3" s="45"/>
      <c r="F3" s="45"/>
    </row>
    <row r="4" customFormat="false" ht="13.5" hidden="false" customHeight="false" outlineLevel="0" collapsed="false"/>
    <row r="5" customFormat="false" ht="12.75" hidden="false" customHeight="false" outlineLevel="0" collapsed="false">
      <c r="C5" s="46"/>
      <c r="D5" s="47" t="s">
        <v>106</v>
      </c>
      <c r="E5" s="48" t="s">
        <v>107</v>
      </c>
      <c r="F5" s="49" t="s">
        <v>108</v>
      </c>
    </row>
    <row r="6" customFormat="false" ht="13.5" hidden="false" customHeight="false" outlineLevel="0" collapsed="false">
      <c r="C6" s="50"/>
      <c r="D6" s="51"/>
      <c r="E6" s="50"/>
      <c r="F6" s="52"/>
    </row>
    <row r="7" customFormat="false" ht="12.75" hidden="false" customHeight="false" outlineLevel="0" collapsed="false">
      <c r="C7" s="53"/>
      <c r="D7" s="54"/>
      <c r="E7" s="53"/>
      <c r="F7" s="53"/>
    </row>
    <row r="8" customFormat="false" ht="12.75" hidden="false" customHeight="false" outlineLevel="0" collapsed="false">
      <c r="B8" s="55"/>
      <c r="C8" s="53"/>
      <c r="D8" s="54"/>
      <c r="E8" s="56"/>
      <c r="F8" s="57"/>
    </row>
    <row r="9" customFormat="false" ht="12.75" hidden="false" customHeight="false" outlineLevel="0" collapsed="false">
      <c r="B9" s="55"/>
      <c r="C9" s="53"/>
      <c r="D9" s="54"/>
      <c r="E9" s="56"/>
      <c r="F9" s="57"/>
    </row>
    <row r="10" customFormat="false" ht="12.75" hidden="false" customHeight="false" outlineLevel="0" collapsed="false">
      <c r="B10" s="55"/>
      <c r="C10" s="53"/>
      <c r="D10" s="54"/>
      <c r="E10" s="56"/>
      <c r="F10" s="57"/>
    </row>
    <row r="11" customFormat="false" ht="12.75" hidden="false" customHeight="false" outlineLevel="0" collapsed="false">
      <c r="B11" s="55"/>
      <c r="C11" s="53"/>
      <c r="D11" s="54"/>
      <c r="E11" s="56"/>
      <c r="F11" s="57"/>
    </row>
    <row r="12" customFormat="false" ht="12.75" hidden="false" customHeight="false" outlineLevel="0" collapsed="false">
      <c r="B12" s="55"/>
      <c r="C12" s="53"/>
      <c r="D12" s="54"/>
      <c r="E12" s="56"/>
      <c r="F12" s="57"/>
    </row>
    <row r="13" customFormat="false" ht="12.75" hidden="false" customHeight="false" outlineLevel="0" collapsed="false">
      <c r="B13" s="55"/>
      <c r="C13" s="53"/>
      <c r="D13" s="54"/>
      <c r="E13" s="56"/>
      <c r="F13" s="57"/>
    </row>
    <row r="14" customFormat="false" ht="12.75" hidden="false" customHeight="false" outlineLevel="0" collapsed="false">
      <c r="B14" s="55"/>
      <c r="C14" s="53"/>
      <c r="D14" s="54"/>
      <c r="E14" s="56"/>
      <c r="F14" s="57"/>
    </row>
    <row r="15" customFormat="false" ht="12.75" hidden="false" customHeight="false" outlineLevel="0" collapsed="false">
      <c r="B15" s="55"/>
      <c r="C15" s="53"/>
      <c r="D15" s="54"/>
      <c r="E15" s="56"/>
      <c r="F15" s="57"/>
    </row>
    <row r="16" customFormat="false" ht="12.75" hidden="false" customHeight="false" outlineLevel="0" collapsed="false">
      <c r="B16" s="55"/>
      <c r="C16" s="53"/>
      <c r="D16" s="54"/>
      <c r="E16" s="56"/>
      <c r="F16" s="57"/>
    </row>
    <row r="17" customFormat="false" ht="12.75" hidden="false" customHeight="false" outlineLevel="0" collapsed="false">
      <c r="B17" s="55"/>
      <c r="C17" s="53"/>
      <c r="D17" s="54"/>
      <c r="E17" s="56"/>
      <c r="F17" s="57"/>
    </row>
    <row r="18" customFormat="false" ht="12.75" hidden="false" customHeight="false" outlineLevel="0" collapsed="false">
      <c r="B18" s="55"/>
      <c r="C18" s="53"/>
      <c r="D18" s="54"/>
      <c r="E18" s="56"/>
      <c r="F18" s="57"/>
    </row>
    <row r="19" customFormat="false" ht="12.75" hidden="false" customHeight="false" outlineLevel="0" collapsed="false">
      <c r="B19" s="55"/>
      <c r="C19" s="53"/>
      <c r="D19" s="54"/>
      <c r="E19" s="56"/>
      <c r="F19" s="57"/>
    </row>
    <row r="20" customFormat="false" ht="12.75" hidden="false" customHeight="false" outlineLevel="0" collapsed="false">
      <c r="B20" s="55"/>
      <c r="C20" s="53"/>
      <c r="D20" s="54"/>
      <c r="E20" s="56"/>
      <c r="F20" s="57"/>
    </row>
    <row r="21" customFormat="false" ht="12.75" hidden="false" customHeight="false" outlineLevel="0" collapsed="false">
      <c r="B21" s="55"/>
      <c r="C21" s="53"/>
      <c r="D21" s="54"/>
      <c r="E21" s="56"/>
      <c r="F21" s="57"/>
    </row>
    <row r="22" customFormat="false" ht="12.75" hidden="false" customHeight="false" outlineLevel="0" collapsed="false">
      <c r="B22" s="55"/>
      <c r="C22" s="53"/>
      <c r="D22" s="54"/>
      <c r="E22" s="56"/>
      <c r="F22" s="57"/>
    </row>
    <row r="23" customFormat="false" ht="12.75" hidden="false" customHeight="false" outlineLevel="0" collapsed="false">
      <c r="B23" s="55"/>
      <c r="C23" s="53"/>
      <c r="D23" s="54"/>
      <c r="E23" s="56"/>
      <c r="F23" s="57"/>
    </row>
    <row r="24" customFormat="false" ht="12.75" hidden="false" customHeight="false" outlineLevel="0" collapsed="false">
      <c r="B24" s="55"/>
      <c r="C24" s="53"/>
      <c r="D24" s="54"/>
      <c r="E24" s="56"/>
      <c r="F24" s="57"/>
    </row>
    <row r="25" customFormat="false" ht="12.75" hidden="false" customHeight="false" outlineLevel="0" collapsed="false">
      <c r="A25" s="58"/>
      <c r="B25" s="55"/>
      <c r="C25" s="53"/>
      <c r="D25" s="54"/>
      <c r="E25" s="56"/>
      <c r="F25" s="57"/>
    </row>
    <row r="26" customFormat="false" ht="12.75" hidden="false" customHeight="false" outlineLevel="0" collapsed="false">
      <c r="A26" s="58"/>
      <c r="B26" s="55"/>
      <c r="C26" s="53"/>
      <c r="D26" s="54"/>
      <c r="E26" s="56"/>
      <c r="F26" s="57"/>
    </row>
    <row r="27" customFormat="false" ht="12.75" hidden="false" customHeight="false" outlineLevel="0" collapsed="false">
      <c r="A27" s="58"/>
      <c r="B27" s="55"/>
      <c r="C27" s="53"/>
      <c r="D27" s="54"/>
      <c r="E27" s="56"/>
      <c r="F27" s="57"/>
    </row>
    <row r="28" customFormat="false" ht="12.75" hidden="false" customHeight="false" outlineLevel="0" collapsed="false">
      <c r="B28" s="55"/>
      <c r="C28" s="53"/>
      <c r="D28" s="54"/>
      <c r="E28" s="56"/>
      <c r="F28" s="57"/>
    </row>
    <row r="29" customFormat="false" ht="12.75" hidden="false" customHeight="false" outlineLevel="0" collapsed="false">
      <c r="B29" s="55"/>
      <c r="C29" s="53"/>
      <c r="D29" s="54"/>
      <c r="E29" s="56"/>
      <c r="F29" s="57"/>
    </row>
    <row r="30" customFormat="false" ht="12.75" hidden="false" customHeight="false" outlineLevel="0" collapsed="false">
      <c r="B30" s="55"/>
      <c r="C30" s="53"/>
      <c r="D30" s="54"/>
      <c r="E30" s="56"/>
      <c r="F30" s="57"/>
    </row>
    <row r="31" customFormat="false" ht="12.75" hidden="false" customHeight="false" outlineLevel="0" collapsed="false">
      <c r="B31" s="55"/>
      <c r="C31" s="53"/>
      <c r="D31" s="54"/>
      <c r="E31" s="56"/>
      <c r="F31" s="57"/>
    </row>
    <row r="32" customFormat="false" ht="12.75" hidden="false" customHeight="false" outlineLevel="0" collapsed="false">
      <c r="B32" s="55"/>
      <c r="C32" s="53"/>
      <c r="D32" s="54"/>
      <c r="E32" s="56"/>
      <c r="F32" s="57"/>
    </row>
    <row r="33" customFormat="false" ht="12.75" hidden="false" customHeight="false" outlineLevel="0" collapsed="false">
      <c r="B33" s="55"/>
      <c r="C33" s="59"/>
      <c r="D33" s="54"/>
      <c r="E33" s="56"/>
      <c r="F33" s="57"/>
    </row>
    <row r="34" customFormat="false" ht="12.75" hidden="false" customHeight="false" outlineLevel="0" collapsed="false">
      <c r="B34" s="55"/>
      <c r="C34" s="53"/>
      <c r="D34" s="54"/>
      <c r="E34" s="56"/>
      <c r="F34" s="57"/>
    </row>
    <row r="35" customFormat="false" ht="12.75" hidden="false" customHeight="false" outlineLevel="0" collapsed="false">
      <c r="B35" s="55"/>
      <c r="C35" s="53"/>
      <c r="D35" s="54"/>
      <c r="E35" s="56"/>
      <c r="F35" s="57"/>
    </row>
    <row r="36" customFormat="false" ht="12.75" hidden="false" customHeight="false" outlineLevel="0" collapsed="false">
      <c r="B36" s="55"/>
      <c r="C36" s="53"/>
      <c r="D36" s="54"/>
      <c r="E36" s="56"/>
      <c r="F36" s="57"/>
    </row>
    <row r="37" customFormat="false" ht="12.75" hidden="false" customHeight="false" outlineLevel="0" collapsed="false">
      <c r="B37" s="55"/>
      <c r="C37" s="53"/>
      <c r="D37" s="54"/>
      <c r="E37" s="56"/>
      <c r="F37" s="57"/>
    </row>
    <row r="38" customFormat="false" ht="12.75" hidden="false" customHeight="false" outlineLevel="0" collapsed="false">
      <c r="B38" s="55"/>
      <c r="C38" s="53"/>
      <c r="D38" s="54"/>
      <c r="E38" s="56"/>
      <c r="F38" s="57"/>
    </row>
    <row r="39" customFormat="false" ht="12.75" hidden="false" customHeight="false" outlineLevel="0" collapsed="false">
      <c r="B39" s="55"/>
      <c r="C39" s="53"/>
      <c r="D39" s="54"/>
      <c r="E39" s="56"/>
      <c r="F39" s="57"/>
    </row>
    <row r="40" customFormat="false" ht="12.75" hidden="false" customHeight="false" outlineLevel="0" collapsed="false">
      <c r="B40" s="55"/>
      <c r="C40" s="53"/>
      <c r="D40" s="54"/>
      <c r="E40" s="56"/>
      <c r="F40" s="57"/>
    </row>
    <row r="41" customFormat="false" ht="12.75" hidden="false" customHeight="false" outlineLevel="0" collapsed="false">
      <c r="B41" s="55"/>
      <c r="C41" s="53"/>
      <c r="D41" s="54"/>
      <c r="E41" s="56"/>
      <c r="F41" s="57"/>
    </row>
    <row r="42" customFormat="false" ht="12.75" hidden="false" customHeight="false" outlineLevel="0" collapsed="false">
      <c r="B42" s="55"/>
      <c r="C42" s="53"/>
      <c r="D42" s="54"/>
      <c r="E42" s="56"/>
      <c r="F42" s="57"/>
    </row>
    <row r="43" customFormat="false" ht="12.75" hidden="false" customHeight="false" outlineLevel="0" collapsed="false">
      <c r="B43" s="55"/>
      <c r="C43" s="53"/>
      <c r="D43" s="54"/>
      <c r="E43" s="56"/>
      <c r="F43" s="57"/>
    </row>
    <row r="44" customFormat="false" ht="12.75" hidden="false" customHeight="false" outlineLevel="0" collapsed="false">
      <c r="B44" s="55"/>
      <c r="C44" s="53"/>
      <c r="D44" s="54"/>
      <c r="E44" s="56"/>
      <c r="F44" s="57"/>
    </row>
    <row r="45" customFormat="false" ht="12.75" hidden="false" customHeight="false" outlineLevel="0" collapsed="false">
      <c r="B45" s="55"/>
      <c r="C45" s="53"/>
      <c r="D45" s="54"/>
      <c r="E45" s="56"/>
      <c r="F45" s="57"/>
    </row>
    <row r="46" customFormat="false" ht="12.75" hidden="false" customHeight="false" outlineLevel="0" collapsed="false">
      <c r="B46" s="55"/>
      <c r="C46" s="53"/>
      <c r="D46" s="54"/>
      <c r="E46" s="56"/>
      <c r="F46" s="57"/>
    </row>
    <row r="47" customFormat="false" ht="12.75" hidden="false" customHeight="false" outlineLevel="0" collapsed="false">
      <c r="B47" s="55"/>
      <c r="C47" s="53"/>
      <c r="D47" s="54"/>
      <c r="E47" s="56"/>
      <c r="F47" s="57"/>
    </row>
    <row r="48" customFormat="false" ht="12.75" hidden="false" customHeight="false" outlineLevel="0" collapsed="false">
      <c r="B48" s="55"/>
      <c r="C48" s="53"/>
      <c r="D48" s="54"/>
      <c r="E48" s="56"/>
      <c r="F48" s="57"/>
    </row>
    <row r="49" customFormat="false" ht="12.75" hidden="false" customHeight="false" outlineLevel="0" collapsed="false">
      <c r="B49" s="55"/>
      <c r="C49" s="53"/>
      <c r="D49" s="54"/>
      <c r="E49" s="56"/>
      <c r="F49" s="57"/>
    </row>
    <row r="50" customFormat="false" ht="12.75" hidden="false" customHeight="false" outlineLevel="0" collapsed="false">
      <c r="B50" s="55"/>
      <c r="C50" s="53"/>
      <c r="D50" s="54"/>
      <c r="E50" s="56"/>
      <c r="F50" s="57"/>
    </row>
    <row r="51" customFormat="false" ht="12.75" hidden="false" customHeight="false" outlineLevel="0" collapsed="false">
      <c r="B51" s="55"/>
      <c r="C51" s="53"/>
      <c r="D51" s="54"/>
      <c r="E51" s="56"/>
      <c r="F51" s="57"/>
    </row>
    <row r="52" customFormat="false" ht="12.75" hidden="false" customHeight="false" outlineLevel="0" collapsed="false">
      <c r="B52" s="55"/>
      <c r="C52" s="53"/>
      <c r="D52" s="54"/>
      <c r="E52" s="56"/>
      <c r="F52" s="57"/>
    </row>
    <row r="53" customFormat="false" ht="12.75" hidden="false" customHeight="false" outlineLevel="0" collapsed="false">
      <c r="B53" s="55"/>
      <c r="C53" s="53"/>
      <c r="D53" s="54"/>
      <c r="E53" s="56"/>
      <c r="F53" s="57"/>
    </row>
    <row r="54" customFormat="false" ht="12.75" hidden="false" customHeight="false" outlineLevel="0" collapsed="false">
      <c r="B54" s="55"/>
      <c r="C54" s="53"/>
      <c r="D54" s="54"/>
      <c r="E54" s="56"/>
      <c r="F54" s="57"/>
    </row>
    <row r="55" customFormat="false" ht="12.75" hidden="false" customHeight="false" outlineLevel="0" collapsed="false">
      <c r="B55" s="55"/>
      <c r="C55" s="53"/>
      <c r="D55" s="54"/>
      <c r="E55" s="56"/>
      <c r="F55" s="57"/>
    </row>
    <row r="56" customFormat="false" ht="12.75" hidden="false" customHeight="false" outlineLevel="0" collapsed="false">
      <c r="C56" s="53"/>
      <c r="D56" s="54"/>
      <c r="E56" s="56"/>
      <c r="F56" s="57"/>
    </row>
    <row r="57" customFormat="false" ht="12.75" hidden="false" customHeight="false" outlineLevel="0" collapsed="false">
      <c r="C57" s="53"/>
      <c r="D57" s="54"/>
      <c r="E57" s="56"/>
      <c r="F57" s="57"/>
    </row>
    <row r="58" customFormat="false" ht="12.75" hidden="false" customHeight="false" outlineLevel="0" collapsed="false">
      <c r="C58" s="53"/>
      <c r="D58" s="54"/>
      <c r="E58" s="56"/>
      <c r="F58" s="57"/>
    </row>
    <row r="59" customFormat="false" ht="12.75" hidden="false" customHeight="false" outlineLevel="0" collapsed="false">
      <c r="C59" s="53"/>
      <c r="D59" s="54"/>
      <c r="E59" s="56"/>
      <c r="F59" s="57"/>
    </row>
    <row r="60" customFormat="false" ht="12.75" hidden="false" customHeight="false" outlineLevel="0" collapsed="false">
      <c r="C60" s="53"/>
      <c r="D60" s="54"/>
      <c r="E60" s="56"/>
      <c r="F60" s="57"/>
    </row>
    <row r="61" customFormat="false" ht="12.75" hidden="false" customHeight="false" outlineLevel="0" collapsed="false">
      <c r="C61" s="53"/>
      <c r="D61" s="54"/>
      <c r="E61" s="56"/>
      <c r="F61" s="57"/>
    </row>
    <row r="62" customFormat="false" ht="12.75" hidden="false" customHeight="false" outlineLevel="0" collapsed="false">
      <c r="C62" s="53"/>
      <c r="D62" s="54"/>
      <c r="E62" s="56"/>
      <c r="F62" s="57"/>
    </row>
    <row r="63" customFormat="false" ht="12.75" hidden="false" customHeight="false" outlineLevel="0" collapsed="false">
      <c r="C63" s="53"/>
      <c r="D63" s="54"/>
      <c r="E63" s="56"/>
      <c r="F63" s="57"/>
    </row>
    <row r="64" customFormat="false" ht="12.75" hidden="false" customHeight="false" outlineLevel="0" collapsed="false">
      <c r="C64" s="53"/>
      <c r="D64" s="54"/>
      <c r="E64" s="56"/>
      <c r="F64" s="57"/>
    </row>
    <row r="65" customFormat="false" ht="12.75" hidden="false" customHeight="false" outlineLevel="0" collapsed="false">
      <c r="C65" s="53"/>
      <c r="D65" s="54"/>
      <c r="E65" s="56"/>
      <c r="F65" s="57"/>
    </row>
    <row r="66" customFormat="false" ht="12.75" hidden="false" customHeight="false" outlineLevel="0" collapsed="false">
      <c r="C66" s="53"/>
      <c r="D66" s="54"/>
      <c r="E66" s="56"/>
      <c r="F66" s="57"/>
    </row>
    <row r="67" customFormat="false" ht="12.75" hidden="false" customHeight="false" outlineLevel="0" collapsed="false">
      <c r="A67" s="60"/>
      <c r="B67" s="60"/>
      <c r="C67" s="53"/>
      <c r="D67" s="54"/>
      <c r="E67" s="56"/>
      <c r="F67" s="57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0"/>
      <c r="HC67" s="60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0"/>
      <c r="HR67" s="60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0"/>
      <c r="IG67" s="60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0"/>
      <c r="IV67" s="60"/>
      <c r="IW67" s="60"/>
    </row>
    <row r="68" customFormat="false" ht="12.75" hidden="false" customHeight="false" outlineLevel="0" collapsed="false">
      <c r="C68" s="53"/>
      <c r="D68" s="61"/>
      <c r="E68" s="53"/>
      <c r="F68" s="53"/>
    </row>
    <row r="69" customFormat="false" ht="13.5" hidden="false" customHeight="false" outlineLevel="0" collapsed="false">
      <c r="A69" s="62"/>
      <c r="B69" s="62"/>
      <c r="C69" s="63" t="s">
        <v>108</v>
      </c>
      <c r="D69" s="64" t="n">
        <f aca="false">SUM(D7:D68)</f>
        <v>0</v>
      </c>
      <c r="E69" s="65" t="n">
        <f aca="false">SUM(E6:E68)</f>
        <v>0</v>
      </c>
      <c r="F69" s="66" t="n">
        <f aca="false">SUM(F7:F68)</f>
        <v>0</v>
      </c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A69" s="62"/>
      <c r="HB69" s="62"/>
      <c r="HC69" s="62"/>
      <c r="HD69" s="62"/>
      <c r="HE69" s="6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  <c r="HU69" s="62"/>
      <c r="HV69" s="62"/>
      <c r="HW69" s="62"/>
      <c r="HX69" s="62"/>
      <c r="HY69" s="62"/>
      <c r="HZ69" s="62"/>
      <c r="IA69" s="62"/>
      <c r="IB69" s="62"/>
      <c r="IC69" s="62"/>
      <c r="ID69" s="62"/>
      <c r="IE69" s="62"/>
      <c r="IF69" s="62"/>
      <c r="IG69" s="62"/>
      <c r="IH69" s="62"/>
      <c r="II69" s="62"/>
      <c r="IJ69" s="62"/>
      <c r="IK69" s="62"/>
      <c r="IL69" s="62"/>
      <c r="IM69" s="62"/>
      <c r="IN69" s="62"/>
      <c r="IO69" s="62"/>
      <c r="IP69" s="62"/>
      <c r="IQ69" s="62"/>
      <c r="IR69" s="62"/>
      <c r="IS69" s="62"/>
      <c r="IT69" s="62"/>
      <c r="IU69" s="62"/>
      <c r="IV69" s="62"/>
      <c r="IW69" s="62"/>
    </row>
    <row r="70" customFormat="false" ht="13.5" hidden="false" customHeight="false" outlineLevel="0" collapsed="false"/>
  </sheetData>
  <mergeCells count="3">
    <mergeCell ref="C1:F1"/>
    <mergeCell ref="C2:F2"/>
    <mergeCell ref="C3:F3"/>
  </mergeCells>
  <printOptions headings="false" gridLines="false" gridLinesSet="true" horizontalCentered="true" verticalCentered="false"/>
  <pageMargins left="0.747916666666667" right="0.747916666666667" top="0.670138888888889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Roman,Regular"&amp;8[&amp;F]&amp;A
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1998-11-10T17:05:43Z</dcterms:created>
  <dc:creator>kbrown</dc:creator>
  <dc:description/>
  <dc:language>en-US</dc:language>
  <cp:lastModifiedBy>karmstr</cp:lastModifiedBy>
  <cp:lastPrinted>2000-07-20T18:01:45Z</cp:lastPrinted>
  <cp:revision>0</cp:revision>
  <dc:subject/>
  <dc:title/>
</cp:coreProperties>
</file>