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PG Sale Analysis 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<sst xmlns="http://schemas.openxmlformats.org/spreadsheetml/2006/main" count="46" uniqueCount="32">
  <si>
    <t xml:space="preserve">EcoElectrica, L. P.</t>
  </si>
  <si>
    <t xml:space="preserve">LPG Purchase Proposal from PROCARIBE</t>
  </si>
  <si>
    <t xml:space="preserve">Quantity =</t>
  </si>
  <si>
    <t xml:space="preserve">Gals.</t>
  </si>
  <si>
    <t xml:space="preserve">January, 2001</t>
  </si>
  <si>
    <t xml:space="preserve">Procaribe's</t>
  </si>
  <si>
    <t xml:space="preserve">Eco's</t>
  </si>
  <si>
    <t xml:space="preserve">Price</t>
  </si>
  <si>
    <t xml:space="preserve">Analysis</t>
  </si>
  <si>
    <t xml:space="preserve">Proposal</t>
  </si>
  <si>
    <t xml:space="preserve">with</t>
  </si>
  <si>
    <t xml:space="preserve">Profit</t>
  </si>
  <si>
    <t xml:space="preserve">Excise Taxes</t>
  </si>
  <si>
    <t xml:space="preserve">Potential</t>
  </si>
  <si>
    <t xml:space="preserve">EcoElectrica's Inventory Cost</t>
  </si>
  <si>
    <t xml:space="preserve">Property Taxes</t>
  </si>
  <si>
    <t xml:space="preserve">Do Not Include ==&gt;</t>
  </si>
  <si>
    <t xml:space="preserve">Municipal License Tax</t>
  </si>
  <si>
    <t xml:space="preserve">Sub-total</t>
  </si>
  <si>
    <t xml:space="preserve">Gross up 15%</t>
  </si>
  <si>
    <t xml:space="preserve">Minimum Sales Price Expected by Eco</t>
  </si>
  <si>
    <t xml:space="preserve">Cost</t>
  </si>
  <si>
    <t xml:space="preserve">&lt;== M25/$I$3</t>
  </si>
  <si>
    <t xml:space="preserve">Profit Before Income Taxes</t>
  </si>
  <si>
    <t xml:space="preserve">&lt;== M27/$I$3</t>
  </si>
  <si>
    <t xml:space="preserve">Income Taxes</t>
  </si>
  <si>
    <t xml:space="preserve">&lt;== M29/$I$3</t>
  </si>
  <si>
    <t xml:space="preserve">Net Profit</t>
  </si>
  <si>
    <t xml:space="preserve">&lt;== M31/$I$3</t>
  </si>
  <si>
    <t xml:space="preserve">Notes:</t>
  </si>
  <si>
    <t xml:space="preserve">1. Volume and Procaribe's price offer were confirmed with Paul Y'Barbo.</t>
  </si>
  <si>
    <t xml:space="preserve">2. Replacement cost of LPG would be higher.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</si>
</sst>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.0000_);[RED]&quot;($&quot;#,##0.0000\)"/>
    <numFmt numFmtId="167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3.7"/>
    <col collapsed="false" customWidth="true" hidden="false" outlineLevel="0" max="7" min="7" style="0" width="7.28"/>
    <col collapsed="false" customWidth="true" hidden="false" outlineLevel="0" max="8" min="8" style="0" width="15.28"/>
    <col collapsed="false" customWidth="true" hidden="false" outlineLevel="0" max="9" min="9" style="0" width="9.7"/>
    <col collapsed="false" customWidth="true" hidden="false" outlineLevel="0" max="10" min="10" style="0" width="11.13"/>
    <col collapsed="false" customWidth="true" hidden="false" outlineLevel="0" max="11" min="11" style="0" width="10.71"/>
    <col collapsed="false" customWidth="true" hidden="false" outlineLevel="0" max="12" min="12" style="0" width="12.28"/>
    <col collapsed="false" customWidth="true" hidden="false" outlineLevel="0" max="13" min="13" style="0" width="10.56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/>
    </row>
    <row r="3" customFormat="false" ht="18" hidden="false" customHeight="false" outlineLevel="0" collapsed="false">
      <c r="A3" s="1" t="s">
        <v>1</v>
      </c>
      <c r="H3" s="2" t="s">
        <v>2</v>
      </c>
      <c r="I3" s="3" t="n">
        <v>1000000</v>
      </c>
      <c r="J3" s="0" t="s">
        <v>3</v>
      </c>
    </row>
    <row r="4" customFormat="false" ht="18" hidden="false" customHeight="false" outlineLevel="0" collapsed="false">
      <c r="A4" s="1"/>
      <c r="H4" s="2"/>
      <c r="I4" s="3"/>
    </row>
    <row r="5" customFormat="false" ht="18" hidden="false" customHeight="false" outlineLevel="0" collapsed="false">
      <c r="A5" s="1" t="s">
        <v>4</v>
      </c>
      <c r="H5" s="2"/>
      <c r="I5" s="3"/>
      <c r="L5" s="2" t="s">
        <v>5</v>
      </c>
    </row>
    <row r="6" customFormat="false" ht="12.75" hidden="false" customHeight="false" outlineLevel="0" collapsed="false">
      <c r="F6" s="2" t="s">
        <v>6</v>
      </c>
      <c r="G6" s="2"/>
      <c r="L6" s="2" t="s">
        <v>7</v>
      </c>
    </row>
    <row r="7" customFormat="false" ht="12.75" hidden="false" customHeight="false" outlineLevel="0" collapsed="false">
      <c r="F7" s="2" t="s">
        <v>8</v>
      </c>
      <c r="G7" s="2"/>
      <c r="H7" s="2" t="s">
        <v>6</v>
      </c>
      <c r="J7" s="2" t="s">
        <v>5</v>
      </c>
      <c r="L7" s="2" t="s">
        <v>9</v>
      </c>
    </row>
    <row r="8" customFormat="false" ht="12.75" hidden="false" customHeight="false" outlineLevel="0" collapsed="false">
      <c r="F8" s="2" t="s">
        <v>10</v>
      </c>
      <c r="G8" s="2"/>
      <c r="H8" s="2" t="s">
        <v>11</v>
      </c>
      <c r="J8" s="2" t="s">
        <v>7</v>
      </c>
      <c r="K8" s="2" t="s">
        <v>11</v>
      </c>
      <c r="L8" s="2" t="s">
        <v>10</v>
      </c>
      <c r="M8" s="2" t="s">
        <v>11</v>
      </c>
    </row>
    <row r="9" customFormat="false" ht="12.75" hidden="false" customHeight="false" outlineLevel="0" collapsed="false">
      <c r="F9" s="2" t="s">
        <v>12</v>
      </c>
      <c r="G9" s="2"/>
      <c r="H9" s="2" t="s">
        <v>13</v>
      </c>
      <c r="J9" s="2" t="s">
        <v>9</v>
      </c>
      <c r="K9" s="2" t="s">
        <v>13</v>
      </c>
      <c r="L9" s="2" t="s">
        <v>12</v>
      </c>
      <c r="M9" s="2" t="s">
        <v>13</v>
      </c>
    </row>
    <row r="11" customFormat="false" ht="12.75" hidden="false" customHeight="false" outlineLevel="0" collapsed="false">
      <c r="A11" s="0" t="s">
        <v>14</v>
      </c>
      <c r="F11" s="4" t="n">
        <v>0.6263</v>
      </c>
      <c r="G11" s="4"/>
      <c r="L11" s="4" t="n">
        <v>0.6263</v>
      </c>
    </row>
    <row r="12" customFormat="false" ht="12.75" hidden="false" customHeight="false" outlineLevel="0" collapsed="false">
      <c r="F12" s="4"/>
      <c r="G12" s="4"/>
      <c r="L12" s="4"/>
    </row>
    <row r="13" customFormat="false" ht="12.75" hidden="false" customHeight="false" outlineLevel="0" collapsed="false">
      <c r="A13" s="0" t="s">
        <v>12</v>
      </c>
      <c r="F13" s="4" t="n">
        <f aca="false">(((I3/42*4)*1.185)/I3)</f>
        <v>0.112857142857143</v>
      </c>
      <c r="G13" s="4"/>
      <c r="L13" s="4" t="n">
        <f aca="false">(((I3/42*4)*1.185)/I3)</f>
        <v>0.112857142857143</v>
      </c>
    </row>
    <row r="14" customFormat="false" ht="12.75" hidden="false" customHeight="false" outlineLevel="0" collapsed="false">
      <c r="F14" s="4"/>
      <c r="G14" s="4"/>
      <c r="L14" s="4"/>
    </row>
    <row r="15" customFormat="false" ht="12.75" hidden="false" customHeight="false" outlineLevel="0" collapsed="false">
      <c r="A15" s="0" t="s">
        <v>15</v>
      </c>
      <c r="D15" s="5" t="s">
        <v>16</v>
      </c>
      <c r="F15" s="4" t="n">
        <f aca="false">F11*0.0633</f>
        <v>0.03964479</v>
      </c>
      <c r="G15" s="4"/>
      <c r="J15" s="5" t="s">
        <v>16</v>
      </c>
      <c r="L15" s="4" t="n">
        <f aca="false">L11*0.0633</f>
        <v>0.03964479</v>
      </c>
    </row>
    <row r="16" customFormat="false" ht="12.75" hidden="false" customHeight="false" outlineLevel="0" collapsed="false">
      <c r="D16" s="6"/>
      <c r="F16" s="4"/>
      <c r="G16" s="4"/>
      <c r="J16" s="6"/>
      <c r="L16" s="4"/>
    </row>
    <row r="17" customFormat="false" ht="12.75" hidden="false" customHeight="false" outlineLevel="0" collapsed="false">
      <c r="A17" s="0" t="s">
        <v>17</v>
      </c>
      <c r="D17" s="5" t="s">
        <v>16</v>
      </c>
      <c r="F17" s="4" t="n">
        <f aca="false">0.9*0.005</f>
        <v>0.0045</v>
      </c>
      <c r="G17" s="4"/>
      <c r="J17" s="5" t="s">
        <v>16</v>
      </c>
      <c r="L17" s="4" t="n">
        <f aca="false">0.9*0.005</f>
        <v>0.0045</v>
      </c>
    </row>
    <row r="18" customFormat="false" ht="12.75" hidden="false" customHeight="false" outlineLevel="0" collapsed="false">
      <c r="F18" s="4"/>
      <c r="G18" s="4"/>
      <c r="L18" s="4"/>
    </row>
    <row r="19" customFormat="false" ht="12.75" hidden="false" customHeight="false" outlineLevel="0" collapsed="false">
      <c r="B19" s="0" t="s">
        <v>18</v>
      </c>
      <c r="F19" s="4" t="n">
        <f aca="false">SUM(F11:F18)</f>
        <v>0.783301932857143</v>
      </c>
      <c r="G19" s="4"/>
      <c r="L19" s="4" t="n">
        <f aca="false">SUM(L11:L18)</f>
        <v>0.783301932857143</v>
      </c>
    </row>
    <row r="20" customFormat="false" ht="12.75" hidden="false" customHeight="false" outlineLevel="0" collapsed="false">
      <c r="F20" s="4"/>
      <c r="G20" s="4"/>
    </row>
    <row r="21" customFormat="false" ht="12.75" hidden="false" customHeight="false" outlineLevel="0" collapsed="false">
      <c r="A21" s="0" t="s">
        <v>19</v>
      </c>
      <c r="F21" s="4" t="n">
        <f aca="false">F19*0.15</f>
        <v>0.117495289928571</v>
      </c>
      <c r="G21" s="4"/>
      <c r="L21" s="0" t="n">
        <v>0</v>
      </c>
    </row>
    <row r="22" customFormat="false" ht="13.5" hidden="false" customHeight="false" outlineLevel="0" collapsed="false">
      <c r="F22" s="4"/>
      <c r="G22" s="4"/>
    </row>
    <row r="23" customFormat="false" ht="14.25" hidden="false" customHeight="false" outlineLevel="0" collapsed="false">
      <c r="B23" s="0" t="s">
        <v>20</v>
      </c>
      <c r="F23" s="7" t="n">
        <f aca="false">F19+F21</f>
        <v>0.900797222785714</v>
      </c>
      <c r="G23" s="7"/>
      <c r="H23" s="8" t="n">
        <f aca="false">$I$3*F23</f>
        <v>900797.222785714</v>
      </c>
      <c r="J23" s="7" t="n">
        <v>0.7</v>
      </c>
      <c r="K23" s="8" t="n">
        <f aca="false">$I$3*J23</f>
        <v>700000</v>
      </c>
      <c r="L23" s="7" t="n">
        <f aca="false">J23+L13</f>
        <v>0.812857142857143</v>
      </c>
      <c r="M23" s="8" t="n">
        <f aca="false">$I$3*L23</f>
        <v>812857.142857143</v>
      </c>
    </row>
    <row r="24" customFormat="false" ht="13.5" hidden="false" customHeight="false" outlineLevel="0" collapsed="false">
      <c r="F24" s="4"/>
      <c r="G24" s="4"/>
    </row>
    <row r="25" customFormat="false" ht="12.75" hidden="false" customHeight="false" outlineLevel="0" collapsed="false">
      <c r="B25" s="0" t="s">
        <v>21</v>
      </c>
      <c r="F25" s="4" t="n">
        <f aca="false">F19</f>
        <v>0.783301932857143</v>
      </c>
      <c r="G25" s="4"/>
      <c r="H25" s="8" t="n">
        <f aca="false">$I$3*F25</f>
        <v>783301.932857143</v>
      </c>
      <c r="K25" s="8" t="n">
        <f aca="false">$I$3*F25</f>
        <v>783301.932857143</v>
      </c>
      <c r="L25" s="5" t="s">
        <v>22</v>
      </c>
      <c r="M25" s="8" t="n">
        <f aca="false">$I$3*(L19)</f>
        <v>783301.932857143</v>
      </c>
    </row>
    <row r="26" customFormat="false" ht="12.75" hidden="false" customHeight="false" outlineLevel="0" collapsed="false">
      <c r="L26" s="5"/>
    </row>
    <row r="27" customFormat="false" ht="12.75" hidden="false" customHeight="false" outlineLevel="0" collapsed="false">
      <c r="B27" s="0" t="s">
        <v>23</v>
      </c>
      <c r="F27" s="4" t="n">
        <f aca="false">F23-F25</f>
        <v>0.117495289928571</v>
      </c>
      <c r="G27" s="4"/>
      <c r="H27" s="8" t="n">
        <f aca="false">H23-H25</f>
        <v>117495.289928571</v>
      </c>
      <c r="K27" s="8" t="n">
        <f aca="false">K23-K25</f>
        <v>-83301.9328571428</v>
      </c>
      <c r="L27" s="5" t="s">
        <v>24</v>
      </c>
      <c r="M27" s="8" t="n">
        <f aca="false">M23-M25</f>
        <v>29555.2100000001</v>
      </c>
    </row>
    <row r="28" customFormat="false" ht="12.75" hidden="false" customHeight="false" outlineLevel="0" collapsed="false">
      <c r="F28" s="4"/>
      <c r="G28" s="4"/>
      <c r="L28" s="5"/>
    </row>
    <row r="29" customFormat="false" ht="12.75" hidden="false" customHeight="false" outlineLevel="0" collapsed="false">
      <c r="B29" s="0" t="s">
        <v>25</v>
      </c>
      <c r="F29" s="4" t="n">
        <f aca="false">F27*0.45</f>
        <v>0.0528728804678571</v>
      </c>
      <c r="G29" s="4"/>
      <c r="H29" s="8" t="n">
        <f aca="false">H27*0.45</f>
        <v>52872.8804678572</v>
      </c>
      <c r="K29" s="8" t="n">
        <f aca="false">K27*0.45</f>
        <v>-37485.8697857143</v>
      </c>
      <c r="L29" s="5" t="s">
        <v>26</v>
      </c>
      <c r="M29" s="8" t="n">
        <f aca="false">M27*0.45</f>
        <v>13299.8445</v>
      </c>
    </row>
    <row r="30" customFormat="false" ht="12.75" hidden="false" customHeight="false" outlineLevel="0" collapsed="false">
      <c r="F30" s="4"/>
      <c r="G30" s="4"/>
      <c r="H30" s="8"/>
      <c r="K30" s="8"/>
      <c r="L30" s="5"/>
      <c r="M30" s="8"/>
    </row>
    <row r="31" customFormat="false" ht="12.75" hidden="false" customHeight="false" outlineLevel="0" collapsed="false">
      <c r="B31" s="0" t="s">
        <v>27</v>
      </c>
      <c r="F31" s="4" t="n">
        <f aca="false">F27-F29</f>
        <v>0.0646224094607143</v>
      </c>
      <c r="G31" s="4"/>
      <c r="H31" s="8" t="n">
        <f aca="false">H27-H29</f>
        <v>64622.4094607143</v>
      </c>
      <c r="K31" s="8" t="n">
        <f aca="false">K27-K29</f>
        <v>-45816.0630714285</v>
      </c>
      <c r="L31" s="5" t="s">
        <v>28</v>
      </c>
      <c r="M31" s="8" t="n">
        <f aca="false">M27-M29</f>
        <v>16255.3655</v>
      </c>
    </row>
    <row r="34" customFormat="false" ht="12.75" hidden="false" customHeight="false" outlineLevel="0" collapsed="false">
      <c r="A34" s="0" t="s">
        <v>29</v>
      </c>
    </row>
    <row r="35" customFormat="false" ht="12.75" hidden="false" customHeight="false" outlineLevel="0" collapsed="false">
      <c r="B35" s="0" t="s">
        <v>30</v>
      </c>
    </row>
    <row r="37" customFormat="false" ht="12.75" hidden="false" customHeight="false" outlineLevel="0" collapsed="false">
      <c r="B37" s="0" t="s">
        <v>31</v>
      </c>
    </row>
  </sheetData>
  <printOptions headings="false" gridLines="false" gridLinesSet="true" horizontalCentered="false" verticalCentered="false"/>
  <pageMargins left="1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2001-06-10T01:17:55Z</dcterms:created>
  <dc:creator>Jaime Sanabria</dc:creator>
  <dc:description/>
  <dc:language>en-US</dc:language>
  <cp:lastModifiedBy>pybarbo</cp:lastModifiedBy>
  <cp:lastPrinted>2001-06-11T13:01:12Z</cp:lastPrinted>
  <dcterms:modified xsi:type="dcterms:W3CDTF">2001-06-12T20:32:09Z</dcterms:modified>
  <cp:revision>0</cp:revision>
  <dc:subject/>
  <dc:title/>
</cp:coreProperties>
</file>