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Zones" sheetId="1" state="visible" r:id="rId3"/>
    <sheet name="North" sheetId="2" state="visible" r:id="rId4"/>
    <sheet name="South" sheetId="3" state="visible" r:id="rId5"/>
    <sheet name="West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<sst xmlns="http://schemas.openxmlformats.org/spreadsheetml/2006/main" count="160" uniqueCount="13">
  <si>
    <t xml:space="preserve">QSE</t>
  </si>
  <si>
    <t xml:space="preserve">Operating Day</t>
  </si>
  <si>
    <t xml:space="preserve">Interval</t>
  </si>
  <si>
    <t xml:space="preserve">Zone</t>
  </si>
  <si>
    <t xml:space="preserve">Scheduled Load</t>
  </si>
  <si>
    <t xml:space="preserve">Actual Metered Load</t>
  </si>
  <si>
    <t xml:space="preserve">(SL-AML)/AML</t>
  </si>
  <si>
    <t xml:space="preserve">MCPE</t>
  </si>
  <si>
    <t xml:space="preserve">Settlement for Load Imbalance</t>
  </si>
  <si>
    <t xml:space="preserve">All</t>
  </si>
  <si>
    <t xml:space="preserve">N</t>
  </si>
  <si>
    <t xml:space="preserve">S</t>
  </si>
  <si>
    <t xml:space="preserve">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</si>
</sst>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m/d/yyyy"/>
    <numFmt numFmtId="167" formatCode="_(* #,##0.00_);_(* \(#,##0.00\);_(* \-??_);_(@_)"/>
    <numFmt numFmtId="168" formatCode="_(* #,##0_);_(* \(#,##0\);_(* \-??_);_(@_)"/>
    <numFmt numFmtId="169" formatCode="0%"/>
    <numFmt numFmtId="170" formatCode="0.0%"/>
    <numFmt numFmtId="171" formatCode="[h]:mm: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0.25"/>
      <color rgb="FF000000"/>
      <name val="Arial"/>
      <family val="2"/>
    </font>
    <font>
      <sz val="8"/>
      <color rgb="FF000000"/>
      <name val="Arial"/>
      <family val="2"/>
    </font>
    <font>
      <sz val="10.25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QSE 26 Load Imbalance, All Zones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'All Zones'!$G$2:$G$32</c:f>
              <c:numCache>
                <c:formatCode>0%</c:formatCode>
                <c:ptCount val="31"/>
                <c:pt idx="0">
                  <c:v>724.175725175726</c:v>
                </c:pt>
                <c:pt idx="1">
                  <c:v>132.680433406037</c:v>
                </c:pt>
                <c:pt idx="2">
                  <c:v>199.599381283836</c:v>
                </c:pt>
                <c:pt idx="3">
                  <c:v>571.788156503349</c:v>
                </c:pt>
                <c:pt idx="4">
                  <c:v>8.39114102363437</c:v>
                </c:pt>
                <c:pt idx="5">
                  <c:v>89.7347017072703</c:v>
                </c:pt>
                <c:pt idx="6">
                  <c:v>61.7956287718154</c:v>
                </c:pt>
                <c:pt idx="7">
                  <c:v>218.088937093276</c:v>
                </c:pt>
                <c:pt idx="8">
                  <c:v>45.4277911295608</c:v>
                </c:pt>
                <c:pt idx="9">
                  <c:v>205.875799292861</c:v>
                </c:pt>
                <c:pt idx="10">
                  <c:v>70.8236012353659</c:v>
                </c:pt>
                <c:pt idx="11">
                  <c:v>1.32067020955652</c:v>
                </c:pt>
                <c:pt idx="12">
                  <c:v>190.713336276811</c:v>
                </c:pt>
                <c:pt idx="13">
                  <c:v>289.469118546344</c:v>
                </c:pt>
                <c:pt idx="14">
                  <c:v>502.13959104814</c:v>
                </c:pt>
                <c:pt idx="15">
                  <c:v>341.180883242589</c:v>
                </c:pt>
                <c:pt idx="16">
                  <c:v>391.176836100642</c:v>
                </c:pt>
                <c:pt idx="17">
                  <c:v>25.1117691396576</c:v>
                </c:pt>
                <c:pt idx="18">
                  <c:v>149.616450466959</c:v>
                </c:pt>
                <c:pt idx="19">
                  <c:v>288.229504345784</c:v>
                </c:pt>
                <c:pt idx="20">
                  <c:v>318.615963387183</c:v>
                </c:pt>
                <c:pt idx="21">
                  <c:v>294.039371640517</c:v>
                </c:pt>
                <c:pt idx="22">
                  <c:v>392.521677812656</c:v>
                </c:pt>
                <c:pt idx="23">
                  <c:v>225.68149994563</c:v>
                </c:pt>
                <c:pt idx="24">
                  <c:v>22.6714404071487</c:v>
                </c:pt>
                <c:pt idx="25">
                  <c:v>-1</c:v>
                </c:pt>
                <c:pt idx="26">
                  <c:v>15.1255134078901</c:v>
                </c:pt>
                <c:pt idx="27">
                  <c:v>52.6114871875956</c:v>
                </c:pt>
                <c:pt idx="28">
                  <c:v>-1</c:v>
                </c:pt>
                <c:pt idx="29">
                  <c:v>43.1967023848181</c:v>
                </c:pt>
                <c:pt idx="30">
                  <c:v>124.268139317821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327579"/>
        <c:axId val="29939995"/>
      </c:lineChart>
      <c:catAx>
        <c:axId val="893275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39995"/>
        <c:crossesAt val="0"/>
        <c:auto val="1"/>
        <c:lblAlgn val="ctr"/>
        <c:lblOffset val="100"/>
        <c:noMultiLvlLbl val="0"/>
      </c:catAx>
      <c:valAx>
        <c:axId val="299399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Over (Under) Scheduled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275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QSE 26 Load Imbalance, North Zone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"North Zone"</c:f>
              <c:strCache>
                <c:ptCount val="1"/>
                <c:pt idx="0">
                  <c:v>North Zone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North!$G$2:$G$32</c:f>
              <c:numCache>
                <c:formatCode>0%</c:formatCode>
                <c:ptCount val="31"/>
                <c:pt idx="0">
                  <c:v>4018.43462897526</c:v>
                </c:pt>
                <c:pt idx="1">
                  <c:v>706.108299218459</c:v>
                </c:pt>
                <c:pt idx="2">
                  <c:v>1029.7998012916</c:v>
                </c:pt>
                <c:pt idx="3">
                  <c:v>2942.84057971014</c:v>
                </c:pt>
                <c:pt idx="5">
                  <c:v>452.151944817015</c:v>
                </c:pt>
                <c:pt idx="6">
                  <c:v>306.078763708873</c:v>
                </c:pt>
                <c:pt idx="7">
                  <c:v>1075.56777402736</c:v>
                </c:pt>
                <c:pt idx="8">
                  <c:v>189.0290632685</c:v>
                </c:pt>
                <c:pt idx="9">
                  <c:v>848.377123442808</c:v>
                </c:pt>
                <c:pt idx="10">
                  <c:v>302.674460977832</c:v>
                </c:pt>
                <c:pt idx="11">
                  <c:v>8.57029380801991</c:v>
                </c:pt>
                <c:pt idx="12">
                  <c:v>857.570090540119</c:v>
                </c:pt>
                <c:pt idx="13">
                  <c:v>1411.93955168384</c:v>
                </c:pt>
                <c:pt idx="14">
                  <c:v>2552.88701603841</c:v>
                </c:pt>
                <c:pt idx="15">
                  <c:v>2104.63052582597</c:v>
                </c:pt>
                <c:pt idx="16">
                  <c:v>3145.71025745811</c:v>
                </c:pt>
                <c:pt idx="17">
                  <c:v>196.521526646498</c:v>
                </c:pt>
                <c:pt idx="18">
                  <c:v>958.444041074577</c:v>
                </c:pt>
                <c:pt idx="19">
                  <c:v>1825.10307749351</c:v>
                </c:pt>
                <c:pt idx="20">
                  <c:v>1259.29572293341</c:v>
                </c:pt>
                <c:pt idx="21">
                  <c:v>1235.55681769101</c:v>
                </c:pt>
                <c:pt idx="22">
                  <c:v>1409.13824884793</c:v>
                </c:pt>
                <c:pt idx="23">
                  <c:v>956.664852639763</c:v>
                </c:pt>
                <c:pt idx="24">
                  <c:v>92.2719810968785</c:v>
                </c:pt>
                <c:pt idx="25">
                  <c:v>-1</c:v>
                </c:pt>
                <c:pt idx="26">
                  <c:v>71.0583248558834</c:v>
                </c:pt>
                <c:pt idx="27">
                  <c:v>156.338727804001</c:v>
                </c:pt>
                <c:pt idx="29">
                  <c:v>219.830141060886</c:v>
                </c:pt>
                <c:pt idx="30">
                  <c:v>601.575715804813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475619"/>
        <c:axId val="98636914"/>
      </c:lineChart>
      <c:catAx>
        <c:axId val="274756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36914"/>
        <c:crossesAt val="0"/>
        <c:auto val="1"/>
        <c:lblAlgn val="ctr"/>
        <c:lblOffset val="100"/>
        <c:noMultiLvlLbl val="0"/>
      </c:catAx>
      <c:valAx>
        <c:axId val="98636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Over (Under) Scheduled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756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QSE 26 Load Imbalance, South Zone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"South Zone"</c:f>
              <c:strCache>
                <c:ptCount val="1"/>
                <c:pt idx="0">
                  <c:v>South Zone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South!$G$2:$G$32</c:f>
              <c:numCache>
                <c:formatCode>0%</c:formatCode>
                <c:ptCount val="31"/>
                <c:pt idx="0">
                  <c:v>58.5025586100203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8.39114102363437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1.28267072474795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14.0058107607627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36359"/>
        <c:axId val="95069356"/>
      </c:lineChart>
      <c:catAx>
        <c:axId val="2736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69356"/>
        <c:crossesAt val="0"/>
        <c:auto val="1"/>
        <c:lblAlgn val="ctr"/>
        <c:lblOffset val="100"/>
        <c:noMultiLvlLbl val="0"/>
      </c:catAx>
      <c:valAx>
        <c:axId val="95069356"/>
        <c:scaling>
          <c:orientation val="minMax"/>
          <c:max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Over (Under) Scheduled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63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QSE 26 Load Imbalance, West Zone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"West Zone"</c:f>
              <c:strCache>
                <c:ptCount val="1"/>
                <c:pt idx="0">
                  <c:v>West Zone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West!$G$2:$G$32</c:f>
              <c:numCache>
                <c:formatCode>0%</c:formatCode>
                <c:ptCount val="31"/>
                <c:pt idx="19">
                  <c:v>-1</c:v>
                </c:pt>
                <c:pt idx="20">
                  <c:v>367.098159509202</c:v>
                </c:pt>
                <c:pt idx="21">
                  <c:v>1350.02533172497</c:v>
                </c:pt>
                <c:pt idx="22">
                  <c:v>5416.11809317443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1165.40746500778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863584"/>
        <c:axId val="3075117"/>
      </c:lineChart>
      <c:catAx>
        <c:axId val="328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5117"/>
        <c:crossesAt val="0"/>
        <c:auto val="1"/>
        <c:lblAlgn val="ctr"/>
        <c:lblOffset val="100"/>
        <c:noMultiLvlLbl val="0"/>
      </c:catAx>
      <c:valAx>
        <c:axId val="3075117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Over (Under) Scheduled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635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34</xdr:row>
      <xdr:rowOff>0</xdr:rowOff>
    </xdr:from>
    <xdr:to>
      <xdr:col>9</xdr:col>
      <xdr:colOff>608760</xdr:colOff>
      <xdr:row>50</xdr:row>
      <xdr:rowOff>142920</xdr:rowOff>
    </xdr:to>
    <xdr:graphicFrame>
      <xdr:nvGraphicFramePr>
        <xdr:cNvPr id="0" name="Chart 1"/>
        <xdr:cNvGraphicFramePr/>
      </xdr:nvGraphicFramePr>
      <xdr:xfrm>
        <a:off x="0" y="5829480"/>
        <a:ext cx="6326280" cy="273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34</xdr:row>
      <xdr:rowOff>0</xdr:rowOff>
    </xdr:from>
    <xdr:to>
      <xdr:col>9</xdr:col>
      <xdr:colOff>608760</xdr:colOff>
      <xdr:row>50</xdr:row>
      <xdr:rowOff>133560</xdr:rowOff>
    </xdr:to>
    <xdr:graphicFrame>
      <xdr:nvGraphicFramePr>
        <xdr:cNvPr id="1" name="Chart 1"/>
        <xdr:cNvGraphicFramePr/>
      </xdr:nvGraphicFramePr>
      <xdr:xfrm>
        <a:off x="0" y="5829480"/>
        <a:ext cx="632628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34</xdr:row>
      <xdr:rowOff>0</xdr:rowOff>
    </xdr:from>
    <xdr:to>
      <xdr:col>9</xdr:col>
      <xdr:colOff>608760</xdr:colOff>
      <xdr:row>50</xdr:row>
      <xdr:rowOff>142920</xdr:rowOff>
    </xdr:to>
    <xdr:graphicFrame>
      <xdr:nvGraphicFramePr>
        <xdr:cNvPr id="2" name="Chart 1"/>
        <xdr:cNvGraphicFramePr/>
      </xdr:nvGraphicFramePr>
      <xdr:xfrm>
        <a:off x="0" y="5829480"/>
        <a:ext cx="6326280" cy="273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34</xdr:row>
      <xdr:rowOff>0</xdr:rowOff>
    </xdr:from>
    <xdr:to>
      <xdr:col>9</xdr:col>
      <xdr:colOff>608760</xdr:colOff>
      <xdr:row>50</xdr:row>
      <xdr:rowOff>133560</xdr:rowOff>
    </xdr:to>
    <xdr:graphicFrame>
      <xdr:nvGraphicFramePr>
        <xdr:cNvPr id="3" name="Chart 1"/>
        <xdr:cNvGraphicFramePr/>
      </xdr:nvGraphicFramePr>
      <xdr:xfrm>
        <a:off x="0" y="5829480"/>
        <a:ext cx="632628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1" width="13.56"/>
    <col collapsed="false" customWidth="true" hidden="false" outlineLevel="0" max="3" min="3" style="0" width="7.42"/>
    <col collapsed="false" customWidth="true" hidden="false" outlineLevel="0" max="4" min="4" style="0" width="5.28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6.28"/>
    <col collapsed="false" customWidth="true" hidden="false" outlineLevel="0" max="9" min="9" style="0" width="11.13"/>
  </cols>
  <sheetData>
    <row r="1" customFormat="false" ht="38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2" t="s">
        <v>7</v>
      </c>
      <c r="I1" s="3" t="s">
        <v>8</v>
      </c>
    </row>
    <row r="2" customFormat="false" ht="12.75" hidden="false" customHeight="false" outlineLevel="0" collapsed="false">
      <c r="A2" s="5" t="n">
        <v>26</v>
      </c>
      <c r="B2" s="6" t="n">
        <v>37104</v>
      </c>
      <c r="C2" s="7"/>
      <c r="D2" s="0" t="s">
        <v>9</v>
      </c>
      <c r="E2" s="8" t="n">
        <v>732.5</v>
      </c>
      <c r="F2" s="9" t="n">
        <v>1.0101</v>
      </c>
      <c r="G2" s="10" t="n">
        <v>724.175725175726</v>
      </c>
      <c r="H2" s="11"/>
      <c r="I2" s="8" t="n">
        <v>-28427.677337</v>
      </c>
    </row>
    <row r="3" customFormat="false" ht="12.75" hidden="false" customHeight="false" outlineLevel="0" collapsed="false">
      <c r="A3" s="5" t="n">
        <v>26</v>
      </c>
      <c r="B3" s="6" t="n">
        <v>37105</v>
      </c>
      <c r="C3" s="12"/>
      <c r="D3" s="0" t="s">
        <v>9</v>
      </c>
      <c r="E3" s="8" t="n">
        <v>190</v>
      </c>
      <c r="F3" s="9" t="n">
        <v>1.4213</v>
      </c>
      <c r="G3" s="10" t="n">
        <v>132.680433406037</v>
      </c>
      <c r="H3" s="9"/>
      <c r="I3" s="8" t="n">
        <v>-3806.403881</v>
      </c>
    </row>
    <row r="4" customFormat="false" ht="12.75" hidden="false" customHeight="false" outlineLevel="0" collapsed="false">
      <c r="A4" s="5" t="n">
        <v>26</v>
      </c>
      <c r="B4" s="6" t="n">
        <v>37106</v>
      </c>
      <c r="C4" s="12"/>
      <c r="D4" s="0" t="s">
        <v>9</v>
      </c>
      <c r="E4" s="8" t="n">
        <v>415</v>
      </c>
      <c r="F4" s="9" t="n">
        <v>2.0688</v>
      </c>
      <c r="G4" s="10" t="n">
        <v>199.599381283836</v>
      </c>
      <c r="H4" s="8"/>
      <c r="I4" s="8" t="n">
        <v>57282.069328</v>
      </c>
    </row>
    <row r="5" customFormat="false" ht="12.75" hidden="false" customHeight="false" outlineLevel="0" collapsed="false">
      <c r="A5" s="5" t="n">
        <v>26</v>
      </c>
      <c r="B5" s="6" t="n">
        <v>37107</v>
      </c>
      <c r="C5" s="12"/>
      <c r="D5" s="0" t="s">
        <v>9</v>
      </c>
      <c r="E5" s="8" t="n">
        <v>1300</v>
      </c>
      <c r="F5" s="9" t="n">
        <v>2.2696</v>
      </c>
      <c r="G5" s="10" t="n">
        <v>571.788156503349</v>
      </c>
      <c r="H5" s="8"/>
      <c r="I5" s="8" t="n">
        <v>-42946.703553</v>
      </c>
    </row>
    <row r="6" customFormat="false" ht="12.75" hidden="false" customHeight="false" outlineLevel="0" collapsed="false">
      <c r="A6" s="5" t="n">
        <v>26</v>
      </c>
      <c r="B6" s="6" t="n">
        <v>37108</v>
      </c>
      <c r="C6" s="12"/>
      <c r="D6" s="0" t="s">
        <v>9</v>
      </c>
      <c r="E6" s="8" t="n">
        <v>18</v>
      </c>
      <c r="F6" s="9" t="n">
        <v>1.9167</v>
      </c>
      <c r="G6" s="10" t="n">
        <v>8.39114102363437</v>
      </c>
      <c r="H6" s="8"/>
      <c r="I6" s="8" t="n">
        <v>-410.166757</v>
      </c>
    </row>
    <row r="7" customFormat="false" ht="12.75" hidden="false" customHeight="false" outlineLevel="0" collapsed="false">
      <c r="A7" s="5" t="n">
        <v>26</v>
      </c>
      <c r="B7" s="6" t="n">
        <v>37109</v>
      </c>
      <c r="C7" s="12"/>
      <c r="D7" s="0" t="s">
        <v>9</v>
      </c>
      <c r="E7" s="8" t="n">
        <v>236.5</v>
      </c>
      <c r="F7" s="9" t="n">
        <v>2.6065</v>
      </c>
      <c r="G7" s="10" t="n">
        <v>89.7347017072703</v>
      </c>
      <c r="H7" s="8"/>
      <c r="I7" s="8" t="n">
        <v>-15512.068256</v>
      </c>
    </row>
    <row r="8" customFormat="false" ht="12.75" hidden="false" customHeight="false" outlineLevel="0" collapsed="false">
      <c r="A8" s="5" t="n">
        <v>26</v>
      </c>
      <c r="B8" s="6" t="n">
        <v>37110</v>
      </c>
      <c r="C8" s="12"/>
      <c r="D8" s="0" t="s">
        <v>9</v>
      </c>
      <c r="E8" s="8" t="n">
        <v>154</v>
      </c>
      <c r="F8" s="9" t="n">
        <v>2.4524</v>
      </c>
      <c r="G8" s="10" t="n">
        <v>61.7956287718154</v>
      </c>
      <c r="H8" s="8"/>
      <c r="I8" s="8" t="n">
        <v>-11711.117254</v>
      </c>
    </row>
    <row r="9" customFormat="false" ht="12.75" hidden="false" customHeight="false" outlineLevel="0" collapsed="false">
      <c r="A9" s="5" t="n">
        <v>26</v>
      </c>
      <c r="B9" s="6" t="n">
        <v>37111</v>
      </c>
      <c r="C9" s="12"/>
      <c r="D9" s="0" t="s">
        <v>9</v>
      </c>
      <c r="E9" s="8" t="n">
        <v>606</v>
      </c>
      <c r="F9" s="9" t="n">
        <v>2.766</v>
      </c>
      <c r="G9" s="10" t="n">
        <v>218.088937093276</v>
      </c>
      <c r="H9" s="8"/>
      <c r="I9" s="8" t="n">
        <v>-31266.934992</v>
      </c>
    </row>
    <row r="10" customFormat="false" ht="12.75" hidden="false" customHeight="false" outlineLevel="0" collapsed="false">
      <c r="A10" s="5" t="n">
        <v>26</v>
      </c>
      <c r="B10" s="6" t="n">
        <v>37112</v>
      </c>
      <c r="C10" s="12"/>
      <c r="D10" s="0" t="s">
        <v>9</v>
      </c>
      <c r="E10" s="8" t="n">
        <v>170</v>
      </c>
      <c r="F10" s="9" t="n">
        <v>3.6616</v>
      </c>
      <c r="G10" s="10" t="n">
        <v>45.4277911295608</v>
      </c>
      <c r="H10" s="8"/>
      <c r="I10" s="8" t="n">
        <v>-7361.488086</v>
      </c>
    </row>
    <row r="11" customFormat="false" ht="12.75" hidden="false" customHeight="false" outlineLevel="0" collapsed="false">
      <c r="A11" s="5" t="n">
        <v>26</v>
      </c>
      <c r="B11" s="6" t="n">
        <v>37113</v>
      </c>
      <c r="C11" s="12"/>
      <c r="D11" s="0" t="s">
        <v>9</v>
      </c>
      <c r="E11" s="8" t="n">
        <v>825</v>
      </c>
      <c r="F11" s="9" t="n">
        <v>3.9879</v>
      </c>
      <c r="G11" s="10" t="n">
        <v>205.875799292861</v>
      </c>
      <c r="H11" s="9"/>
      <c r="I11" s="8" t="n">
        <v>-66110.6837650001</v>
      </c>
    </row>
    <row r="12" customFormat="false" ht="12.75" hidden="false" customHeight="false" outlineLevel="0" collapsed="false">
      <c r="A12" s="5" t="n">
        <v>26</v>
      </c>
      <c r="B12" s="6" t="n">
        <v>37114</v>
      </c>
      <c r="C12" s="12"/>
      <c r="D12" s="0" t="s">
        <v>9</v>
      </c>
      <c r="E12" s="8" t="n">
        <v>300</v>
      </c>
      <c r="F12" s="9" t="n">
        <v>4.1769</v>
      </c>
      <c r="G12" s="10" t="n">
        <v>70.8236012353659</v>
      </c>
      <c r="H12" s="9"/>
      <c r="I12" s="8" t="n">
        <v>-11441.807181</v>
      </c>
    </row>
    <row r="13" customFormat="false" ht="12.75" hidden="false" customHeight="false" outlineLevel="0" collapsed="false">
      <c r="A13" s="5" t="n">
        <v>26</v>
      </c>
      <c r="B13" s="6" t="n">
        <v>37115</v>
      </c>
      <c r="C13" s="12"/>
      <c r="D13" s="0" t="s">
        <v>9</v>
      </c>
      <c r="E13" s="8" t="n">
        <v>10</v>
      </c>
      <c r="F13" s="9" t="n">
        <v>4.3091</v>
      </c>
      <c r="G13" s="10" t="n">
        <v>1.32067020955652</v>
      </c>
      <c r="H13" s="9"/>
      <c r="I13" s="8" t="n">
        <v>-98.073226</v>
      </c>
    </row>
    <row r="14" customFormat="false" ht="12.75" hidden="false" customHeight="false" outlineLevel="0" collapsed="false">
      <c r="A14" s="5" t="n">
        <v>26</v>
      </c>
      <c r="B14" s="6" t="n">
        <v>37116</v>
      </c>
      <c r="C14" s="12"/>
      <c r="D14" s="0" t="s">
        <v>9</v>
      </c>
      <c r="E14" s="8" t="n">
        <v>825</v>
      </c>
      <c r="F14" s="9" t="n">
        <v>4.3033</v>
      </c>
      <c r="G14" s="10" t="n">
        <v>190.713336276811</v>
      </c>
      <c r="H14" s="9"/>
      <c r="I14" s="8" t="n">
        <v>-40639.368972</v>
      </c>
    </row>
    <row r="15" customFormat="false" ht="12.75" hidden="false" customHeight="false" outlineLevel="0" collapsed="false">
      <c r="A15" s="5" t="n">
        <v>26</v>
      </c>
      <c r="B15" s="6" t="n">
        <v>37117</v>
      </c>
      <c r="C15" s="12"/>
      <c r="D15" s="0" t="s">
        <v>9</v>
      </c>
      <c r="E15" s="8" t="n">
        <v>1330</v>
      </c>
      <c r="F15" s="9" t="n">
        <v>4.5788</v>
      </c>
      <c r="G15" s="10" t="n">
        <v>289.469118546344</v>
      </c>
      <c r="H15" s="8"/>
      <c r="I15" s="8" t="n">
        <v>-452300.294648</v>
      </c>
    </row>
    <row r="16" customFormat="false" ht="12.75" hidden="false" customHeight="false" outlineLevel="0" collapsed="false">
      <c r="A16" s="5" t="n">
        <v>26</v>
      </c>
      <c r="B16" s="6" t="n">
        <v>37118</v>
      </c>
      <c r="C16" s="12"/>
      <c r="D16" s="0" t="s">
        <v>9</v>
      </c>
      <c r="E16" s="8" t="n">
        <v>2500</v>
      </c>
      <c r="F16" s="9" t="n">
        <v>4.9688</v>
      </c>
      <c r="G16" s="10" t="n">
        <v>502.13959104814</v>
      </c>
      <c r="H16" s="9"/>
      <c r="I16" s="8" t="n">
        <v>-803532.293364</v>
      </c>
    </row>
    <row r="17" customFormat="false" ht="12.75" hidden="false" customHeight="false" outlineLevel="0" collapsed="false">
      <c r="A17" s="5" t="n">
        <v>26</v>
      </c>
      <c r="B17" s="6" t="n">
        <v>37119</v>
      </c>
      <c r="C17" s="12"/>
      <c r="D17" s="0" t="s">
        <v>9</v>
      </c>
      <c r="E17" s="8" t="n">
        <v>1810</v>
      </c>
      <c r="F17" s="9" t="n">
        <v>5.2896</v>
      </c>
      <c r="G17" s="10" t="n">
        <v>341.180883242589</v>
      </c>
      <c r="H17" s="9"/>
      <c r="I17" s="8" t="n">
        <v>-37148.113602</v>
      </c>
    </row>
    <row r="18" customFormat="false" ht="12.75" hidden="false" customHeight="false" outlineLevel="0" collapsed="false">
      <c r="A18" s="5" t="n">
        <v>26</v>
      </c>
      <c r="B18" s="6" t="n">
        <v>37120</v>
      </c>
      <c r="C18" s="12"/>
      <c r="D18" s="0" t="s">
        <v>9</v>
      </c>
      <c r="E18" s="8" t="n">
        <v>2310</v>
      </c>
      <c r="F18" s="9" t="n">
        <v>5.8902</v>
      </c>
      <c r="G18" s="10" t="n">
        <v>391.176836100642</v>
      </c>
      <c r="H18" s="9"/>
      <c r="I18" s="8" t="n">
        <v>-55262.047994</v>
      </c>
    </row>
    <row r="19" customFormat="false" ht="12.75" hidden="false" customHeight="false" outlineLevel="0" collapsed="false">
      <c r="A19" s="5" t="n">
        <v>26</v>
      </c>
      <c r="B19" s="6" t="n">
        <v>37121</v>
      </c>
      <c r="C19" s="12"/>
      <c r="D19" s="0" t="s">
        <v>9</v>
      </c>
      <c r="E19" s="8" t="n">
        <v>169.75</v>
      </c>
      <c r="F19" s="9" t="n">
        <v>6.5009</v>
      </c>
      <c r="G19" s="10" t="n">
        <v>25.1117691396576</v>
      </c>
      <c r="H19" s="9"/>
      <c r="I19" s="8" t="n">
        <v>-29453.794304</v>
      </c>
    </row>
    <row r="20" customFormat="false" ht="12.75" hidden="false" customHeight="false" outlineLevel="0" collapsed="false">
      <c r="A20" s="5" t="n">
        <v>26</v>
      </c>
      <c r="B20" s="6" t="n">
        <v>37122</v>
      </c>
      <c r="C20" s="12"/>
      <c r="D20" s="0" t="s">
        <v>9</v>
      </c>
      <c r="E20" s="8" t="n">
        <v>937</v>
      </c>
      <c r="F20" s="9" t="n">
        <v>6.2211</v>
      </c>
      <c r="G20" s="10" t="n">
        <v>149.616450466959</v>
      </c>
      <c r="H20" s="9"/>
      <c r="I20" s="8" t="n">
        <v>-197177.063561</v>
      </c>
    </row>
    <row r="21" customFormat="false" ht="12.75" hidden="false" customHeight="false" outlineLevel="0" collapsed="false">
      <c r="A21" s="5" t="n">
        <v>26</v>
      </c>
      <c r="B21" s="6" t="n">
        <v>37123</v>
      </c>
      <c r="C21" s="12"/>
      <c r="D21" s="0" t="s">
        <v>9</v>
      </c>
      <c r="E21" s="8" t="n">
        <v>1970</v>
      </c>
      <c r="F21" s="9" t="n">
        <v>6.81119999999999</v>
      </c>
      <c r="G21" s="10" t="n">
        <v>288.229504345784</v>
      </c>
      <c r="H21" s="8"/>
      <c r="I21" s="8" t="n">
        <v>-179549.760794</v>
      </c>
    </row>
    <row r="22" customFormat="false" ht="12.75" hidden="false" customHeight="false" outlineLevel="0" collapsed="false">
      <c r="A22" s="5" t="n">
        <v>26</v>
      </c>
      <c r="B22" s="6" t="n">
        <v>37124</v>
      </c>
      <c r="C22" s="12"/>
      <c r="D22" s="0" t="s">
        <v>9</v>
      </c>
      <c r="E22" s="8" t="n">
        <v>2570</v>
      </c>
      <c r="F22" s="9" t="n">
        <v>8.04090000000001</v>
      </c>
      <c r="G22" s="10" t="n">
        <v>318.615963387183</v>
      </c>
      <c r="H22" s="13"/>
      <c r="I22" s="8" t="n">
        <v>-216977.022053</v>
      </c>
    </row>
    <row r="23" customFormat="false" ht="12.75" hidden="false" customHeight="false" outlineLevel="0" collapsed="false">
      <c r="A23" s="5" t="n">
        <v>26</v>
      </c>
      <c r="B23" s="6" t="n">
        <v>37125</v>
      </c>
      <c r="C23" s="12"/>
      <c r="D23" s="0" t="s">
        <v>9</v>
      </c>
      <c r="E23" s="8" t="n">
        <v>2975</v>
      </c>
      <c r="F23" s="9" t="n">
        <v>10.0834</v>
      </c>
      <c r="G23" s="10" t="n">
        <v>294.039371640517</v>
      </c>
      <c r="H23" s="8"/>
      <c r="I23" s="8" t="n">
        <v>-412771.895469</v>
      </c>
    </row>
    <row r="24" customFormat="false" ht="12.75" hidden="false" customHeight="false" outlineLevel="0" collapsed="false">
      <c r="A24" s="5" t="n">
        <v>26</v>
      </c>
      <c r="B24" s="6" t="n">
        <v>37126</v>
      </c>
      <c r="C24" s="12"/>
      <c r="D24" s="0" t="s">
        <v>9</v>
      </c>
      <c r="E24" s="8" t="n">
        <v>4325</v>
      </c>
      <c r="F24" s="9" t="n">
        <v>10.9905</v>
      </c>
      <c r="G24" s="10" t="n">
        <v>392.521677812656</v>
      </c>
      <c r="H24" s="9"/>
      <c r="I24" s="8" t="n">
        <v>-302017.179379</v>
      </c>
    </row>
    <row r="25" customFormat="false" ht="12.75" hidden="false" customHeight="false" outlineLevel="0" collapsed="false">
      <c r="A25" s="5" t="n">
        <v>26</v>
      </c>
      <c r="B25" s="7" t="n">
        <v>37127</v>
      </c>
      <c r="C25" s="12"/>
      <c r="D25" s="0" t="s">
        <v>9</v>
      </c>
      <c r="E25" s="8" t="n">
        <v>2710</v>
      </c>
      <c r="F25" s="9" t="n">
        <v>11.9551</v>
      </c>
      <c r="G25" s="10" t="n">
        <v>225.68149994563</v>
      </c>
      <c r="H25" s="13"/>
      <c r="I25" s="8" t="n">
        <v>-48155.7587770001</v>
      </c>
    </row>
    <row r="26" customFormat="false" ht="12.75" hidden="false" customHeight="false" outlineLevel="0" collapsed="false">
      <c r="A26" s="5" t="n">
        <v>26</v>
      </c>
      <c r="B26" s="7" t="n">
        <v>37128</v>
      </c>
      <c r="C26" s="12"/>
      <c r="D26" s="0" t="s">
        <v>9</v>
      </c>
      <c r="E26" s="8" t="n">
        <v>300</v>
      </c>
      <c r="F26" s="9" t="n">
        <v>12.6735</v>
      </c>
      <c r="G26" s="10" t="n">
        <v>22.6714404071487</v>
      </c>
      <c r="H26" s="13"/>
      <c r="I26" s="8" t="n">
        <v>-7916.72775999999</v>
      </c>
    </row>
    <row r="27" customFormat="false" ht="12.75" hidden="false" customHeight="false" outlineLevel="0" collapsed="false">
      <c r="A27" s="5" t="n">
        <v>26</v>
      </c>
      <c r="B27" s="6" t="n">
        <v>37129</v>
      </c>
      <c r="C27" s="12"/>
      <c r="D27" s="0" t="s">
        <v>9</v>
      </c>
      <c r="E27" s="8" t="n">
        <v>0</v>
      </c>
      <c r="F27" s="9" t="n">
        <v>11.734</v>
      </c>
      <c r="G27" s="10" t="n">
        <v>-1</v>
      </c>
      <c r="H27" s="13"/>
      <c r="I27" s="8" t="n">
        <v>223.471948</v>
      </c>
    </row>
    <row r="28" customFormat="false" ht="12.75" hidden="false" customHeight="false" outlineLevel="0" collapsed="false">
      <c r="A28" s="5" t="n">
        <v>26</v>
      </c>
      <c r="B28" s="6" t="n">
        <v>37130</v>
      </c>
      <c r="C28" s="12"/>
      <c r="D28" s="0" t="s">
        <v>9</v>
      </c>
      <c r="E28" s="8" t="n">
        <v>170</v>
      </c>
      <c r="F28" s="9" t="n">
        <v>10.5423</v>
      </c>
      <c r="G28" s="10" t="n">
        <v>15.1255134078901</v>
      </c>
      <c r="H28" s="8"/>
      <c r="I28" s="8" t="n">
        <v>8711.15203899999</v>
      </c>
    </row>
    <row r="29" customFormat="false" ht="12.75" hidden="false" customHeight="false" outlineLevel="0" collapsed="false">
      <c r="A29" s="5" t="n">
        <v>26</v>
      </c>
      <c r="B29" s="6" t="n">
        <v>37131</v>
      </c>
      <c r="C29" s="12"/>
      <c r="D29" s="0" t="s">
        <v>9</v>
      </c>
      <c r="E29" s="8" t="n">
        <v>542.5</v>
      </c>
      <c r="F29" s="9" t="n">
        <v>10.1191</v>
      </c>
      <c r="G29" s="10" t="n">
        <v>52.6114871875956</v>
      </c>
      <c r="H29" s="8"/>
      <c r="I29" s="8" t="n">
        <v>-18025.851649</v>
      </c>
    </row>
    <row r="30" customFormat="false" ht="12.75" hidden="false" customHeight="false" outlineLevel="0" collapsed="false">
      <c r="A30" s="5" t="n">
        <v>26</v>
      </c>
      <c r="B30" s="6" t="n">
        <v>37132</v>
      </c>
      <c r="C30" s="12"/>
      <c r="D30" s="0" t="s">
        <v>9</v>
      </c>
      <c r="E30" s="8" t="n">
        <v>0</v>
      </c>
      <c r="F30" s="9" t="n">
        <v>8.13200000000003</v>
      </c>
      <c r="G30" s="10" t="n">
        <v>-1</v>
      </c>
      <c r="H30" s="8"/>
      <c r="I30" s="8" t="n">
        <v>167.810314</v>
      </c>
    </row>
    <row r="31" customFormat="false" ht="12.75" hidden="false" customHeight="false" outlineLevel="0" collapsed="false">
      <c r="A31" s="5" t="n">
        <v>26</v>
      </c>
      <c r="B31" s="6" t="n">
        <v>37133</v>
      </c>
      <c r="C31" s="12"/>
      <c r="D31" s="0" t="s">
        <v>9</v>
      </c>
      <c r="E31" s="8" t="n">
        <v>490</v>
      </c>
      <c r="F31" s="9" t="n">
        <v>11.0868</v>
      </c>
      <c r="G31" s="10" t="n">
        <v>43.1967023848181</v>
      </c>
      <c r="H31" s="8"/>
      <c r="I31" s="8" t="n">
        <v>-12407.596294</v>
      </c>
    </row>
    <row r="32" customFormat="false" ht="12.75" hidden="false" customHeight="false" outlineLevel="0" collapsed="false">
      <c r="A32" s="5" t="n">
        <v>26</v>
      </c>
      <c r="B32" s="6" t="n">
        <v>37134</v>
      </c>
      <c r="C32" s="12"/>
      <c r="D32" s="0" t="s">
        <v>9</v>
      </c>
      <c r="E32" s="8" t="n">
        <v>1530</v>
      </c>
      <c r="F32" s="9" t="n">
        <v>12.2138</v>
      </c>
      <c r="G32" s="10" t="n">
        <v>124.268139317821</v>
      </c>
      <c r="H32" s="8"/>
      <c r="I32" s="8" t="n">
        <v>-26964.547993</v>
      </c>
    </row>
    <row r="33" customFormat="false" ht="12.75" hidden="false" customHeight="false" outlineLevel="0" collapsed="false">
      <c r="E33" s="14" t="n">
        <f aca="false">SUM(E2:E32)</f>
        <v>32421.25</v>
      </c>
      <c r="F33" s="14" t="n">
        <f aca="false">SUM(F2:F32)</f>
        <v>194.7822</v>
      </c>
      <c r="G33" s="15" t="n">
        <f aca="false">(E33-F33)/F33</f>
        <v>165.448730941534</v>
      </c>
      <c r="H33" s="16"/>
      <c r="I33" s="14" t="n">
        <f aca="false">SUM(I2:I32)</f>
        <v>-2993007.937272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&amp;L&amp;8Negative settlements flow to QSE; positive settlements flow to ERCOT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34" activePane="bottomLeft" state="frozen"/>
      <selection pane="topLeft" activeCell="A1" activeCellId="0" sqref="A1"/>
      <selection pane="bottomLeft" activeCell="A33" activeCellId="0" sqref="A33:A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1" width="13.56"/>
    <col collapsed="false" customWidth="true" hidden="false" outlineLevel="0" max="3" min="3" style="0" width="7.42"/>
    <col collapsed="false" customWidth="true" hidden="false" outlineLevel="0" max="4" min="4" style="0" width="5.28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6.28"/>
    <col collapsed="false" customWidth="true" hidden="false" outlineLevel="0" max="9" min="9" style="0" width="11.13"/>
  </cols>
  <sheetData>
    <row r="1" customFormat="false" ht="38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2" t="s">
        <v>7</v>
      </c>
      <c r="I1" s="3" t="s">
        <v>8</v>
      </c>
    </row>
    <row r="2" customFormat="false" ht="12.75" hidden="false" customHeight="false" outlineLevel="0" collapsed="false">
      <c r="A2" s="17" t="n">
        <v>26</v>
      </c>
      <c r="B2" s="7" t="n">
        <v>37104</v>
      </c>
      <c r="C2" s="12"/>
      <c r="D2" s="0" t="s">
        <v>10</v>
      </c>
      <c r="E2" s="8" t="n">
        <v>682.5</v>
      </c>
      <c r="F2" s="9" t="n">
        <v>0.1698</v>
      </c>
      <c r="G2" s="10" t="n">
        <v>4018.43462897526</v>
      </c>
      <c r="H2" s="9"/>
      <c r="I2" s="8" t="n">
        <v>-16736.857583</v>
      </c>
    </row>
    <row r="3" customFormat="false" ht="12.75" hidden="false" customHeight="false" outlineLevel="0" collapsed="false">
      <c r="A3" s="17" t="n">
        <v>26</v>
      </c>
      <c r="B3" s="7" t="n">
        <v>37105</v>
      </c>
      <c r="C3" s="12"/>
      <c r="D3" s="0" t="s">
        <v>10</v>
      </c>
      <c r="E3" s="8" t="n">
        <v>190</v>
      </c>
      <c r="F3" s="9" t="n">
        <v>0.2687</v>
      </c>
      <c r="G3" s="10" t="n">
        <v>706.108299218459</v>
      </c>
      <c r="H3" s="9"/>
      <c r="I3" s="8" t="n">
        <v>-3841.006318</v>
      </c>
    </row>
    <row r="4" customFormat="false" ht="12.75" hidden="false" customHeight="false" outlineLevel="0" collapsed="false">
      <c r="A4" s="17" t="n">
        <v>26</v>
      </c>
      <c r="B4" s="7" t="n">
        <v>37106</v>
      </c>
      <c r="C4" s="12"/>
      <c r="D4" s="0" t="s">
        <v>10</v>
      </c>
      <c r="E4" s="8" t="n">
        <v>415</v>
      </c>
      <c r="F4" s="9" t="n">
        <v>0.4026</v>
      </c>
      <c r="G4" s="10" t="n">
        <v>1029.7998012916</v>
      </c>
      <c r="H4" s="8"/>
      <c r="I4" s="8" t="n">
        <v>57278.347606</v>
      </c>
    </row>
    <row r="5" customFormat="false" ht="12.75" hidden="false" customHeight="false" outlineLevel="0" collapsed="false">
      <c r="A5" s="17" t="n">
        <v>26</v>
      </c>
      <c r="B5" s="7" t="n">
        <v>37107</v>
      </c>
      <c r="C5" s="12"/>
      <c r="D5" s="0" t="s">
        <v>10</v>
      </c>
      <c r="E5" s="8" t="n">
        <v>1300</v>
      </c>
      <c r="F5" s="9" t="n">
        <v>0.4416</v>
      </c>
      <c r="G5" s="10" t="n">
        <v>2942.84057971014</v>
      </c>
      <c r="H5" s="8"/>
      <c r="I5" s="8" t="n">
        <v>-42998.405826</v>
      </c>
    </row>
    <row r="6" customFormat="false" ht="12.75" hidden="false" customHeight="false" outlineLevel="0" collapsed="false">
      <c r="A6" s="18" t="n">
        <v>26</v>
      </c>
      <c r="B6" s="19" t="n">
        <v>37108</v>
      </c>
      <c r="C6" s="20"/>
      <c r="D6" s="21" t="s">
        <v>10</v>
      </c>
      <c r="E6" s="22"/>
      <c r="F6" s="23"/>
      <c r="G6" s="24"/>
      <c r="H6" s="22"/>
      <c r="I6" s="22"/>
    </row>
    <row r="7" customFormat="false" ht="12.75" hidden="false" customHeight="false" outlineLevel="0" collapsed="false">
      <c r="A7" s="17" t="n">
        <v>26</v>
      </c>
      <c r="B7" s="7" t="n">
        <v>37109</v>
      </c>
      <c r="C7" s="12"/>
      <c r="D7" s="0" t="s">
        <v>10</v>
      </c>
      <c r="E7" s="8" t="n">
        <v>236.5</v>
      </c>
      <c r="F7" s="9" t="n">
        <v>0.5219</v>
      </c>
      <c r="G7" s="10" t="n">
        <v>452.151944817015</v>
      </c>
      <c r="H7" s="8"/>
      <c r="I7" s="8" t="n">
        <v>-15614.661731</v>
      </c>
    </row>
    <row r="8" customFormat="false" ht="12.75" hidden="false" customHeight="false" outlineLevel="0" collapsed="false">
      <c r="A8" s="17" t="n">
        <v>26</v>
      </c>
      <c r="B8" s="7" t="n">
        <v>37110</v>
      </c>
      <c r="C8" s="12"/>
      <c r="D8" s="0" t="s">
        <v>10</v>
      </c>
      <c r="E8" s="8" t="n">
        <v>154</v>
      </c>
      <c r="F8" s="9" t="n">
        <v>0.5015</v>
      </c>
      <c r="G8" s="10" t="n">
        <v>306.078763708873</v>
      </c>
      <c r="H8" s="8"/>
      <c r="I8" s="8" t="n">
        <v>-11776.992455</v>
      </c>
    </row>
    <row r="9" customFormat="false" ht="12.75" hidden="false" customHeight="false" outlineLevel="0" collapsed="false">
      <c r="A9" s="17" t="n">
        <v>26</v>
      </c>
      <c r="B9" s="7" t="n">
        <v>37111</v>
      </c>
      <c r="C9" s="12"/>
      <c r="D9" s="0" t="s">
        <v>10</v>
      </c>
      <c r="E9" s="8" t="n">
        <v>606</v>
      </c>
      <c r="F9" s="9" t="n">
        <v>0.5629</v>
      </c>
      <c r="G9" s="10" t="n">
        <v>1075.56777402736</v>
      </c>
      <c r="H9" s="8"/>
      <c r="I9" s="8" t="n">
        <v>-31332.798141</v>
      </c>
    </row>
    <row r="10" customFormat="false" ht="12.75" hidden="false" customHeight="false" outlineLevel="0" collapsed="false">
      <c r="A10" s="17" t="n">
        <v>26</v>
      </c>
      <c r="B10" s="7" t="n">
        <v>37112</v>
      </c>
      <c r="C10" s="12"/>
      <c r="D10" s="0" t="s">
        <v>10</v>
      </c>
      <c r="E10" s="8" t="n">
        <v>170</v>
      </c>
      <c r="F10" s="9" t="n">
        <v>0.8946</v>
      </c>
      <c r="G10" s="10" t="n">
        <v>189.0290632685</v>
      </c>
      <c r="H10" s="8"/>
      <c r="I10" s="8" t="n">
        <v>-7432.477854</v>
      </c>
    </row>
    <row r="11" customFormat="false" ht="12.75" hidden="false" customHeight="false" outlineLevel="0" collapsed="false">
      <c r="A11" s="17" t="n">
        <v>26</v>
      </c>
      <c r="B11" s="7" t="n">
        <v>37113</v>
      </c>
      <c r="C11" s="12"/>
      <c r="D11" s="0" t="s">
        <v>10</v>
      </c>
      <c r="E11" s="8" t="n">
        <v>825</v>
      </c>
      <c r="F11" s="9" t="n">
        <v>0.9713</v>
      </c>
      <c r="G11" s="10" t="n">
        <v>848.377123442808</v>
      </c>
      <c r="H11" s="9"/>
      <c r="I11" s="8" t="n">
        <v>-66204.815341</v>
      </c>
    </row>
    <row r="12" customFormat="false" ht="12.75" hidden="false" customHeight="false" outlineLevel="0" collapsed="false">
      <c r="A12" s="17" t="n">
        <v>26</v>
      </c>
      <c r="B12" s="7" t="n">
        <v>37114</v>
      </c>
      <c r="C12" s="12"/>
      <c r="D12" s="0" t="s">
        <v>10</v>
      </c>
      <c r="E12" s="8" t="n">
        <v>300</v>
      </c>
      <c r="F12" s="9" t="n">
        <v>0.9879</v>
      </c>
      <c r="G12" s="10" t="n">
        <v>302.674460977832</v>
      </c>
      <c r="H12" s="9"/>
      <c r="I12" s="8" t="n">
        <v>-11522.694624</v>
      </c>
    </row>
    <row r="13" customFormat="false" ht="12.75" hidden="false" customHeight="false" outlineLevel="0" collapsed="false">
      <c r="A13" s="17" t="n">
        <v>26</v>
      </c>
      <c r="B13" s="7" t="n">
        <v>37115</v>
      </c>
      <c r="C13" s="12"/>
      <c r="D13" s="0" t="s">
        <v>10</v>
      </c>
      <c r="E13" s="8" t="n">
        <v>10</v>
      </c>
      <c r="F13" s="9" t="n">
        <v>1.0449</v>
      </c>
      <c r="G13" s="10" t="n">
        <v>8.57029380801991</v>
      </c>
      <c r="H13" s="9"/>
      <c r="I13" s="8" t="n">
        <v>-187.456969</v>
      </c>
    </row>
    <row r="14" customFormat="false" ht="12.75" hidden="false" customHeight="false" outlineLevel="0" collapsed="false">
      <c r="A14" s="17" t="n">
        <v>26</v>
      </c>
      <c r="B14" s="7" t="n">
        <v>37116</v>
      </c>
      <c r="C14" s="12"/>
      <c r="D14" s="0" t="s">
        <v>10</v>
      </c>
      <c r="E14" s="8" t="n">
        <v>825</v>
      </c>
      <c r="F14" s="9" t="n">
        <v>0.9609</v>
      </c>
      <c r="G14" s="10" t="n">
        <v>857.570090540119</v>
      </c>
      <c r="H14" s="9"/>
      <c r="I14" s="8" t="n">
        <v>-40691.238881</v>
      </c>
    </row>
    <row r="15" customFormat="false" ht="12.75" hidden="false" customHeight="false" outlineLevel="0" collapsed="false">
      <c r="A15" s="17" t="n">
        <v>26</v>
      </c>
      <c r="B15" s="7" t="n">
        <v>37117</v>
      </c>
      <c r="C15" s="12"/>
      <c r="D15" s="0" t="s">
        <v>10</v>
      </c>
      <c r="E15" s="8" t="n">
        <v>1330</v>
      </c>
      <c r="F15" s="9" t="n">
        <v>0.9413</v>
      </c>
      <c r="G15" s="10" t="n">
        <v>1411.93955168384</v>
      </c>
      <c r="H15" s="8"/>
      <c r="I15" s="8" t="n">
        <v>-452228.628847</v>
      </c>
    </row>
    <row r="16" customFormat="false" ht="12.75" hidden="false" customHeight="false" outlineLevel="0" collapsed="false">
      <c r="A16" s="17" t="n">
        <v>26</v>
      </c>
      <c r="B16" s="7" t="n">
        <v>37118</v>
      </c>
      <c r="C16" s="12"/>
      <c r="D16" s="0" t="s">
        <v>10</v>
      </c>
      <c r="E16" s="8" t="n">
        <v>2500</v>
      </c>
      <c r="F16" s="9" t="n">
        <v>0.9789</v>
      </c>
      <c r="G16" s="10" t="n">
        <v>2552.88701603841</v>
      </c>
      <c r="H16" s="9"/>
      <c r="I16" s="8" t="n">
        <v>-803561.209123</v>
      </c>
    </row>
    <row r="17" customFormat="false" ht="12.75" hidden="false" customHeight="false" outlineLevel="0" collapsed="false">
      <c r="A17" s="17" t="n">
        <v>26</v>
      </c>
      <c r="B17" s="7" t="n">
        <v>37119</v>
      </c>
      <c r="C17" s="12"/>
      <c r="D17" s="0" t="s">
        <v>10</v>
      </c>
      <c r="E17" s="8" t="n">
        <v>1810</v>
      </c>
      <c r="F17" s="9" t="n">
        <v>0.8596</v>
      </c>
      <c r="G17" s="10" t="n">
        <v>2104.63052582597</v>
      </c>
      <c r="H17" s="9"/>
      <c r="I17" s="8" t="n">
        <v>-37229.080886</v>
      </c>
    </row>
    <row r="18" customFormat="false" ht="12.75" hidden="false" customHeight="false" outlineLevel="0" collapsed="false">
      <c r="A18" s="17" t="n">
        <v>26</v>
      </c>
      <c r="B18" s="6" t="n">
        <v>37120</v>
      </c>
      <c r="C18" s="12"/>
      <c r="D18" s="0" t="s">
        <v>10</v>
      </c>
      <c r="E18" s="8" t="n">
        <v>2310</v>
      </c>
      <c r="F18" s="9" t="n">
        <v>0.7341</v>
      </c>
      <c r="G18" s="10" t="n">
        <v>3145.71025745811</v>
      </c>
      <c r="H18" s="9"/>
      <c r="I18" s="8" t="n">
        <v>-55279.582491</v>
      </c>
    </row>
    <row r="19" customFormat="false" ht="12.75" hidden="false" customHeight="false" outlineLevel="0" collapsed="false">
      <c r="A19" s="17" t="n">
        <v>26</v>
      </c>
      <c r="B19" s="6" t="n">
        <v>37121</v>
      </c>
      <c r="C19" s="12"/>
      <c r="D19" s="0" t="s">
        <v>10</v>
      </c>
      <c r="E19" s="8" t="n">
        <v>169.75</v>
      </c>
      <c r="F19" s="9" t="n">
        <v>0.8594</v>
      </c>
      <c r="G19" s="10" t="n">
        <v>196.521526646498</v>
      </c>
      <c r="H19" s="9"/>
      <c r="I19" s="8" t="n">
        <v>-29401.799416</v>
      </c>
    </row>
    <row r="20" customFormat="false" ht="12.75" hidden="false" customHeight="false" outlineLevel="0" collapsed="false">
      <c r="A20" s="17" t="n">
        <v>26</v>
      </c>
      <c r="B20" s="6" t="n">
        <v>37122</v>
      </c>
      <c r="C20" s="12"/>
      <c r="D20" s="0" t="s">
        <v>10</v>
      </c>
      <c r="E20" s="8" t="n">
        <v>925</v>
      </c>
      <c r="F20" s="9" t="n">
        <v>0.9641</v>
      </c>
      <c r="G20" s="10" t="n">
        <v>958.444041074577</v>
      </c>
      <c r="H20" s="9"/>
      <c r="I20" s="8" t="n">
        <v>-197580.416412</v>
      </c>
    </row>
    <row r="21" customFormat="false" ht="12.75" hidden="false" customHeight="false" outlineLevel="0" collapsed="false">
      <c r="A21" s="17" t="n">
        <v>26</v>
      </c>
      <c r="B21" s="6" t="n">
        <v>37123</v>
      </c>
      <c r="C21" s="12"/>
      <c r="D21" s="0" t="s">
        <v>10</v>
      </c>
      <c r="E21" s="8" t="n">
        <v>1970</v>
      </c>
      <c r="F21" s="9" t="n">
        <v>1.0788</v>
      </c>
      <c r="G21" s="10" t="n">
        <v>1825.10307749351</v>
      </c>
      <c r="H21" s="8"/>
      <c r="I21" s="8" t="n">
        <v>-179278.617527</v>
      </c>
    </row>
    <row r="22" customFormat="false" ht="12.75" hidden="false" customHeight="false" outlineLevel="0" collapsed="false">
      <c r="A22" s="17" t="n">
        <v>26</v>
      </c>
      <c r="B22" s="6" t="n">
        <v>37124</v>
      </c>
      <c r="C22" s="12"/>
      <c r="D22" s="0" t="s">
        <v>10</v>
      </c>
      <c r="E22" s="8" t="n">
        <v>2540</v>
      </c>
      <c r="F22" s="9" t="n">
        <v>2.0154</v>
      </c>
      <c r="G22" s="10" t="n">
        <v>1259.29572293341</v>
      </c>
      <c r="H22" s="13"/>
      <c r="I22" s="8" t="n">
        <v>-208336.822938</v>
      </c>
    </row>
    <row r="23" customFormat="false" ht="12.75" hidden="false" customHeight="false" outlineLevel="0" collapsed="false">
      <c r="A23" s="17" t="n">
        <v>26</v>
      </c>
      <c r="B23" s="6" t="n">
        <v>37125</v>
      </c>
      <c r="C23" s="12"/>
      <c r="D23" s="0" t="s">
        <v>10</v>
      </c>
      <c r="E23" s="8" t="n">
        <v>2863</v>
      </c>
      <c r="F23" s="9" t="n">
        <v>2.3153</v>
      </c>
      <c r="G23" s="10" t="n">
        <v>1235.55681769101</v>
      </c>
      <c r="H23" s="8"/>
      <c r="I23" s="8" t="n">
        <v>-372176.898736</v>
      </c>
    </row>
    <row r="24" customFormat="false" ht="12.75" hidden="false" customHeight="false" outlineLevel="0" collapsed="false">
      <c r="A24" s="17" t="n">
        <v>26</v>
      </c>
      <c r="B24" s="6" t="n">
        <v>37126</v>
      </c>
      <c r="C24" s="12"/>
      <c r="D24" s="0" t="s">
        <v>10</v>
      </c>
      <c r="E24" s="8" t="n">
        <v>3825</v>
      </c>
      <c r="F24" s="9" t="n">
        <v>2.7125</v>
      </c>
      <c r="G24" s="10" t="n">
        <v>1409.13824884793</v>
      </c>
      <c r="H24" s="9"/>
      <c r="I24" s="8" t="n">
        <v>-274604.913802</v>
      </c>
    </row>
    <row r="25" customFormat="false" ht="12.75" hidden="false" customHeight="false" outlineLevel="0" collapsed="false">
      <c r="A25" s="17" t="n">
        <v>26</v>
      </c>
      <c r="B25" s="7" t="n">
        <v>37127</v>
      </c>
      <c r="C25" s="12"/>
      <c r="D25" s="0" t="s">
        <v>10</v>
      </c>
      <c r="E25" s="8" t="n">
        <v>2710</v>
      </c>
      <c r="F25" s="9" t="n">
        <v>2.8298</v>
      </c>
      <c r="G25" s="10" t="n">
        <v>956.664852639763</v>
      </c>
      <c r="H25" s="13"/>
      <c r="I25" s="8" t="n">
        <v>-48313.718662</v>
      </c>
    </row>
    <row r="26" customFormat="false" ht="12.75" hidden="false" customHeight="false" outlineLevel="0" collapsed="false">
      <c r="A26" s="17" t="n">
        <v>26</v>
      </c>
      <c r="B26" s="7" t="n">
        <v>37128</v>
      </c>
      <c r="C26" s="12"/>
      <c r="D26" s="0" t="s">
        <v>10</v>
      </c>
      <c r="E26" s="8" t="n">
        <v>300</v>
      </c>
      <c r="F26" s="9" t="n">
        <v>3.2164</v>
      </c>
      <c r="G26" s="10" t="n">
        <v>92.2719810968785</v>
      </c>
      <c r="H26" s="13"/>
      <c r="I26" s="8" t="n">
        <v>-8144.655232</v>
      </c>
    </row>
    <row r="27" customFormat="false" ht="12.75" hidden="false" customHeight="false" outlineLevel="0" collapsed="false">
      <c r="A27" s="17" t="n">
        <v>26</v>
      </c>
      <c r="B27" s="6" t="n">
        <v>37129</v>
      </c>
      <c r="C27" s="12"/>
      <c r="D27" s="0" t="s">
        <v>10</v>
      </c>
      <c r="E27" s="8" t="n">
        <v>0</v>
      </c>
      <c r="F27" s="9" t="n">
        <v>2.6616</v>
      </c>
      <c r="G27" s="10" t="n">
        <v>-1</v>
      </c>
      <c r="H27" s="13"/>
      <c r="I27" s="8" t="n">
        <v>51.422501</v>
      </c>
    </row>
    <row r="28" customFormat="false" ht="12.75" hidden="false" customHeight="false" outlineLevel="0" collapsed="false">
      <c r="A28" s="17" t="n">
        <v>26</v>
      </c>
      <c r="B28" s="6" t="n">
        <v>37130</v>
      </c>
      <c r="C28" s="12"/>
      <c r="D28" s="0" t="s">
        <v>10</v>
      </c>
      <c r="E28" s="8" t="n">
        <v>170</v>
      </c>
      <c r="F28" s="9" t="n">
        <v>2.3592</v>
      </c>
      <c r="G28" s="10" t="n">
        <v>71.0583248558834</v>
      </c>
      <c r="H28" s="8"/>
      <c r="I28" s="8" t="n">
        <v>9714.569153</v>
      </c>
    </row>
    <row r="29" customFormat="false" ht="12.75" hidden="false" customHeight="false" outlineLevel="0" collapsed="false">
      <c r="A29" s="17" t="n">
        <v>26</v>
      </c>
      <c r="B29" s="6" t="n">
        <v>37131</v>
      </c>
      <c r="C29" s="12"/>
      <c r="D29" s="0" t="s">
        <v>10</v>
      </c>
      <c r="E29" s="8" t="n">
        <v>350</v>
      </c>
      <c r="F29" s="9" t="n">
        <v>2.2245</v>
      </c>
      <c r="G29" s="10" t="n">
        <v>156.338727804001</v>
      </c>
      <c r="H29" s="8"/>
      <c r="I29" s="8" t="n">
        <v>-12894.544971</v>
      </c>
    </row>
    <row r="30" customFormat="false" ht="12.75" hidden="false" customHeight="false" outlineLevel="0" collapsed="false">
      <c r="A30" s="18" t="n">
        <v>26</v>
      </c>
      <c r="B30" s="25" t="n">
        <v>37132</v>
      </c>
      <c r="C30" s="20"/>
      <c r="D30" s="21" t="s">
        <v>10</v>
      </c>
      <c r="E30" s="22"/>
      <c r="F30" s="23"/>
      <c r="G30" s="24"/>
      <c r="H30" s="22"/>
      <c r="I30" s="22"/>
    </row>
    <row r="31" customFormat="false" ht="12.75" hidden="false" customHeight="false" outlineLevel="0" collapsed="false">
      <c r="A31" s="17" t="n">
        <v>26</v>
      </c>
      <c r="B31" s="6" t="n">
        <v>37133</v>
      </c>
      <c r="C31" s="12"/>
      <c r="D31" s="0" t="s">
        <v>10</v>
      </c>
      <c r="E31" s="8" t="n">
        <v>490</v>
      </c>
      <c r="F31" s="9" t="n">
        <v>2.2189</v>
      </c>
      <c r="G31" s="10" t="n">
        <v>219.830141060886</v>
      </c>
      <c r="H31" s="8"/>
      <c r="I31" s="8" t="n">
        <v>-12544.265618</v>
      </c>
    </row>
    <row r="32" customFormat="false" ht="12.75" hidden="false" customHeight="false" outlineLevel="0" collapsed="false">
      <c r="A32" s="17" t="n">
        <v>26</v>
      </c>
      <c r="B32" s="6" t="n">
        <v>37134</v>
      </c>
      <c r="C32" s="12"/>
      <c r="D32" s="0" t="s">
        <v>10</v>
      </c>
      <c r="E32" s="8" t="n">
        <v>1530</v>
      </c>
      <c r="F32" s="9" t="n">
        <v>2.5391</v>
      </c>
      <c r="G32" s="10" t="n">
        <v>601.575715804813</v>
      </c>
      <c r="H32" s="8"/>
      <c r="I32" s="8" t="n">
        <v>-27125.902873</v>
      </c>
    </row>
    <row r="33" customFormat="false" ht="12.75" hidden="false" customHeight="false" outlineLevel="0" collapsed="false">
      <c r="E33" s="14" t="n">
        <f aca="false">SUM(E2:E32)</f>
        <v>31506.75</v>
      </c>
      <c r="F33" s="14" t="n">
        <f aca="false">SUM(F2:F32)</f>
        <v>39.2375</v>
      </c>
      <c r="G33" s="15" t="n">
        <f aca="false">(E33-F33)/F33</f>
        <v>801.975469894871</v>
      </c>
      <c r="H33" s="16"/>
      <c r="I33" s="14" t="n">
        <f aca="false">SUM(I2:I32)</f>
        <v>-2899996.123997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&amp;L&amp;8Negative settlements flow to QSE; positive settlements flow to ERCOT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37" activePane="bottomLeft" state="frozen"/>
      <selection pane="topLeft" activeCell="A1" activeCellId="0" sqref="A1"/>
      <selection pane="bottom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1" width="13.56"/>
    <col collapsed="false" customWidth="true" hidden="false" outlineLevel="0" max="3" min="3" style="0" width="7.42"/>
    <col collapsed="false" customWidth="true" hidden="false" outlineLevel="0" max="4" min="4" style="0" width="5.28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6.28"/>
    <col collapsed="false" customWidth="true" hidden="false" outlineLevel="0" max="9" min="9" style="0" width="11.13"/>
  </cols>
  <sheetData>
    <row r="1" customFormat="false" ht="38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2" t="s">
        <v>7</v>
      </c>
      <c r="I1" s="3" t="s">
        <v>8</v>
      </c>
    </row>
    <row r="2" customFormat="false" ht="12.75" hidden="false" customHeight="false" outlineLevel="0" collapsed="false">
      <c r="A2" s="17" t="n">
        <v>26</v>
      </c>
      <c r="B2" s="6" t="n">
        <v>37104</v>
      </c>
      <c r="C2" s="12"/>
      <c r="D2" s="0" t="s">
        <v>11</v>
      </c>
      <c r="E2" s="8" t="n">
        <v>50</v>
      </c>
      <c r="F2" s="9" t="n">
        <v>0.8403</v>
      </c>
      <c r="G2" s="10" t="n">
        <v>58.5025586100203</v>
      </c>
      <c r="H2" s="9"/>
      <c r="I2" s="8" t="n">
        <v>-11690.819754</v>
      </c>
    </row>
    <row r="3" customFormat="false" ht="12.75" hidden="false" customHeight="false" outlineLevel="0" collapsed="false">
      <c r="A3" s="17" t="n">
        <v>26</v>
      </c>
      <c r="B3" s="6" t="n">
        <v>37105</v>
      </c>
      <c r="C3" s="12"/>
      <c r="D3" s="0" t="s">
        <v>11</v>
      </c>
      <c r="E3" s="8" t="n">
        <v>0</v>
      </c>
      <c r="F3" s="9" t="n">
        <v>1.1526</v>
      </c>
      <c r="G3" s="10" t="n">
        <v>-1</v>
      </c>
      <c r="H3" s="9"/>
      <c r="I3" s="8" t="n">
        <v>34.602437</v>
      </c>
    </row>
    <row r="4" customFormat="false" ht="12.75" hidden="false" customHeight="false" outlineLevel="0" collapsed="false">
      <c r="A4" s="17" t="n">
        <v>26</v>
      </c>
      <c r="B4" s="6" t="n">
        <v>37106</v>
      </c>
      <c r="C4" s="12"/>
      <c r="D4" s="0" t="s">
        <v>11</v>
      </c>
      <c r="E4" s="8" t="n">
        <v>0</v>
      </c>
      <c r="F4" s="9" t="n">
        <v>1.6662</v>
      </c>
      <c r="G4" s="10" t="n">
        <v>-1</v>
      </c>
      <c r="H4" s="8"/>
      <c r="I4" s="8" t="n">
        <v>3.721722</v>
      </c>
    </row>
    <row r="5" customFormat="false" ht="12.75" hidden="false" customHeight="false" outlineLevel="0" collapsed="false">
      <c r="A5" s="17" t="n">
        <v>26</v>
      </c>
      <c r="B5" s="6" t="n">
        <v>37107</v>
      </c>
      <c r="C5" s="12"/>
      <c r="D5" s="0" t="s">
        <v>11</v>
      </c>
      <c r="E5" s="8" t="n">
        <v>0</v>
      </c>
      <c r="F5" s="9" t="n">
        <v>1.828</v>
      </c>
      <c r="G5" s="10" t="n">
        <v>-1</v>
      </c>
      <c r="H5" s="8"/>
      <c r="I5" s="8" t="n">
        <v>51.702273</v>
      </c>
    </row>
    <row r="6" customFormat="false" ht="12.75" hidden="false" customHeight="false" outlineLevel="0" collapsed="false">
      <c r="A6" s="17" t="n">
        <v>26</v>
      </c>
      <c r="B6" s="6" t="n">
        <v>37108</v>
      </c>
      <c r="C6" s="12"/>
      <c r="D6" s="0" t="s">
        <v>11</v>
      </c>
      <c r="E6" s="8" t="n">
        <v>18</v>
      </c>
      <c r="F6" s="9" t="n">
        <v>1.9167</v>
      </c>
      <c r="G6" s="10" t="n">
        <v>8.39114102363437</v>
      </c>
      <c r="H6" s="8"/>
      <c r="I6" s="8" t="n">
        <v>-410.166757</v>
      </c>
    </row>
    <row r="7" customFormat="false" ht="12.75" hidden="false" customHeight="false" outlineLevel="0" collapsed="false">
      <c r="A7" s="17" t="n">
        <v>26</v>
      </c>
      <c r="B7" s="6" t="n">
        <v>37109</v>
      </c>
      <c r="C7" s="12"/>
      <c r="D7" s="0" t="s">
        <v>11</v>
      </c>
      <c r="E7" s="8" t="n">
        <v>0</v>
      </c>
      <c r="F7" s="9" t="n">
        <v>2.0846</v>
      </c>
      <c r="G7" s="10" t="n">
        <v>-1</v>
      </c>
      <c r="H7" s="8"/>
      <c r="I7" s="8" t="n">
        <v>102.593475</v>
      </c>
    </row>
    <row r="8" customFormat="false" ht="12.75" hidden="false" customHeight="false" outlineLevel="0" collapsed="false">
      <c r="A8" s="17" t="n">
        <v>26</v>
      </c>
      <c r="B8" s="6" t="n">
        <v>37110</v>
      </c>
      <c r="C8" s="12"/>
      <c r="D8" s="0" t="s">
        <v>11</v>
      </c>
      <c r="E8" s="8" t="n">
        <v>0</v>
      </c>
      <c r="F8" s="9" t="n">
        <v>1.9509</v>
      </c>
      <c r="G8" s="10" t="n">
        <v>-1</v>
      </c>
      <c r="H8" s="8"/>
      <c r="I8" s="8" t="n">
        <v>65.875201</v>
      </c>
    </row>
    <row r="9" customFormat="false" ht="12.75" hidden="false" customHeight="false" outlineLevel="0" collapsed="false">
      <c r="A9" s="17" t="n">
        <v>26</v>
      </c>
      <c r="B9" s="6" t="n">
        <v>37111</v>
      </c>
      <c r="C9" s="12"/>
      <c r="D9" s="0" t="s">
        <v>11</v>
      </c>
      <c r="E9" s="8" t="n">
        <v>0</v>
      </c>
      <c r="F9" s="9" t="n">
        <v>2.2031</v>
      </c>
      <c r="G9" s="10" t="n">
        <v>-1</v>
      </c>
      <c r="H9" s="8"/>
      <c r="I9" s="8" t="n">
        <v>65.863149</v>
      </c>
    </row>
    <row r="10" customFormat="false" ht="12.75" hidden="false" customHeight="false" outlineLevel="0" collapsed="false">
      <c r="A10" s="17" t="n">
        <v>26</v>
      </c>
      <c r="B10" s="6" t="n">
        <v>37112</v>
      </c>
      <c r="C10" s="12"/>
      <c r="D10" s="0" t="s">
        <v>11</v>
      </c>
      <c r="E10" s="8" t="n">
        <v>0</v>
      </c>
      <c r="F10" s="9" t="n">
        <v>2.767</v>
      </c>
      <c r="G10" s="10" t="n">
        <v>-1</v>
      </c>
      <c r="H10" s="8"/>
      <c r="I10" s="8" t="n">
        <v>70.989768</v>
      </c>
    </row>
    <row r="11" customFormat="false" ht="12.75" hidden="false" customHeight="false" outlineLevel="0" collapsed="false">
      <c r="A11" s="17" t="n">
        <v>26</v>
      </c>
      <c r="B11" s="6" t="n">
        <v>37113</v>
      </c>
      <c r="C11" s="12"/>
      <c r="D11" s="0" t="s">
        <v>11</v>
      </c>
      <c r="E11" s="8" t="n">
        <v>0</v>
      </c>
      <c r="F11" s="9" t="n">
        <v>3.0166</v>
      </c>
      <c r="G11" s="10" t="n">
        <v>-1</v>
      </c>
      <c r="H11" s="9"/>
      <c r="I11" s="8" t="n">
        <v>94.131576</v>
      </c>
    </row>
    <row r="12" customFormat="false" ht="12.75" hidden="false" customHeight="false" outlineLevel="0" collapsed="false">
      <c r="A12" s="17" t="n">
        <v>26</v>
      </c>
      <c r="B12" s="6" t="n">
        <v>37114</v>
      </c>
      <c r="C12" s="12"/>
      <c r="D12" s="0" t="s">
        <v>11</v>
      </c>
      <c r="E12" s="8" t="n">
        <v>0</v>
      </c>
      <c r="F12" s="9" t="n">
        <v>3.189</v>
      </c>
      <c r="G12" s="10" t="n">
        <v>-1</v>
      </c>
      <c r="H12" s="9"/>
      <c r="I12" s="8" t="n">
        <v>80.887443</v>
      </c>
    </row>
    <row r="13" customFormat="false" ht="12.75" hidden="false" customHeight="false" outlineLevel="0" collapsed="false">
      <c r="A13" s="17" t="n">
        <v>26</v>
      </c>
      <c r="B13" s="6" t="n">
        <v>37115</v>
      </c>
      <c r="C13" s="12"/>
      <c r="D13" s="0" t="s">
        <v>11</v>
      </c>
      <c r="E13" s="8" t="n">
        <v>0</v>
      </c>
      <c r="F13" s="9" t="n">
        <v>3.2642</v>
      </c>
      <c r="G13" s="10" t="n">
        <v>-1</v>
      </c>
      <c r="H13" s="9"/>
      <c r="I13" s="8" t="n">
        <v>89.383743</v>
      </c>
    </row>
    <row r="14" customFormat="false" ht="12.75" hidden="false" customHeight="false" outlineLevel="0" collapsed="false">
      <c r="A14" s="17" t="n">
        <v>26</v>
      </c>
      <c r="B14" s="6" t="n">
        <v>37116</v>
      </c>
      <c r="C14" s="12"/>
      <c r="D14" s="0" t="s">
        <v>11</v>
      </c>
      <c r="E14" s="8" t="n">
        <v>0</v>
      </c>
      <c r="F14" s="9" t="n">
        <v>3.3424</v>
      </c>
      <c r="G14" s="10" t="n">
        <v>-1</v>
      </c>
      <c r="H14" s="9"/>
      <c r="I14" s="8" t="n">
        <v>51.869909</v>
      </c>
    </row>
    <row r="15" customFormat="false" ht="12.75" hidden="false" customHeight="false" outlineLevel="0" collapsed="false">
      <c r="A15" s="17" t="n">
        <v>26</v>
      </c>
      <c r="B15" s="6" t="n">
        <v>37117</v>
      </c>
      <c r="C15" s="12"/>
      <c r="D15" s="0" t="s">
        <v>11</v>
      </c>
      <c r="E15" s="8" t="n">
        <v>0</v>
      </c>
      <c r="F15" s="9" t="n">
        <v>3.6375</v>
      </c>
      <c r="G15" s="10" t="n">
        <v>-1</v>
      </c>
      <c r="H15" s="8"/>
      <c r="I15" s="8" t="n">
        <v>-71.6658010000001</v>
      </c>
    </row>
    <row r="16" customFormat="false" ht="12.75" hidden="false" customHeight="false" outlineLevel="0" collapsed="false">
      <c r="A16" s="17" t="n">
        <v>26</v>
      </c>
      <c r="B16" s="6" t="n">
        <v>37118</v>
      </c>
      <c r="C16" s="12"/>
      <c r="D16" s="0" t="s">
        <v>11</v>
      </c>
      <c r="E16" s="8" t="n">
        <v>0</v>
      </c>
      <c r="F16" s="9" t="n">
        <v>3.9899</v>
      </c>
      <c r="G16" s="10" t="n">
        <v>-1</v>
      </c>
      <c r="H16" s="9"/>
      <c r="I16" s="8" t="n">
        <v>28.915759</v>
      </c>
    </row>
    <row r="17" customFormat="false" ht="12.75" hidden="false" customHeight="false" outlineLevel="0" collapsed="false">
      <c r="A17" s="17" t="n">
        <v>26</v>
      </c>
      <c r="B17" s="6" t="n">
        <v>37119</v>
      </c>
      <c r="C17" s="12"/>
      <c r="D17" s="0" t="s">
        <v>11</v>
      </c>
      <c r="E17" s="8" t="n">
        <v>0</v>
      </c>
      <c r="F17" s="9" t="n">
        <v>4.43</v>
      </c>
      <c r="G17" s="10" t="n">
        <v>-1</v>
      </c>
      <c r="H17" s="9"/>
      <c r="I17" s="8" t="n">
        <v>80.967284</v>
      </c>
    </row>
    <row r="18" customFormat="false" ht="12.75" hidden="false" customHeight="false" outlineLevel="0" collapsed="false">
      <c r="A18" s="17" t="n">
        <v>26</v>
      </c>
      <c r="B18" s="6" t="n">
        <v>37120</v>
      </c>
      <c r="C18" s="12"/>
      <c r="D18" s="0" t="s">
        <v>11</v>
      </c>
      <c r="E18" s="8" t="n">
        <v>0</v>
      </c>
      <c r="F18" s="9" t="n">
        <v>5.1561</v>
      </c>
      <c r="G18" s="10" t="n">
        <v>-1</v>
      </c>
      <c r="H18" s="9"/>
      <c r="I18" s="8" t="n">
        <v>17.534497</v>
      </c>
    </row>
    <row r="19" customFormat="false" ht="12.75" hidden="false" customHeight="false" outlineLevel="0" collapsed="false">
      <c r="A19" s="17" t="n">
        <v>26</v>
      </c>
      <c r="B19" s="6" t="n">
        <v>37121</v>
      </c>
      <c r="C19" s="12"/>
      <c r="D19" s="0" t="s">
        <v>11</v>
      </c>
      <c r="E19" s="8" t="n">
        <v>0</v>
      </c>
      <c r="F19" s="9" t="n">
        <v>5.6415</v>
      </c>
      <c r="G19" s="10" t="n">
        <v>-1</v>
      </c>
      <c r="H19" s="9"/>
      <c r="I19" s="8" t="n">
        <v>-51.994888</v>
      </c>
    </row>
    <row r="20" customFormat="false" ht="12.75" hidden="false" customHeight="false" outlineLevel="0" collapsed="false">
      <c r="A20" s="17" t="n">
        <v>26</v>
      </c>
      <c r="B20" s="6" t="n">
        <v>37122</v>
      </c>
      <c r="C20" s="12"/>
      <c r="D20" s="0" t="s">
        <v>11</v>
      </c>
      <c r="E20" s="8" t="n">
        <v>12</v>
      </c>
      <c r="F20" s="9" t="n">
        <v>5.257</v>
      </c>
      <c r="G20" s="10" t="n">
        <v>1.28267072474795</v>
      </c>
      <c r="H20" s="9"/>
      <c r="I20" s="8" t="n">
        <v>403.352851</v>
      </c>
    </row>
    <row r="21" customFormat="false" ht="12.75" hidden="false" customHeight="false" outlineLevel="0" collapsed="false">
      <c r="A21" s="17" t="n">
        <v>26</v>
      </c>
      <c r="B21" s="6" t="n">
        <v>37123</v>
      </c>
      <c r="C21" s="12"/>
      <c r="D21" s="0" t="s">
        <v>11</v>
      </c>
      <c r="E21" s="8" t="n">
        <v>0</v>
      </c>
      <c r="F21" s="9" t="n">
        <v>5.65</v>
      </c>
      <c r="G21" s="10" t="n">
        <v>-1</v>
      </c>
      <c r="H21" s="8"/>
      <c r="I21" s="8" t="n">
        <v>-276.037817</v>
      </c>
    </row>
    <row r="22" customFormat="false" ht="12.75" hidden="false" customHeight="false" outlineLevel="0" collapsed="false">
      <c r="A22" s="17" t="n">
        <v>26</v>
      </c>
      <c r="B22" s="6" t="n">
        <v>37124</v>
      </c>
      <c r="C22" s="12"/>
      <c r="D22" s="0" t="s">
        <v>11</v>
      </c>
      <c r="E22" s="8" t="n">
        <v>0</v>
      </c>
      <c r="F22" s="9" t="n">
        <v>5.944</v>
      </c>
      <c r="G22" s="10" t="n">
        <v>-1</v>
      </c>
      <c r="H22" s="13"/>
      <c r="I22" s="8" t="n">
        <v>-19.687698</v>
      </c>
    </row>
    <row r="23" customFormat="false" ht="12.75" hidden="false" customHeight="false" outlineLevel="0" collapsed="false">
      <c r="A23" s="17" t="n">
        <v>26</v>
      </c>
      <c r="B23" s="6" t="n">
        <v>37125</v>
      </c>
      <c r="C23" s="12"/>
      <c r="D23" s="0" t="s">
        <v>11</v>
      </c>
      <c r="E23" s="8" t="n">
        <v>0</v>
      </c>
      <c r="F23" s="9" t="n">
        <v>7.6852</v>
      </c>
      <c r="G23" s="10" t="n">
        <v>-1</v>
      </c>
      <c r="H23" s="8"/>
      <c r="I23" s="8" t="n">
        <v>-198.789131</v>
      </c>
    </row>
    <row r="24" customFormat="false" ht="12.75" hidden="false" customHeight="false" outlineLevel="0" collapsed="false">
      <c r="A24" s="17" t="n">
        <v>26</v>
      </c>
      <c r="B24" s="6" t="n">
        <v>37126</v>
      </c>
      <c r="C24" s="12"/>
      <c r="D24" s="0" t="s">
        <v>11</v>
      </c>
      <c r="E24" s="8" t="n">
        <v>0</v>
      </c>
      <c r="F24" s="9" t="n">
        <v>8.1857</v>
      </c>
      <c r="G24" s="10" t="n">
        <v>-1</v>
      </c>
      <c r="H24" s="9"/>
      <c r="I24" s="8" t="n">
        <v>59.258129</v>
      </c>
    </row>
    <row r="25" customFormat="false" ht="12.75" hidden="false" customHeight="false" outlineLevel="0" collapsed="false">
      <c r="A25" s="17" t="n">
        <v>26</v>
      </c>
      <c r="B25" s="6" t="n">
        <v>37127</v>
      </c>
      <c r="C25" s="12"/>
      <c r="D25" s="0" t="s">
        <v>11</v>
      </c>
      <c r="E25" s="8" t="n">
        <v>0</v>
      </c>
      <c r="F25" s="9" t="n">
        <v>9.0318</v>
      </c>
      <c r="G25" s="10" t="n">
        <v>-1</v>
      </c>
      <c r="H25" s="13"/>
      <c r="I25" s="8" t="n">
        <v>156.189742</v>
      </c>
    </row>
    <row r="26" customFormat="false" ht="12.75" hidden="false" customHeight="false" outlineLevel="0" collapsed="false">
      <c r="A26" s="17" t="n">
        <v>26</v>
      </c>
      <c r="B26" s="6" t="n">
        <v>37128</v>
      </c>
      <c r="C26" s="12"/>
      <c r="D26" s="0" t="s">
        <v>11</v>
      </c>
      <c r="E26" s="8" t="n">
        <v>0</v>
      </c>
      <c r="F26" s="9" t="n">
        <v>9.3601</v>
      </c>
      <c r="G26" s="10" t="n">
        <v>-1</v>
      </c>
      <c r="H26" s="13"/>
      <c r="I26" s="8" t="n">
        <v>225.395457</v>
      </c>
    </row>
    <row r="27" customFormat="false" ht="12.75" hidden="false" customHeight="false" outlineLevel="0" collapsed="false">
      <c r="A27" s="17" t="n">
        <v>26</v>
      </c>
      <c r="B27" s="6" t="n">
        <v>37129</v>
      </c>
      <c r="C27" s="12"/>
      <c r="D27" s="0" t="s">
        <v>11</v>
      </c>
      <c r="E27" s="8" t="n">
        <v>0</v>
      </c>
      <c r="F27" s="9" t="n">
        <v>9.0007</v>
      </c>
      <c r="G27" s="10" t="n">
        <v>-1</v>
      </c>
      <c r="H27" s="8"/>
      <c r="I27" s="8" t="n">
        <v>170.693227</v>
      </c>
    </row>
    <row r="28" customFormat="false" ht="12.75" hidden="false" customHeight="false" outlineLevel="0" collapsed="false">
      <c r="A28" s="17" t="n">
        <v>26</v>
      </c>
      <c r="B28" s="6" t="n">
        <v>37130</v>
      </c>
      <c r="C28" s="12"/>
      <c r="D28" s="0" t="s">
        <v>11</v>
      </c>
      <c r="E28" s="8" t="n">
        <v>0</v>
      </c>
      <c r="F28" s="9" t="n">
        <v>8.1172</v>
      </c>
      <c r="G28" s="10" t="n">
        <v>-1</v>
      </c>
      <c r="H28" s="8"/>
      <c r="I28" s="8" t="n">
        <v>-996.216276</v>
      </c>
    </row>
    <row r="29" customFormat="false" ht="12.75" hidden="false" customHeight="false" outlineLevel="0" collapsed="false">
      <c r="A29" s="17" t="n">
        <v>26</v>
      </c>
      <c r="B29" s="6" t="n">
        <v>37131</v>
      </c>
      <c r="C29" s="12"/>
      <c r="D29" s="0" t="s">
        <v>11</v>
      </c>
      <c r="E29" s="8" t="n">
        <v>117.5</v>
      </c>
      <c r="F29" s="9" t="n">
        <v>7.8303</v>
      </c>
      <c r="G29" s="10" t="n">
        <v>14.0058107607627</v>
      </c>
      <c r="H29" s="8"/>
      <c r="I29" s="8" t="n">
        <v>-3435.878269</v>
      </c>
    </row>
    <row r="30" customFormat="false" ht="12.75" hidden="false" customHeight="false" outlineLevel="0" collapsed="false">
      <c r="A30" s="17" t="n">
        <v>26</v>
      </c>
      <c r="B30" s="6" t="n">
        <v>37132</v>
      </c>
      <c r="C30" s="12"/>
      <c r="D30" s="0" t="s">
        <v>11</v>
      </c>
      <c r="E30" s="8" t="n">
        <v>0</v>
      </c>
      <c r="F30" s="9" t="n">
        <v>8.0702</v>
      </c>
      <c r="G30" s="10" t="n">
        <v>-1</v>
      </c>
      <c r="H30" s="8"/>
      <c r="I30" s="8" t="n">
        <v>166.355855</v>
      </c>
    </row>
    <row r="31" customFormat="false" ht="12.75" hidden="false" customHeight="false" outlineLevel="0" collapsed="false">
      <c r="A31" s="17" t="n">
        <v>26</v>
      </c>
      <c r="B31" s="6" t="n">
        <v>37133</v>
      </c>
      <c r="C31" s="12"/>
      <c r="D31" s="0" t="s">
        <v>11</v>
      </c>
      <c r="E31" s="8" t="n">
        <v>0</v>
      </c>
      <c r="F31" s="9" t="n">
        <v>8.7462</v>
      </c>
      <c r="G31" s="10" t="n">
        <v>-1</v>
      </c>
      <c r="H31" s="8"/>
      <c r="I31" s="8" t="n">
        <v>134.220962</v>
      </c>
    </row>
    <row r="32" customFormat="false" ht="12.75" hidden="false" customHeight="false" outlineLevel="0" collapsed="false">
      <c r="A32" s="17" t="n">
        <v>26</v>
      </c>
      <c r="B32" s="6" t="n">
        <v>37134</v>
      </c>
      <c r="C32" s="12"/>
      <c r="D32" s="0" t="s">
        <v>11</v>
      </c>
      <c r="E32" s="8" t="n">
        <v>0</v>
      </c>
      <c r="F32" s="9" t="n">
        <v>9.5578</v>
      </c>
      <c r="G32" s="10" t="n">
        <v>-1</v>
      </c>
      <c r="H32" s="8"/>
      <c r="I32" s="8" t="n">
        <v>159.243808</v>
      </c>
    </row>
    <row r="33" customFormat="false" ht="12.75" hidden="false" customHeight="false" outlineLevel="0" collapsed="false">
      <c r="E33" s="14" t="n">
        <f aca="false">SUM(E2:E32)</f>
        <v>197.5</v>
      </c>
      <c r="F33" s="14" t="n">
        <f aca="false">SUM(F2:F32)</f>
        <v>154.5128</v>
      </c>
      <c r="G33" s="15" t="n">
        <f aca="false">(E33-F33)/F33</f>
        <v>0.278211254989878</v>
      </c>
      <c r="H33" s="16"/>
      <c r="I33" s="14" t="n">
        <f aca="false">SUM(I2:I32)</f>
        <v>-14837.508124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&amp;L&amp;8Negative settlements flow to QSE; positive settlements flow to ERCOT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38" activePane="bottomLeft" state="frozen"/>
      <selection pane="topLeft" activeCell="A1" activeCellId="0" sqref="A1"/>
      <selection pane="bottom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1" width="13.56"/>
    <col collapsed="false" customWidth="true" hidden="false" outlineLevel="0" max="3" min="3" style="0" width="7.42"/>
    <col collapsed="false" customWidth="true" hidden="false" outlineLevel="0" max="4" min="4" style="0" width="5.28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6.28"/>
    <col collapsed="false" customWidth="true" hidden="false" outlineLevel="0" max="9" min="9" style="0" width="11.13"/>
  </cols>
  <sheetData>
    <row r="1" customFormat="false" ht="38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2" t="s">
        <v>7</v>
      </c>
      <c r="I1" s="3" t="s">
        <v>8</v>
      </c>
    </row>
    <row r="2" customFormat="false" ht="12.75" hidden="false" customHeight="false" outlineLevel="0" collapsed="false">
      <c r="A2" s="17" t="n">
        <v>26</v>
      </c>
      <c r="B2" s="6" t="n">
        <v>37104</v>
      </c>
      <c r="C2" s="12"/>
      <c r="D2" s="0" t="s">
        <v>12</v>
      </c>
      <c r="E2" s="8"/>
      <c r="F2" s="9"/>
      <c r="G2" s="10"/>
      <c r="H2" s="8"/>
      <c r="I2" s="8"/>
    </row>
    <row r="3" customFormat="false" ht="12.75" hidden="false" customHeight="false" outlineLevel="0" collapsed="false">
      <c r="A3" s="17" t="n">
        <v>26</v>
      </c>
      <c r="B3" s="6" t="n">
        <v>37105</v>
      </c>
      <c r="C3" s="12"/>
      <c r="D3" s="0" t="s">
        <v>12</v>
      </c>
      <c r="E3" s="8"/>
      <c r="F3" s="9"/>
      <c r="G3" s="10"/>
      <c r="H3" s="8"/>
      <c r="I3" s="8"/>
    </row>
    <row r="4" customFormat="false" ht="12.75" hidden="false" customHeight="false" outlineLevel="0" collapsed="false">
      <c r="A4" s="17" t="n">
        <v>26</v>
      </c>
      <c r="B4" s="6" t="n">
        <v>37106</v>
      </c>
      <c r="C4" s="12"/>
      <c r="D4" s="0" t="s">
        <v>12</v>
      </c>
      <c r="E4" s="8"/>
      <c r="F4" s="9"/>
      <c r="G4" s="10"/>
      <c r="H4" s="8"/>
      <c r="I4" s="8"/>
    </row>
    <row r="5" customFormat="false" ht="12.75" hidden="false" customHeight="false" outlineLevel="0" collapsed="false">
      <c r="A5" s="17" t="n">
        <v>26</v>
      </c>
      <c r="B5" s="6" t="n">
        <v>37107</v>
      </c>
      <c r="C5" s="12"/>
      <c r="D5" s="0" t="s">
        <v>12</v>
      </c>
      <c r="E5" s="8"/>
      <c r="F5" s="9"/>
      <c r="G5" s="10"/>
      <c r="H5" s="8"/>
      <c r="I5" s="8"/>
    </row>
    <row r="6" customFormat="false" ht="12.75" hidden="false" customHeight="false" outlineLevel="0" collapsed="false">
      <c r="A6" s="17" t="n">
        <v>26</v>
      </c>
      <c r="B6" s="6" t="n">
        <v>37108</v>
      </c>
      <c r="C6" s="12"/>
      <c r="D6" s="0" t="s">
        <v>12</v>
      </c>
      <c r="E6" s="8"/>
      <c r="F6" s="9"/>
      <c r="G6" s="10"/>
      <c r="H6" s="8"/>
      <c r="I6" s="8"/>
    </row>
    <row r="7" customFormat="false" ht="12.75" hidden="false" customHeight="false" outlineLevel="0" collapsed="false">
      <c r="A7" s="17" t="n">
        <v>26</v>
      </c>
      <c r="B7" s="6" t="n">
        <v>37109</v>
      </c>
      <c r="C7" s="12"/>
      <c r="D7" s="0" t="s">
        <v>12</v>
      </c>
      <c r="E7" s="8"/>
      <c r="F7" s="9"/>
      <c r="G7" s="10"/>
      <c r="H7" s="8"/>
      <c r="I7" s="8"/>
    </row>
    <row r="8" customFormat="false" ht="12.75" hidden="false" customHeight="false" outlineLevel="0" collapsed="false">
      <c r="A8" s="17" t="n">
        <v>26</v>
      </c>
      <c r="B8" s="6" t="n">
        <v>37110</v>
      </c>
      <c r="C8" s="12"/>
      <c r="D8" s="0" t="s">
        <v>12</v>
      </c>
      <c r="E8" s="8"/>
      <c r="F8" s="9"/>
      <c r="G8" s="10"/>
      <c r="H8" s="8"/>
      <c r="I8" s="8"/>
    </row>
    <row r="9" customFormat="false" ht="12.75" hidden="false" customHeight="false" outlineLevel="0" collapsed="false">
      <c r="A9" s="17" t="n">
        <v>26</v>
      </c>
      <c r="B9" s="6" t="n">
        <v>37111</v>
      </c>
      <c r="C9" s="12"/>
      <c r="D9" s="0" t="s">
        <v>12</v>
      </c>
      <c r="E9" s="8"/>
      <c r="F9" s="9"/>
      <c r="G9" s="10"/>
      <c r="H9" s="8"/>
      <c r="I9" s="8"/>
    </row>
    <row r="10" customFormat="false" ht="12.75" hidden="false" customHeight="false" outlineLevel="0" collapsed="false">
      <c r="A10" s="17" t="n">
        <v>26</v>
      </c>
      <c r="B10" s="6" t="n">
        <v>37112</v>
      </c>
      <c r="C10" s="12"/>
      <c r="D10" s="0" t="s">
        <v>12</v>
      </c>
      <c r="E10" s="8"/>
      <c r="F10" s="9"/>
      <c r="G10" s="10"/>
      <c r="H10" s="8"/>
      <c r="I10" s="8"/>
    </row>
    <row r="11" customFormat="false" ht="12.75" hidden="false" customHeight="false" outlineLevel="0" collapsed="false">
      <c r="A11" s="17" t="n">
        <v>26</v>
      </c>
      <c r="B11" s="6" t="n">
        <v>37113</v>
      </c>
      <c r="C11" s="12"/>
      <c r="D11" s="0" t="s">
        <v>12</v>
      </c>
      <c r="E11" s="8"/>
      <c r="F11" s="9"/>
      <c r="G11" s="10"/>
      <c r="H11" s="8"/>
      <c r="I11" s="8"/>
    </row>
    <row r="12" customFormat="false" ht="12.75" hidden="false" customHeight="false" outlineLevel="0" collapsed="false">
      <c r="A12" s="17" t="n">
        <v>26</v>
      </c>
      <c r="B12" s="6" t="n">
        <v>37114</v>
      </c>
      <c r="C12" s="12"/>
      <c r="D12" s="0" t="s">
        <v>12</v>
      </c>
      <c r="E12" s="8"/>
      <c r="F12" s="9"/>
      <c r="G12" s="10"/>
      <c r="H12" s="8"/>
      <c r="I12" s="8"/>
    </row>
    <row r="13" customFormat="false" ht="12.75" hidden="false" customHeight="false" outlineLevel="0" collapsed="false">
      <c r="A13" s="17" t="n">
        <v>26</v>
      </c>
      <c r="B13" s="6" t="n">
        <v>37115</v>
      </c>
      <c r="C13" s="12"/>
      <c r="D13" s="0" t="s">
        <v>12</v>
      </c>
      <c r="E13" s="8"/>
      <c r="F13" s="9"/>
      <c r="G13" s="10"/>
      <c r="H13" s="8"/>
      <c r="I13" s="8"/>
    </row>
    <row r="14" customFormat="false" ht="12.75" hidden="false" customHeight="false" outlineLevel="0" collapsed="false">
      <c r="A14" s="17" t="n">
        <v>26</v>
      </c>
      <c r="B14" s="6" t="n">
        <v>37116</v>
      </c>
      <c r="C14" s="12"/>
      <c r="D14" s="0" t="s">
        <v>12</v>
      </c>
      <c r="E14" s="8"/>
      <c r="F14" s="9"/>
      <c r="G14" s="10"/>
      <c r="H14" s="8"/>
      <c r="I14" s="8"/>
    </row>
    <row r="15" customFormat="false" ht="12.75" hidden="false" customHeight="false" outlineLevel="0" collapsed="false">
      <c r="A15" s="17" t="n">
        <v>26</v>
      </c>
      <c r="B15" s="6" t="n">
        <v>37117</v>
      </c>
      <c r="C15" s="12"/>
      <c r="D15" s="0" t="s">
        <v>12</v>
      </c>
      <c r="E15" s="8"/>
      <c r="F15" s="9"/>
      <c r="G15" s="10"/>
      <c r="H15" s="8"/>
      <c r="I15" s="8"/>
    </row>
    <row r="16" customFormat="false" ht="12.75" hidden="false" customHeight="false" outlineLevel="0" collapsed="false">
      <c r="A16" s="17" t="n">
        <v>26</v>
      </c>
      <c r="B16" s="6" t="n">
        <v>37118</v>
      </c>
      <c r="C16" s="12"/>
      <c r="D16" s="0" t="s">
        <v>12</v>
      </c>
      <c r="E16" s="8"/>
      <c r="F16" s="9"/>
      <c r="G16" s="10"/>
      <c r="H16" s="8"/>
      <c r="I16" s="8"/>
    </row>
    <row r="17" customFormat="false" ht="12.75" hidden="false" customHeight="false" outlineLevel="0" collapsed="false">
      <c r="A17" s="17" t="n">
        <v>26</v>
      </c>
      <c r="B17" s="6" t="n">
        <v>37119</v>
      </c>
      <c r="C17" s="12"/>
      <c r="D17" s="0" t="s">
        <v>12</v>
      </c>
      <c r="E17" s="8"/>
      <c r="F17" s="9"/>
      <c r="G17" s="10"/>
      <c r="H17" s="8"/>
      <c r="I17" s="8"/>
    </row>
    <row r="18" customFormat="false" ht="12.75" hidden="false" customHeight="false" outlineLevel="0" collapsed="false">
      <c r="A18" s="17" t="n">
        <v>26</v>
      </c>
      <c r="B18" s="6" t="n">
        <v>37120</v>
      </c>
      <c r="C18" s="12"/>
      <c r="D18" s="0" t="s">
        <v>12</v>
      </c>
      <c r="E18" s="8"/>
      <c r="F18" s="9"/>
      <c r="G18" s="10"/>
      <c r="H18" s="8"/>
      <c r="I18" s="8"/>
    </row>
    <row r="19" customFormat="false" ht="12.75" hidden="false" customHeight="false" outlineLevel="0" collapsed="false">
      <c r="A19" s="17" t="n">
        <v>26</v>
      </c>
      <c r="B19" s="6" t="n">
        <v>37121</v>
      </c>
      <c r="C19" s="12"/>
      <c r="D19" s="0" t="s">
        <v>12</v>
      </c>
      <c r="E19" s="8"/>
      <c r="F19" s="9"/>
      <c r="G19" s="10"/>
      <c r="H19" s="8"/>
      <c r="I19" s="8"/>
    </row>
    <row r="20" customFormat="false" ht="12.75" hidden="false" customHeight="false" outlineLevel="0" collapsed="false">
      <c r="A20" s="17" t="n">
        <v>26</v>
      </c>
      <c r="B20" s="6" t="n">
        <v>37122</v>
      </c>
      <c r="C20" s="12"/>
      <c r="D20" s="0" t="s">
        <v>12</v>
      </c>
      <c r="E20" s="8"/>
      <c r="F20" s="9"/>
      <c r="G20" s="10"/>
      <c r="H20" s="8"/>
      <c r="I20" s="8"/>
    </row>
    <row r="21" customFormat="false" ht="12.75" hidden="false" customHeight="false" outlineLevel="0" collapsed="false">
      <c r="A21" s="17" t="n">
        <v>26</v>
      </c>
      <c r="B21" s="6" t="n">
        <v>37123</v>
      </c>
      <c r="C21" s="12"/>
      <c r="D21" s="0" t="s">
        <v>12</v>
      </c>
      <c r="E21" s="8" t="n">
        <v>0</v>
      </c>
      <c r="F21" s="9" t="n">
        <v>0.0824</v>
      </c>
      <c r="G21" s="10" t="n">
        <v>-1</v>
      </c>
      <c r="H21" s="8"/>
      <c r="I21" s="8" t="n">
        <v>4.89455</v>
      </c>
    </row>
    <row r="22" customFormat="false" ht="12.75" hidden="false" customHeight="false" outlineLevel="0" collapsed="false">
      <c r="A22" s="17" t="n">
        <v>26</v>
      </c>
      <c r="B22" s="6" t="n">
        <v>37124</v>
      </c>
      <c r="C22" s="12"/>
      <c r="D22" s="0" t="s">
        <v>12</v>
      </c>
      <c r="E22" s="8" t="n">
        <v>30</v>
      </c>
      <c r="F22" s="9" t="n">
        <v>0.0815000000000001</v>
      </c>
      <c r="G22" s="10" t="n">
        <v>367.098159509202</v>
      </c>
      <c r="H22" s="13"/>
      <c r="I22" s="8" t="n">
        <v>-8620.511417</v>
      </c>
    </row>
    <row r="23" customFormat="false" ht="12.75" hidden="false" customHeight="false" outlineLevel="0" collapsed="false">
      <c r="A23" s="17" t="n">
        <v>26</v>
      </c>
      <c r="B23" s="6" t="n">
        <v>37125</v>
      </c>
      <c r="C23" s="12"/>
      <c r="D23" s="0" t="s">
        <v>12</v>
      </c>
      <c r="E23" s="8" t="n">
        <v>112</v>
      </c>
      <c r="F23" s="9" t="n">
        <v>0.0829</v>
      </c>
      <c r="G23" s="10" t="n">
        <v>1350.02533172497</v>
      </c>
      <c r="H23" s="8"/>
      <c r="I23" s="8" t="n">
        <v>-40396.207602</v>
      </c>
    </row>
    <row r="24" customFormat="false" ht="12.75" hidden="false" customHeight="false" outlineLevel="0" collapsed="false">
      <c r="A24" s="17" t="n">
        <v>26</v>
      </c>
      <c r="B24" s="6" t="n">
        <v>37126</v>
      </c>
      <c r="C24" s="12"/>
      <c r="D24" s="0" t="s">
        <v>12</v>
      </c>
      <c r="E24" s="8" t="n">
        <v>500</v>
      </c>
      <c r="F24" s="9" t="n">
        <v>0.0923</v>
      </c>
      <c r="G24" s="10" t="n">
        <v>5416.11809317443</v>
      </c>
      <c r="H24" s="9"/>
      <c r="I24" s="8" t="n">
        <v>-27471.523706</v>
      </c>
    </row>
    <row r="25" customFormat="false" ht="12.75" hidden="false" customHeight="false" outlineLevel="0" collapsed="false">
      <c r="A25" s="17" t="n">
        <v>26</v>
      </c>
      <c r="B25" s="6" t="n">
        <v>37127</v>
      </c>
      <c r="C25" s="12"/>
      <c r="D25" s="0" t="s">
        <v>12</v>
      </c>
      <c r="E25" s="8" t="n">
        <v>0</v>
      </c>
      <c r="F25" s="9" t="n">
        <v>0.0935</v>
      </c>
      <c r="G25" s="10" t="n">
        <v>-1</v>
      </c>
      <c r="H25" s="13"/>
      <c r="I25" s="8" t="n">
        <v>1.770143</v>
      </c>
    </row>
    <row r="26" customFormat="false" ht="12.75" hidden="false" customHeight="false" outlineLevel="0" collapsed="false">
      <c r="A26" s="17" t="n">
        <v>26</v>
      </c>
      <c r="B26" s="6" t="n">
        <v>37128</v>
      </c>
      <c r="C26" s="12"/>
      <c r="D26" s="0" t="s">
        <v>12</v>
      </c>
      <c r="E26" s="8" t="n">
        <v>0</v>
      </c>
      <c r="F26" s="9" t="n">
        <v>0.097</v>
      </c>
      <c r="G26" s="10" t="n">
        <v>-1</v>
      </c>
      <c r="H26" s="13"/>
      <c r="I26" s="8" t="n">
        <v>2.532015</v>
      </c>
    </row>
    <row r="27" customFormat="false" ht="12.75" hidden="false" customHeight="false" outlineLevel="0" collapsed="false">
      <c r="A27" s="17" t="n">
        <v>26</v>
      </c>
      <c r="B27" s="6" t="n">
        <v>37129</v>
      </c>
      <c r="C27" s="12"/>
      <c r="D27" s="0" t="s">
        <v>12</v>
      </c>
      <c r="E27" s="8" t="n">
        <v>0</v>
      </c>
      <c r="F27" s="9" t="n">
        <v>0.0717</v>
      </c>
      <c r="G27" s="10" t="n">
        <v>-1</v>
      </c>
      <c r="H27" s="13"/>
      <c r="I27" s="8" t="n">
        <v>1.35622</v>
      </c>
    </row>
    <row r="28" customFormat="false" ht="12.75" hidden="false" customHeight="false" outlineLevel="0" collapsed="false">
      <c r="A28" s="17" t="n">
        <v>26</v>
      </c>
      <c r="B28" s="6" t="n">
        <v>37130</v>
      </c>
      <c r="C28" s="12"/>
      <c r="D28" s="0" t="s">
        <v>12</v>
      </c>
      <c r="E28" s="8" t="n">
        <v>0</v>
      </c>
      <c r="F28" s="9" t="n">
        <v>0.0659</v>
      </c>
      <c r="G28" s="10" t="n">
        <v>-1</v>
      </c>
      <c r="H28" s="8"/>
      <c r="I28" s="8" t="n">
        <v>-7.200838</v>
      </c>
    </row>
    <row r="29" customFormat="false" ht="12.75" hidden="false" customHeight="false" outlineLevel="0" collapsed="false">
      <c r="A29" s="17" t="n">
        <v>26</v>
      </c>
      <c r="B29" s="6" t="n">
        <v>37131</v>
      </c>
      <c r="C29" s="12"/>
      <c r="D29" s="0" t="s">
        <v>12</v>
      </c>
      <c r="E29" s="8" t="n">
        <v>75</v>
      </c>
      <c r="F29" s="9" t="n">
        <v>0.0643</v>
      </c>
      <c r="G29" s="10" t="n">
        <v>1165.40746500778</v>
      </c>
      <c r="H29" s="8"/>
      <c r="I29" s="8" t="n">
        <v>-1695.428409</v>
      </c>
    </row>
    <row r="30" customFormat="false" ht="12.75" hidden="false" customHeight="false" outlineLevel="0" collapsed="false">
      <c r="A30" s="17" t="n">
        <v>26</v>
      </c>
      <c r="B30" s="6" t="n">
        <v>37132</v>
      </c>
      <c r="C30" s="12"/>
      <c r="D30" s="0" t="s">
        <v>12</v>
      </c>
      <c r="E30" s="8" t="n">
        <v>0</v>
      </c>
      <c r="F30" s="9" t="n">
        <v>0.0618</v>
      </c>
      <c r="G30" s="10" t="n">
        <v>-1</v>
      </c>
      <c r="H30" s="8"/>
      <c r="I30" s="8" t="n">
        <v>1.454459</v>
      </c>
    </row>
    <row r="31" customFormat="false" ht="12.75" hidden="false" customHeight="false" outlineLevel="0" collapsed="false">
      <c r="A31" s="17" t="n">
        <v>26</v>
      </c>
      <c r="B31" s="6" t="n">
        <v>37133</v>
      </c>
      <c r="C31" s="12"/>
      <c r="D31" s="0" t="s">
        <v>12</v>
      </c>
      <c r="E31" s="8" t="n">
        <v>0</v>
      </c>
      <c r="F31" s="9" t="n">
        <v>0.1217</v>
      </c>
      <c r="G31" s="10" t="n">
        <v>-1</v>
      </c>
      <c r="H31" s="8"/>
      <c r="I31" s="8" t="n">
        <v>2.448362</v>
      </c>
    </row>
    <row r="32" customFormat="false" ht="12.75" hidden="false" customHeight="false" outlineLevel="0" collapsed="false">
      <c r="A32" s="17" t="n">
        <v>26</v>
      </c>
      <c r="B32" s="6" t="n">
        <v>37134</v>
      </c>
      <c r="C32" s="12"/>
      <c r="D32" s="0" t="s">
        <v>12</v>
      </c>
      <c r="E32" s="8" t="n">
        <v>0</v>
      </c>
      <c r="F32" s="9" t="n">
        <v>0.1169</v>
      </c>
      <c r="G32" s="10" t="n">
        <v>-1</v>
      </c>
      <c r="H32" s="8"/>
      <c r="I32" s="8" t="n">
        <v>2.111072</v>
      </c>
    </row>
    <row r="33" customFormat="false" ht="12.75" hidden="false" customHeight="false" outlineLevel="0" collapsed="false">
      <c r="E33" s="14" t="n">
        <f aca="false">SUM(E2:E32)</f>
        <v>717</v>
      </c>
      <c r="F33" s="14" t="n">
        <f aca="false">SUM(F2:F32)</f>
        <v>1.0319</v>
      </c>
      <c r="G33" s="15" t="n">
        <f aca="false">(E33-F33)/F33</f>
        <v>693.834770811125</v>
      </c>
      <c r="H33" s="16"/>
      <c r="I33" s="14" t="n">
        <f aca="false">SUM(I2:I32)</f>
        <v>-78174.305151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&amp;L&amp;8Negative settlements flow to QSE; positive settlements flow to ERCOT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2001-11-29T12:01:12Z</dcterms:created>
  <dc:creator>rgreffe</dc:creator>
  <dc:description/>
  <dc:language>en-US</dc:language>
  <cp:lastModifiedBy>djaussaud</cp:lastModifiedBy>
  <cp:lastPrinted>2001-11-29T16:32:32Z</cp:lastPrinted>
  <cp:revision>0</cp:revision>
  <dc:subject/>
  <dc:title/>
</cp:coreProperties>
</file>