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<sst xmlns="http://schemas.openxmlformats.org/spreadsheetml/2006/main" count="41" uniqueCount="20">
  <si>
    <t xml:space="preserve">August 1st Check</t>
  </si>
  <si>
    <t xml:space="preserve">August 11th Check</t>
  </si>
  <si>
    <t xml:space="preserve">Hours</t>
  </si>
  <si>
    <t xml:space="preserve">$/Hour</t>
  </si>
  <si>
    <t xml:space="preserve">Gross</t>
  </si>
  <si>
    <t xml:space="preserve">Regular</t>
  </si>
  <si>
    <t xml:space="preserve">FLSA</t>
  </si>
  <si>
    <t xml:space="preserve">Annual</t>
  </si>
  <si>
    <t xml:space="preserve">Fed With Tax</t>
  </si>
  <si>
    <t xml:space="preserve">Prem Conv</t>
  </si>
  <si>
    <t xml:space="preserve">FICA</t>
  </si>
  <si>
    <t xml:space="preserve">SS Gross</t>
  </si>
  <si>
    <t xml:space="preserve">Medicare</t>
  </si>
  <si>
    <t xml:space="preserve">Med Gross</t>
  </si>
  <si>
    <t xml:space="preserve">Dental</t>
  </si>
  <si>
    <t xml:space="preserve">ERS</t>
  </si>
  <si>
    <t xml:space="preserve">Health</t>
  </si>
  <si>
    <t xml:space="preserve">Fed Gross</t>
  </si>
  <si>
    <t xml:space="preserve">Deducts</t>
  </si>
  <si>
    <t xml:space="preserve">Net Pay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</si>
</sst>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[$-409]mmm\-yy"/>
    <numFmt numFmtId="167" formatCode="0.00"/>
    <numFmt numFmtId="168" formatCode="[$-409]#,##0.00_);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15.85"/>
    <col collapsed="false" customWidth="true" hidden="false" outlineLevel="0" max="2" min="2" style="1" width="8.7"/>
    <col collapsed="false" customWidth="true" hidden="false" outlineLevel="0" max="3" min="3" style="1" width="12.14"/>
    <col collapsed="false" customWidth="true" hidden="false" outlineLevel="0" max="4" min="4" style="2" width="9.28"/>
    <col collapsed="false" customWidth="true" hidden="false" outlineLevel="0" max="5" min="5" style="2" width="17.99"/>
    <col collapsed="false" customWidth="true" hidden="false" outlineLevel="0" max="6" min="6" style="1" width="16.84"/>
    <col collapsed="false" customWidth="true" hidden="false" outlineLevel="0" max="7" min="7" style="1" width="8.7"/>
    <col collapsed="false" customWidth="true" hidden="false" outlineLevel="0" max="8" min="8" style="1" width="12.14"/>
    <col collapsed="false" customWidth="true" hidden="false" outlineLevel="0" max="9" min="9" style="1" width="9.28"/>
    <col collapsed="false" customWidth="true" hidden="false" outlineLevel="0" max="10" min="10" style="1" width="11.13"/>
    <col collapsed="false" customWidth="false" hidden="false" outlineLevel="0" max="257" min="11" style="1" width="9.14"/>
  </cols>
  <sheetData>
    <row r="1" customFormat="false" ht="14.65" hidden="false" customHeight="false" outlineLevel="0" collapsed="false">
      <c r="A1" s="1" t="s">
        <v>0</v>
      </c>
      <c r="B1" s="0"/>
      <c r="C1" s="3"/>
      <c r="D1" s="4"/>
      <c r="F1" s="1" t="s">
        <v>1</v>
      </c>
      <c r="G1" s="0"/>
      <c r="H1" s="3"/>
      <c r="I1" s="4"/>
    </row>
    <row r="2" customFormat="false" ht="14.65" hidden="false" customHeight="false" outlineLevel="0" collapsed="false">
      <c r="C2" s="3"/>
      <c r="D2" s="4"/>
      <c r="E2" s="4"/>
      <c r="H2" s="3"/>
      <c r="I2" s="4"/>
      <c r="J2" s="3"/>
      <c r="K2" s="3"/>
    </row>
    <row r="3" customFormat="false" ht="14.65" hidden="false" customHeight="false" outlineLevel="0" collapsed="false">
      <c r="A3" s="5"/>
      <c r="B3" s="6" t="s">
        <v>2</v>
      </c>
      <c r="C3" s="7" t="s">
        <v>3</v>
      </c>
      <c r="D3" s="8" t="s">
        <v>4</v>
      </c>
      <c r="E3" s="9"/>
      <c r="F3" s="5"/>
      <c r="G3" s="6" t="s">
        <v>2</v>
      </c>
      <c r="H3" s="7" t="s">
        <v>3</v>
      </c>
      <c r="I3" s="8" t="s">
        <v>4</v>
      </c>
      <c r="J3" s="9"/>
      <c r="K3" s="1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  <c r="IU3" s="5"/>
      <c r="IV3" s="5"/>
      <c r="IW3" s="5"/>
    </row>
    <row r="4" customFormat="false" ht="14.65" hidden="false" customHeight="false" outlineLevel="0" collapsed="false">
      <c r="A4" s="1" t="s">
        <v>5</v>
      </c>
      <c r="B4" s="11" t="n">
        <v>72</v>
      </c>
      <c r="C4" s="1" t="n">
        <v>18.64</v>
      </c>
      <c r="D4" s="2" t="n">
        <f aca="false">B4*C4</f>
        <v>1342.08</v>
      </c>
      <c r="E4" s="0"/>
      <c r="F4" s="0"/>
      <c r="G4" s="0"/>
      <c r="H4" s="0"/>
      <c r="I4" s="0"/>
    </row>
    <row r="5" customFormat="false" ht="14.65" hidden="false" customHeight="false" outlineLevel="0" collapsed="false">
      <c r="A5" s="1" t="s">
        <v>6</v>
      </c>
      <c r="B5" s="1" t="n">
        <v>146.75</v>
      </c>
      <c r="C5" s="1" t="n">
        <v>18.64</v>
      </c>
      <c r="D5" s="12" t="n">
        <f aca="false">B5*C5</f>
        <v>2735.42</v>
      </c>
      <c r="E5" s="0"/>
      <c r="F5" s="1" t="s">
        <v>7</v>
      </c>
      <c r="G5" s="1" t="n">
        <v>299</v>
      </c>
      <c r="H5" s="1" t="n">
        <v>18.64</v>
      </c>
      <c r="I5" s="12" t="n">
        <f aca="false">G5*H5</f>
        <v>5573.36</v>
      </c>
    </row>
    <row r="6" customFormat="false" ht="14.65" hidden="false" customHeight="false" outlineLevel="0" collapsed="false">
      <c r="D6" s="2" t="n">
        <f aca="false">SUM(D4:D5)</f>
        <v>4077.5</v>
      </c>
      <c r="I6" s="2" t="n">
        <f aca="false">SUM(I5)</f>
        <v>5573.36</v>
      </c>
    </row>
    <row r="7" customFormat="false" ht="14.65" hidden="false" customHeight="false" outlineLevel="0" collapsed="false">
      <c r="F7" s="0"/>
      <c r="G7" s="0"/>
      <c r="H7" s="0"/>
      <c r="I7" s="0"/>
    </row>
    <row r="8" customFormat="false" ht="14.65" hidden="false" customHeight="false" outlineLevel="0" collapsed="false">
      <c r="A8" s="13" t="s">
        <v>4</v>
      </c>
      <c r="B8" s="13" t="n">
        <f aca="false">D6</f>
        <v>4077.5</v>
      </c>
      <c r="C8" s="13" t="s">
        <v>8</v>
      </c>
      <c r="D8" s="13" t="n">
        <f aca="false">-B13*0.115</f>
        <v>-433.16245</v>
      </c>
      <c r="F8" s="13" t="s">
        <v>4</v>
      </c>
      <c r="G8" s="13" t="n">
        <f aca="false">I6</f>
        <v>5573.36</v>
      </c>
      <c r="H8" s="13" t="s">
        <v>8</v>
      </c>
      <c r="I8" s="13" t="n">
        <f aca="false">-G13*0.28</f>
        <v>-1560.5408</v>
      </c>
    </row>
    <row r="9" customFormat="false" ht="14.65" hidden="false" customHeight="false" outlineLevel="0" collapsed="false">
      <c r="A9" s="13" t="s">
        <v>9</v>
      </c>
      <c r="B9" s="13" t="n">
        <f aca="false">D11+D12</f>
        <v>-66.22</v>
      </c>
      <c r="C9" s="13" t="s">
        <v>10</v>
      </c>
      <c r="D9" s="13" t="n">
        <f aca="false">-B10*0.062</f>
        <v>-248.69936</v>
      </c>
      <c r="F9" s="13" t="s">
        <v>9</v>
      </c>
      <c r="G9" s="13" t="n">
        <f aca="false">I11+I12</f>
        <v>0</v>
      </c>
      <c r="H9" s="13" t="s">
        <v>10</v>
      </c>
      <c r="I9" s="13" t="n">
        <f aca="false">-G10*0.062</f>
        <v>-345.54832</v>
      </c>
    </row>
    <row r="10" customFormat="false" ht="14.65" hidden="false" customHeight="false" outlineLevel="0" collapsed="false">
      <c r="A10" s="13" t="s">
        <v>11</v>
      </c>
      <c r="B10" s="13" t="n">
        <f aca="false">SUM(B8:B9)</f>
        <v>4011.28</v>
      </c>
      <c r="C10" s="13" t="s">
        <v>12</v>
      </c>
      <c r="D10" s="13" t="n">
        <f aca="false">-B11*0.0145</f>
        <v>-58.16356</v>
      </c>
      <c r="F10" s="13" t="s">
        <v>11</v>
      </c>
      <c r="G10" s="13" t="n">
        <f aca="false">SUM(G8:G9)</f>
        <v>5573.36</v>
      </c>
      <c r="H10" s="13" t="s">
        <v>12</v>
      </c>
      <c r="I10" s="13" t="n">
        <f aca="false">-G11*0.0145</f>
        <v>-80.81372</v>
      </c>
    </row>
    <row r="11" customFormat="false" ht="14.65" hidden="false" customHeight="false" outlineLevel="0" collapsed="false">
      <c r="A11" s="13" t="s">
        <v>13</v>
      </c>
      <c r="B11" s="13" t="n">
        <f aca="false">B10</f>
        <v>4011.28</v>
      </c>
      <c r="C11" s="13" t="s">
        <v>14</v>
      </c>
      <c r="D11" s="13" t="n">
        <v>-5.07</v>
      </c>
      <c r="F11" s="13" t="s">
        <v>13</v>
      </c>
      <c r="G11" s="13" t="n">
        <f aca="false">G10</f>
        <v>5573.36</v>
      </c>
      <c r="H11" s="13" t="s">
        <v>14</v>
      </c>
      <c r="I11" s="13" t="n">
        <v>0</v>
      </c>
    </row>
    <row r="12" customFormat="false" ht="14.65" hidden="false" customHeight="false" outlineLevel="0" collapsed="false">
      <c r="A12" s="13" t="s">
        <v>15</v>
      </c>
      <c r="B12" s="13" t="n">
        <f aca="false">-B8*0.06</f>
        <v>-244.65</v>
      </c>
      <c r="C12" s="13" t="s">
        <v>16</v>
      </c>
      <c r="D12" s="13" t="n">
        <v>-61.15</v>
      </c>
      <c r="F12" s="13" t="s">
        <v>15</v>
      </c>
      <c r="G12" s="13" t="n">
        <v>0</v>
      </c>
      <c r="H12" s="13" t="s">
        <v>16</v>
      </c>
      <c r="I12" s="13" t="n">
        <v>0</v>
      </c>
    </row>
    <row r="13" customFormat="false" ht="14.65" hidden="false" customHeight="false" outlineLevel="0" collapsed="false">
      <c r="A13" s="13" t="s">
        <v>17</v>
      </c>
      <c r="B13" s="13" t="n">
        <f aca="false">SUM(B11:B12)</f>
        <v>3766.63</v>
      </c>
      <c r="C13" s="13" t="s">
        <v>15</v>
      </c>
      <c r="D13" s="13" t="n">
        <f aca="false">B12</f>
        <v>-244.65</v>
      </c>
      <c r="F13" s="13" t="s">
        <v>17</v>
      </c>
      <c r="G13" s="13" t="n">
        <f aca="false">SUM(G11:G12)</f>
        <v>5573.36</v>
      </c>
      <c r="H13" s="13" t="s">
        <v>15</v>
      </c>
      <c r="I13" s="13" t="n">
        <f aca="false">G12</f>
        <v>0</v>
      </c>
    </row>
    <row r="14" customFormat="false" ht="14.65" hidden="false" customHeight="false" outlineLevel="0" collapsed="false">
      <c r="A14" s="0"/>
      <c r="B14" s="0"/>
      <c r="C14" s="13"/>
      <c r="D14" s="13"/>
      <c r="F14" s="0"/>
      <c r="G14" s="0"/>
      <c r="H14" s="13"/>
      <c r="I14" s="13"/>
    </row>
    <row r="15" customFormat="false" ht="14.65" hidden="false" customHeight="false" outlineLevel="0" collapsed="false">
      <c r="A15" s="0"/>
      <c r="B15" s="0"/>
      <c r="C15" s="13" t="s">
        <v>18</v>
      </c>
      <c r="D15" s="13" t="n">
        <f aca="false">SUM(D8:D14)</f>
        <v>-1050.89537</v>
      </c>
      <c r="F15" s="0"/>
      <c r="G15" s="0"/>
      <c r="H15" s="13" t="s">
        <v>18</v>
      </c>
      <c r="I15" s="13" t="n">
        <f aca="false">SUM(I8:I14)</f>
        <v>-1986.90284</v>
      </c>
    </row>
    <row r="16" customFormat="false" ht="14.65" hidden="false" customHeight="false" outlineLevel="0" collapsed="false">
      <c r="A16" s="13"/>
      <c r="B16" s="13"/>
      <c r="C16" s="13"/>
      <c r="D16" s="13"/>
      <c r="F16" s="13"/>
      <c r="G16" s="13"/>
      <c r="H16" s="13"/>
      <c r="I16" s="13"/>
    </row>
    <row r="17" customFormat="false" ht="14.65" hidden="false" customHeight="false" outlineLevel="0" collapsed="false">
      <c r="A17" s="13"/>
      <c r="B17" s="13"/>
      <c r="C17" s="13" t="s">
        <v>19</v>
      </c>
      <c r="D17" s="13" t="n">
        <f aca="false">B8+D15</f>
        <v>3026.60463</v>
      </c>
      <c r="F17" s="13"/>
      <c r="G17" s="13"/>
      <c r="H17" s="13" t="s">
        <v>19</v>
      </c>
      <c r="I17" s="13" t="n">
        <f aca="false">G8+I15</f>
        <v>3586.45716</v>
      </c>
    </row>
    <row r="19" customFormat="false" ht="14.65" hidden="false" customHeight="false" outlineLevel="0" collapsed="false">
      <c r="C19" s="1" t="s">
        <v>5</v>
      </c>
      <c r="D19" s="2" t="n">
        <f aca="false">D17-D20</f>
        <v>815.01756</v>
      </c>
    </row>
    <row r="20" customFormat="false" ht="14.65" hidden="false" customHeight="false" outlineLevel="0" collapsed="false">
      <c r="C20" s="1" t="s">
        <v>6</v>
      </c>
      <c r="D20" s="2" t="n">
        <f aca="false">D5-((D5*0.115)+(D5*0.062)+(D5*0.0145))</f>
        <v>2211.58707</v>
      </c>
    </row>
    <row r="21" customFormat="false" ht="14.65" hidden="false" customHeight="false" outlineLevel="0" collapsed="false">
      <c r="A21" s="0"/>
      <c r="B21" s="0"/>
      <c r="C21" s="0"/>
      <c r="D21" s="0"/>
    </row>
    <row r="22" customFormat="false" ht="14.65" hidden="false" customHeight="false" outlineLevel="0" collapsed="false">
      <c r="A22" s="0"/>
      <c r="B22" s="0"/>
      <c r="C22" s="0"/>
      <c r="D22" s="0"/>
    </row>
    <row r="23" customFormat="false" ht="14.65" hidden="false" customHeight="false" outlineLevel="0" collapsed="false">
      <c r="A23" s="0"/>
      <c r="B23" s="0"/>
      <c r="C23" s="0"/>
      <c r="D23" s="0"/>
    </row>
    <row r="24" customFormat="false" ht="14.65" hidden="false" customHeight="false" outlineLevel="0" collapsed="false">
      <c r="A24" s="0"/>
      <c r="B24" s="0"/>
      <c r="C24" s="0"/>
      <c r="D24" s="0"/>
    </row>
    <row r="25" customFormat="false" ht="14.65" hidden="false" customHeight="false" outlineLevel="0" collapsed="false">
      <c r="A25" s="0"/>
      <c r="B25" s="0"/>
      <c r="C25" s="0"/>
      <c r="D25" s="0"/>
    </row>
    <row r="26" customFormat="false" ht="14.65" hidden="false" customHeight="false" outlineLevel="0" collapsed="false">
      <c r="A26" s="0"/>
      <c r="B26" s="0"/>
      <c r="C26" s="0"/>
      <c r="D26" s="0"/>
    </row>
    <row r="27" customFormat="false" ht="14.65" hidden="false" customHeight="false" outlineLevel="0" collapsed="false">
      <c r="A27" s="0"/>
      <c r="B27" s="0"/>
      <c r="C27" s="0"/>
      <c r="D27" s="0"/>
    </row>
    <row r="28" customFormat="false" ht="14.65" hidden="false" customHeight="false" outlineLevel="0" collapsed="false">
      <c r="A28" s="0"/>
      <c r="B28" s="0"/>
      <c r="C28" s="0"/>
      <c r="D28" s="0"/>
    </row>
    <row r="29" customFormat="false" ht="14.65" hidden="false" customHeight="false" outlineLevel="0" collapsed="false">
      <c r="A29" s="0"/>
      <c r="B29" s="0"/>
      <c r="C29" s="0"/>
      <c r="D29" s="0"/>
    </row>
    <row r="30" customFormat="false" ht="14.65" hidden="false" customHeight="false" outlineLevel="0" collapsed="false">
      <c r="A30" s="0"/>
      <c r="B30" s="0"/>
      <c r="C30" s="0"/>
      <c r="D30" s="0"/>
    </row>
    <row r="31" customFormat="false" ht="14.65" hidden="false" customHeight="false" outlineLevel="0" collapsed="false">
      <c r="A31" s="0"/>
      <c r="B31" s="0"/>
      <c r="C31" s="0"/>
      <c r="D31" s="0"/>
    </row>
    <row r="32" customFormat="false" ht="14.65" hidden="false" customHeight="false" outlineLevel="0" collapsed="false">
      <c r="A32" s="0"/>
      <c r="B32" s="0"/>
      <c r="C32" s="0"/>
      <c r="D32" s="0"/>
    </row>
    <row r="33" customFormat="false" ht="14.65" hidden="false" customHeight="false" outlineLevel="0" collapsed="false">
      <c r="A33" s="0"/>
      <c r="B33" s="0"/>
      <c r="C33" s="0"/>
      <c r="D33" s="0"/>
    </row>
    <row r="34" customFormat="false" ht="14.65" hidden="false" customHeight="false" outlineLevel="0" collapsed="false">
      <c r="A34" s="0"/>
      <c r="B34" s="0"/>
      <c r="C34" s="0"/>
      <c r="D34" s="0"/>
    </row>
    <row r="35" customFormat="false" ht="14.65" hidden="false" customHeight="false" outlineLevel="0" collapsed="false">
      <c r="A35" s="0"/>
      <c r="B35" s="0"/>
      <c r="C35" s="0"/>
      <c r="D35" s="0"/>
    </row>
    <row r="36" customFormat="false" ht="14.65" hidden="false" customHeight="false" outlineLevel="0" collapsed="false">
      <c r="A36" s="0"/>
      <c r="B36" s="0"/>
      <c r="C36" s="0"/>
      <c r="D36" s="0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" footer="0.511811023622047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>&amp;CState Leave Balances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