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-19 change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<sst xmlns="http://schemas.openxmlformats.org/spreadsheetml/2006/main" count="56" uniqueCount="23">
  <si>
    <t xml:space="preserve">Old Amt</t>
  </si>
  <si>
    <t xml:space="preserve">Change</t>
  </si>
  <si>
    <t xml:space="preserve">New Amt</t>
  </si>
  <si>
    <t xml:space="preserve">modified option premium</t>
  </si>
  <si>
    <t xml:space="preserve">modified annuity strips</t>
  </si>
  <si>
    <t xml:space="preserve">will be captured in Dec-01 p&amp;l (?)</t>
  </si>
  <si>
    <t xml:space="preserve">will be picked up in Nov-01 squeeze</t>
  </si>
  <si>
    <t xml:space="preserve">captured in 11/19 p&amp;l - PV effect of change = $578,278</t>
  </si>
  <si>
    <t xml:space="preserve">LCRA</t>
  </si>
  <si>
    <t xml:space="preserve">Deal# 397802.02</t>
  </si>
  <si>
    <t xml:space="preserve">Flash</t>
  </si>
  <si>
    <t xml:space="preserve">EnPower Current</t>
  </si>
  <si>
    <t xml:space="preserve">S/B</t>
  </si>
  <si>
    <t xml:space="preserve">Adj Amount</t>
  </si>
  <si>
    <t xml:space="preserve">June </t>
  </si>
  <si>
    <t xml:space="preserve">July</t>
  </si>
  <si>
    <t xml:space="preserve">Aug</t>
  </si>
  <si>
    <t xml:space="preserve">Sept</t>
  </si>
  <si>
    <t xml:space="preserve"> </t>
  </si>
  <si>
    <t xml:space="preserve">Current EnPower </t>
  </si>
  <si>
    <t xml:space="preserve">Deal# 366938.01</t>
  </si>
  <si>
    <t xml:space="preserve">August</t>
  </si>
  <si>
    <t xml:space="preserve">Loss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</si>
</sst>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\$#,##0_);&quot;($&quot;#,##0\)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0" width="21.56"/>
    <col collapsed="false" customWidth="true" hidden="false" outlineLevel="0" max="5" min="5" style="0" width="10.71"/>
  </cols>
  <sheetData>
    <row r="1" customFormat="false" ht="12.75" hidden="false" customHeight="false" outlineLevel="0" collapsed="false">
      <c r="A1" s="2"/>
      <c r="B1" s="3"/>
      <c r="C1" s="2"/>
      <c r="D1" s="2" t="s">
        <v>0</v>
      </c>
      <c r="E1" s="2" t="s">
        <v>1</v>
      </c>
      <c r="F1" s="2" t="s">
        <v>2</v>
      </c>
    </row>
    <row r="2" customFormat="false" ht="12.75" hidden="false" customHeight="false" outlineLevel="0" collapsed="false">
      <c r="A2" s="0" t="n">
        <v>275298</v>
      </c>
      <c r="B2" s="4" t="n">
        <v>36526</v>
      </c>
      <c r="C2" s="0" t="s">
        <v>3</v>
      </c>
      <c r="D2" s="5" t="n">
        <v>482000</v>
      </c>
      <c r="E2" s="5" t="n">
        <f aca="false">+F2-D2</f>
        <v>1000</v>
      </c>
      <c r="F2" s="5" t="n">
        <v>483000</v>
      </c>
      <c r="G2" s="5"/>
      <c r="H2" s="5"/>
    </row>
    <row r="3" customFormat="false" ht="12.75" hidden="false" customHeight="false" outlineLevel="0" collapsed="false">
      <c r="A3" s="0" t="n">
        <v>288187</v>
      </c>
      <c r="B3" s="4" t="n">
        <v>36557</v>
      </c>
      <c r="C3" s="0" t="s">
        <v>3</v>
      </c>
      <c r="D3" s="5" t="n">
        <v>482000</v>
      </c>
      <c r="E3" s="5" t="n">
        <f aca="false">+F3-D3</f>
        <v>1000</v>
      </c>
      <c r="F3" s="5" t="n">
        <v>483000</v>
      </c>
      <c r="G3" s="5"/>
      <c r="H3" s="5"/>
    </row>
    <row r="4" customFormat="false" ht="12.75" hidden="false" customHeight="false" outlineLevel="0" collapsed="false">
      <c r="A4" s="0" t="n">
        <v>300368</v>
      </c>
      <c r="B4" s="4" t="n">
        <v>36586</v>
      </c>
      <c r="C4" s="0" t="s">
        <v>3</v>
      </c>
      <c r="D4" s="5" t="n">
        <v>312000</v>
      </c>
      <c r="E4" s="5" t="n">
        <f aca="false">+F4-D4</f>
        <v>21000</v>
      </c>
      <c r="F4" s="5" t="n">
        <v>333000</v>
      </c>
      <c r="G4" s="5"/>
      <c r="H4" s="5"/>
    </row>
    <row r="5" customFormat="false" ht="12.75" hidden="false" customHeight="false" outlineLevel="0" collapsed="false">
      <c r="A5" s="0" t="n">
        <v>316345</v>
      </c>
      <c r="B5" s="4" t="n">
        <v>36617</v>
      </c>
      <c r="C5" s="0" t="s">
        <v>3</v>
      </c>
      <c r="D5" s="5" t="n">
        <v>312000</v>
      </c>
      <c r="E5" s="5" t="n">
        <f aca="false">+F5-D5</f>
        <v>21000</v>
      </c>
      <c r="F5" s="5" t="n">
        <v>333000</v>
      </c>
      <c r="G5" s="5"/>
      <c r="H5" s="5"/>
    </row>
    <row r="6" customFormat="false" ht="12.75" hidden="false" customHeight="false" outlineLevel="0" collapsed="false">
      <c r="A6" s="0" t="n">
        <v>331019</v>
      </c>
      <c r="B6" s="4" t="n">
        <v>36647</v>
      </c>
      <c r="C6" s="0" t="s">
        <v>3</v>
      </c>
      <c r="D6" s="5" t="n">
        <v>312000</v>
      </c>
      <c r="E6" s="5" t="n">
        <f aca="false">+F6-D6</f>
        <v>21000</v>
      </c>
      <c r="F6" s="5" t="n">
        <v>333000</v>
      </c>
      <c r="G6" s="5"/>
      <c r="H6" s="5"/>
    </row>
    <row r="7" customFormat="false" ht="12.75" hidden="false" customHeight="false" outlineLevel="0" collapsed="false">
      <c r="A7" s="0" t="n">
        <v>347153</v>
      </c>
      <c r="B7" s="4" t="n">
        <v>36678</v>
      </c>
      <c r="C7" s="0" t="s">
        <v>3</v>
      </c>
      <c r="D7" s="5" t="n">
        <v>312000</v>
      </c>
      <c r="E7" s="5" t="n">
        <f aca="false">+F7-D7</f>
        <v>21000</v>
      </c>
      <c r="F7" s="5" t="n">
        <v>333000</v>
      </c>
      <c r="G7" s="5"/>
      <c r="H7" s="5"/>
    </row>
    <row r="8" customFormat="false" ht="12.75" hidden="false" customHeight="false" outlineLevel="0" collapsed="false">
      <c r="A8" s="0" t="n">
        <v>425790</v>
      </c>
      <c r="B8" s="4" t="n">
        <v>36861</v>
      </c>
      <c r="C8" s="0" t="s">
        <v>3</v>
      </c>
      <c r="D8" s="5" t="n">
        <v>332219</v>
      </c>
      <c r="E8" s="5" t="n">
        <f aca="false">+F8-D8</f>
        <v>781</v>
      </c>
      <c r="F8" s="5" t="n">
        <v>333000</v>
      </c>
      <c r="G8" s="5"/>
      <c r="H8" s="5"/>
    </row>
    <row r="9" customFormat="false" ht="12.75" hidden="false" customHeight="false" outlineLevel="0" collapsed="false">
      <c r="A9" s="0" t="n">
        <v>425790</v>
      </c>
      <c r="B9" s="4" t="n">
        <v>36892</v>
      </c>
      <c r="C9" s="0" t="s">
        <v>4</v>
      </c>
      <c r="D9" s="5" t="n">
        <v>332219</v>
      </c>
      <c r="E9" s="5" t="n">
        <f aca="false">+F9-D9</f>
        <v>11781</v>
      </c>
      <c r="F9" s="5" t="n">
        <v>344000</v>
      </c>
      <c r="G9" s="5"/>
      <c r="H9" s="5"/>
    </row>
    <row r="10" customFormat="false" ht="12.75" hidden="false" customHeight="false" outlineLevel="0" collapsed="false">
      <c r="A10" s="0" t="n">
        <v>425790</v>
      </c>
      <c r="B10" s="4" t="n">
        <v>36923</v>
      </c>
      <c r="C10" s="0" t="s">
        <v>4</v>
      </c>
      <c r="D10" s="5" t="n">
        <v>332219</v>
      </c>
      <c r="E10" s="5" t="n">
        <f aca="false">+F10-D10</f>
        <v>11781</v>
      </c>
      <c r="F10" s="5" t="n">
        <v>344000</v>
      </c>
      <c r="G10" s="5"/>
      <c r="H10" s="5"/>
    </row>
    <row r="11" customFormat="false" ht="12.75" hidden="false" customHeight="false" outlineLevel="0" collapsed="false">
      <c r="A11" s="0" t="n">
        <v>397802</v>
      </c>
      <c r="B11" s="4" t="n">
        <v>36951</v>
      </c>
      <c r="C11" s="0" t="s">
        <v>4</v>
      </c>
      <c r="D11" s="5" t="n">
        <v>332219</v>
      </c>
      <c r="E11" s="5" t="n">
        <f aca="false">+F11-D11</f>
        <v>11781</v>
      </c>
      <c r="F11" s="5" t="n">
        <v>344000</v>
      </c>
      <c r="G11" s="5"/>
      <c r="H11" s="5"/>
    </row>
    <row r="12" customFormat="false" ht="12.75" hidden="false" customHeight="false" outlineLevel="0" collapsed="false">
      <c r="A12" s="0" t="n">
        <v>397802</v>
      </c>
      <c r="B12" s="4" t="n">
        <v>36982</v>
      </c>
      <c r="C12" s="0" t="s">
        <v>4</v>
      </c>
      <c r="D12" s="5" t="n">
        <v>332219</v>
      </c>
      <c r="E12" s="5" t="n">
        <f aca="false">+F12-D12</f>
        <v>11781</v>
      </c>
      <c r="F12" s="5" t="n">
        <v>344000</v>
      </c>
    </row>
    <row r="13" customFormat="false" ht="12.75" hidden="false" customHeight="false" outlineLevel="0" collapsed="false">
      <c r="A13" s="0" t="n">
        <v>397802</v>
      </c>
      <c r="B13" s="4" t="n">
        <v>37012</v>
      </c>
      <c r="C13" s="0" t="s">
        <v>4</v>
      </c>
      <c r="D13" s="5" t="n">
        <v>322219</v>
      </c>
      <c r="E13" s="5" t="n">
        <f aca="false">+F13-D13</f>
        <v>21781</v>
      </c>
      <c r="F13" s="5" t="n">
        <v>344000</v>
      </c>
    </row>
    <row r="14" customFormat="false" ht="12.75" hidden="false" customHeight="false" outlineLevel="0" collapsed="false">
      <c r="A14" s="0" t="n">
        <v>397802</v>
      </c>
      <c r="B14" s="4" t="n">
        <v>37043</v>
      </c>
      <c r="C14" s="0" t="s">
        <v>4</v>
      </c>
      <c r="D14" s="5" t="n">
        <v>322219</v>
      </c>
      <c r="E14" s="5" t="n">
        <f aca="false">+F14-D14</f>
        <v>21781</v>
      </c>
      <c r="F14" s="5" t="n">
        <v>344000</v>
      </c>
    </row>
    <row r="15" customFormat="false" ht="12.75" hidden="false" customHeight="false" outlineLevel="0" collapsed="false">
      <c r="A15" s="0" t="n">
        <v>397802</v>
      </c>
      <c r="B15" s="4" t="n">
        <v>37073</v>
      </c>
      <c r="C15" s="0" t="s">
        <v>4</v>
      </c>
      <c r="D15" s="5" t="n">
        <v>322219</v>
      </c>
      <c r="E15" s="5" t="n">
        <f aca="false">+F15-D15</f>
        <v>21781</v>
      </c>
      <c r="F15" s="5" t="n">
        <v>344000</v>
      </c>
    </row>
    <row r="16" customFormat="false" ht="12.75" hidden="false" customHeight="false" outlineLevel="0" collapsed="false">
      <c r="A16" s="0" t="n">
        <v>397802</v>
      </c>
      <c r="B16" s="4" t="n">
        <v>37104</v>
      </c>
      <c r="C16" s="0" t="s">
        <v>4</v>
      </c>
      <c r="D16" s="5" t="n">
        <v>343000</v>
      </c>
      <c r="E16" s="5" t="n">
        <f aca="false">+F16-D16</f>
        <v>1000</v>
      </c>
      <c r="F16" s="5" t="n">
        <v>344000</v>
      </c>
    </row>
    <row r="17" customFormat="false" ht="12.75" hidden="false" customHeight="false" outlineLevel="0" collapsed="false">
      <c r="A17" s="0" t="n">
        <v>397802</v>
      </c>
      <c r="B17" s="4" t="n">
        <v>37135</v>
      </c>
      <c r="C17" s="0" t="s">
        <v>4</v>
      </c>
      <c r="D17" s="5" t="n">
        <v>343000</v>
      </c>
      <c r="E17" s="5" t="n">
        <f aca="false">+F17-D17</f>
        <v>1000</v>
      </c>
      <c r="F17" s="5" t="n">
        <v>344000</v>
      </c>
    </row>
    <row r="18" customFormat="false" ht="12.75" hidden="false" customHeight="false" outlineLevel="0" collapsed="false">
      <c r="A18" s="6" t="n">
        <v>397802</v>
      </c>
      <c r="B18" s="7" t="n">
        <v>37165</v>
      </c>
      <c r="C18" s="6" t="s">
        <v>4</v>
      </c>
      <c r="D18" s="8" t="n">
        <v>343000</v>
      </c>
      <c r="E18" s="8" t="n">
        <f aca="false">+F18-D18</f>
        <v>1000</v>
      </c>
      <c r="F18" s="8" t="n">
        <v>344000</v>
      </c>
    </row>
    <row r="19" customFormat="false" ht="12.75" hidden="false" customHeight="false" outlineLevel="0" collapsed="false">
      <c r="B19" s="4"/>
      <c r="D19" s="5"/>
      <c r="E19" s="5" t="n">
        <f aca="false">SUM(E2:E18)</f>
        <v>202248</v>
      </c>
      <c r="F19" s="5" t="s">
        <v>5</v>
      </c>
    </row>
    <row r="20" customFormat="false" ht="12.75" hidden="false" customHeight="false" outlineLevel="0" collapsed="false">
      <c r="B20" s="4"/>
      <c r="D20" s="5"/>
      <c r="E20" s="5"/>
      <c r="F20" s="5"/>
    </row>
    <row r="21" customFormat="false" ht="12.75" hidden="false" customHeight="false" outlineLevel="0" collapsed="false">
      <c r="A21" s="6" t="n">
        <v>397802</v>
      </c>
      <c r="B21" s="7" t="n">
        <v>37196</v>
      </c>
      <c r="C21" s="6" t="s">
        <v>4</v>
      </c>
      <c r="D21" s="8" t="n">
        <v>322185</v>
      </c>
      <c r="E21" s="8" t="n">
        <f aca="false">+F21-D21</f>
        <v>21815</v>
      </c>
      <c r="F21" s="8" t="n">
        <v>344000</v>
      </c>
    </row>
    <row r="22" customFormat="false" ht="12.75" hidden="false" customHeight="false" outlineLevel="0" collapsed="false">
      <c r="A22" s="9"/>
      <c r="B22" s="10"/>
      <c r="C22" s="9"/>
      <c r="D22" s="11"/>
      <c r="E22" s="11" t="n">
        <f aca="false">SUM(E21)</f>
        <v>21815</v>
      </c>
      <c r="F22" s="11" t="s">
        <v>6</v>
      </c>
    </row>
    <row r="23" customFormat="false" ht="12.75" hidden="false" customHeight="false" outlineLevel="0" collapsed="false">
      <c r="A23" s="9"/>
      <c r="B23" s="10"/>
      <c r="C23" s="9"/>
      <c r="D23" s="11"/>
      <c r="E23" s="11"/>
      <c r="F23" s="11"/>
    </row>
    <row r="24" customFormat="false" ht="12.75" hidden="false" customHeight="false" outlineLevel="0" collapsed="false">
      <c r="A24" s="0" t="n">
        <v>397802</v>
      </c>
      <c r="B24" s="4" t="n">
        <v>37226</v>
      </c>
      <c r="C24" s="0" t="s">
        <v>4</v>
      </c>
      <c r="D24" s="5" t="n">
        <v>322185</v>
      </c>
      <c r="E24" s="5" t="n">
        <f aca="false">+F24-D24</f>
        <v>21815</v>
      </c>
      <c r="F24" s="5" t="n">
        <v>344000</v>
      </c>
    </row>
    <row r="25" customFormat="false" ht="12.75" hidden="false" customHeight="false" outlineLevel="0" collapsed="false">
      <c r="A25" s="0" t="n">
        <v>397802</v>
      </c>
      <c r="B25" s="4" t="n">
        <v>37257</v>
      </c>
      <c r="C25" s="0" t="s">
        <v>4</v>
      </c>
      <c r="D25" s="5" t="n">
        <v>322185</v>
      </c>
      <c r="E25" s="5" t="n">
        <f aca="false">+F25-D25</f>
        <v>52815</v>
      </c>
      <c r="F25" s="5" t="n">
        <v>375000</v>
      </c>
    </row>
    <row r="26" customFormat="false" ht="12.75" hidden="false" customHeight="false" outlineLevel="0" collapsed="false">
      <c r="A26" s="0" t="n">
        <v>397802</v>
      </c>
      <c r="B26" s="4" t="n">
        <v>37288</v>
      </c>
      <c r="C26" s="0" t="s">
        <v>4</v>
      </c>
      <c r="D26" s="5" t="n">
        <v>322185</v>
      </c>
      <c r="E26" s="5" t="n">
        <f aca="false">+F26-D26</f>
        <v>52815</v>
      </c>
      <c r="F26" s="5" t="n">
        <v>375000</v>
      </c>
    </row>
    <row r="27" customFormat="false" ht="12.75" hidden="false" customHeight="false" outlineLevel="0" collapsed="false">
      <c r="A27" s="0" t="n">
        <v>397802</v>
      </c>
      <c r="B27" s="4" t="n">
        <v>37316</v>
      </c>
      <c r="C27" s="0" t="s">
        <v>4</v>
      </c>
      <c r="D27" s="5" t="n">
        <v>322185</v>
      </c>
      <c r="E27" s="5" t="n">
        <f aca="false">+F27-D27</f>
        <v>52815</v>
      </c>
      <c r="F27" s="5" t="n">
        <v>375000</v>
      </c>
    </row>
    <row r="28" customFormat="false" ht="12.75" hidden="false" customHeight="false" outlineLevel="0" collapsed="false">
      <c r="A28" s="0" t="n">
        <v>397802</v>
      </c>
      <c r="B28" s="4" t="n">
        <v>37347</v>
      </c>
      <c r="C28" s="0" t="s">
        <v>4</v>
      </c>
      <c r="D28" s="5" t="n">
        <v>322185</v>
      </c>
      <c r="E28" s="5" t="n">
        <f aca="false">+F28-D28</f>
        <v>52815</v>
      </c>
      <c r="F28" s="5" t="n">
        <v>375000</v>
      </c>
    </row>
    <row r="29" customFormat="false" ht="12.75" hidden="false" customHeight="false" outlineLevel="0" collapsed="false">
      <c r="A29" s="0" t="n">
        <v>397802</v>
      </c>
      <c r="B29" s="4" t="n">
        <v>37377</v>
      </c>
      <c r="C29" s="0" t="s">
        <v>4</v>
      </c>
      <c r="D29" s="5" t="n">
        <v>322185</v>
      </c>
      <c r="E29" s="5" t="n">
        <f aca="false">+F29-D29</f>
        <v>52815</v>
      </c>
      <c r="F29" s="5" t="n">
        <v>375000</v>
      </c>
    </row>
    <row r="30" customFormat="false" ht="12.75" hidden="false" customHeight="false" outlineLevel="0" collapsed="false">
      <c r="A30" s="0" t="n">
        <v>397802</v>
      </c>
      <c r="B30" s="4" t="n">
        <v>37408</v>
      </c>
      <c r="C30" s="0" t="s">
        <v>4</v>
      </c>
      <c r="D30" s="5" t="n">
        <v>331851</v>
      </c>
      <c r="E30" s="5" t="n">
        <f aca="false">+F30-D30</f>
        <v>43149</v>
      </c>
      <c r="F30" s="5" t="n">
        <v>375000</v>
      </c>
    </row>
    <row r="31" customFormat="false" ht="12.75" hidden="false" customHeight="false" outlineLevel="0" collapsed="false">
      <c r="A31" s="0" t="n">
        <v>397802</v>
      </c>
      <c r="B31" s="4" t="n">
        <v>37438</v>
      </c>
      <c r="C31" s="0" t="s">
        <v>4</v>
      </c>
      <c r="D31" s="5" t="n">
        <v>331851</v>
      </c>
      <c r="E31" s="5" t="n">
        <f aca="false">+F31-D31</f>
        <v>43149</v>
      </c>
      <c r="F31" s="5" t="n">
        <v>375000</v>
      </c>
    </row>
    <row r="32" customFormat="false" ht="12.75" hidden="false" customHeight="false" outlineLevel="0" collapsed="false">
      <c r="A32" s="0" t="n">
        <v>397802</v>
      </c>
      <c r="B32" s="4" t="n">
        <v>37469</v>
      </c>
      <c r="C32" s="0" t="s">
        <v>4</v>
      </c>
      <c r="D32" s="5" t="n">
        <v>331851</v>
      </c>
      <c r="E32" s="5" t="n">
        <f aca="false">+F32-D32</f>
        <v>43149</v>
      </c>
      <c r="F32" s="5" t="n">
        <v>375000</v>
      </c>
    </row>
    <row r="33" customFormat="false" ht="12.75" hidden="false" customHeight="false" outlineLevel="0" collapsed="false">
      <c r="A33" s="0" t="n">
        <v>397802</v>
      </c>
      <c r="B33" s="4" t="n">
        <v>37500</v>
      </c>
      <c r="C33" s="0" t="s">
        <v>4</v>
      </c>
      <c r="D33" s="5" t="n">
        <v>331851</v>
      </c>
      <c r="E33" s="5" t="n">
        <f aca="false">+F33-D33</f>
        <v>43149</v>
      </c>
      <c r="F33" s="5" t="n">
        <v>375000</v>
      </c>
    </row>
    <row r="34" customFormat="false" ht="12.75" hidden="false" customHeight="false" outlineLevel="0" collapsed="false">
      <c r="A34" s="0" t="n">
        <v>397802</v>
      </c>
      <c r="B34" s="4" t="n">
        <v>37530</v>
      </c>
      <c r="C34" s="0" t="s">
        <v>4</v>
      </c>
      <c r="D34" s="5" t="n">
        <v>331851</v>
      </c>
      <c r="E34" s="5" t="n">
        <f aca="false">+F34-D34</f>
        <v>43149</v>
      </c>
      <c r="F34" s="5" t="n">
        <v>375000</v>
      </c>
    </row>
    <row r="35" customFormat="false" ht="12.75" hidden="false" customHeight="false" outlineLevel="0" collapsed="false">
      <c r="A35" s="0" t="n">
        <v>397802</v>
      </c>
      <c r="B35" s="4" t="n">
        <v>37561</v>
      </c>
      <c r="C35" s="0" t="s">
        <v>4</v>
      </c>
      <c r="D35" s="5" t="n">
        <v>331851</v>
      </c>
      <c r="E35" s="5" t="n">
        <f aca="false">+F35-D35</f>
        <v>43149</v>
      </c>
      <c r="F35" s="5" t="n">
        <v>375000</v>
      </c>
    </row>
    <row r="36" customFormat="false" ht="12.75" hidden="false" customHeight="false" outlineLevel="0" collapsed="false">
      <c r="A36" s="6" t="n">
        <v>397802</v>
      </c>
      <c r="B36" s="7" t="n">
        <v>37591</v>
      </c>
      <c r="C36" s="6" t="s">
        <v>4</v>
      </c>
      <c r="D36" s="8" t="n">
        <v>331851</v>
      </c>
      <c r="E36" s="8" t="n">
        <f aca="false">+F36-D36</f>
        <v>43149</v>
      </c>
      <c r="F36" s="8" t="n">
        <v>375000</v>
      </c>
    </row>
    <row r="37" customFormat="false" ht="12.75" hidden="false" customHeight="false" outlineLevel="0" collapsed="false">
      <c r="B37" s="4"/>
      <c r="E37" s="5" t="n">
        <f aca="false">SUM(E24:E36)</f>
        <v>587933</v>
      </c>
      <c r="F37" s="0" t="s">
        <v>7</v>
      </c>
    </row>
    <row r="38" customFormat="false" ht="12.75" hidden="false" customHeight="false" outlineLevel="0" collapsed="false">
      <c r="B38" s="4"/>
      <c r="E38" s="5"/>
    </row>
    <row r="39" customFormat="false" ht="12.75" hidden="false" customHeight="false" outlineLevel="0" collapsed="false">
      <c r="B39" s="4"/>
      <c r="E39" s="5" t="n">
        <f aca="false">+E19+E22+E37</f>
        <v>811996</v>
      </c>
    </row>
    <row r="40" customFormat="false" ht="12.75" hidden="false" customHeight="false" outlineLevel="0" collapsed="false">
      <c r="B40" s="4"/>
    </row>
    <row r="41" customFormat="false" ht="12.75" hidden="false" customHeight="false" outlineLevel="0" collapsed="false">
      <c r="B41" s="4"/>
    </row>
    <row r="42" customFormat="false" ht="12.75" hidden="false" customHeight="false" outlineLevel="0" collapsed="false">
      <c r="B42" s="4"/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B44" s="4"/>
    </row>
    <row r="45" customFormat="false" ht="12.75" hidden="false" customHeight="false" outlineLevel="0" collapsed="false">
      <c r="B45" s="4"/>
    </row>
    <row r="46" customFormat="false" ht="12.75" hidden="false" customHeight="false" outlineLevel="0" collapsed="false">
      <c r="B46" s="4"/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B48" s="4"/>
    </row>
    <row r="49" customFormat="false" ht="12.75" hidden="false" customHeight="false" outlineLevel="0" collapsed="false">
      <c r="B49" s="4"/>
    </row>
    <row r="50" customFormat="false" ht="12.75" hidden="false" customHeight="false" outlineLevel="0" collapsed="false">
      <c r="B50" s="4"/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B52" s="4"/>
    </row>
    <row r="53" customFormat="false" ht="12.75" hidden="false" customHeight="false" outlineLevel="0" collapsed="false">
      <c r="B53" s="4"/>
    </row>
    <row r="54" customFormat="false" ht="12.75" hidden="false" customHeight="false" outlineLevel="0" collapsed="false">
      <c r="B54" s="4"/>
    </row>
    <row r="55" customFormat="false" ht="12.75" hidden="false" customHeight="false" outlineLevel="0" collapsed="false">
      <c r="B55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12.28"/>
    <col collapsed="false" customWidth="true" hidden="false" outlineLevel="0" max="3" min="3" style="0" width="16.28"/>
    <col collapsed="false" customWidth="true" hidden="false" outlineLevel="0" max="4" min="4" style="0" width="16.84"/>
    <col collapsed="false" customWidth="true" hidden="false" outlineLevel="0" max="5" min="5" style="0" width="12.28"/>
  </cols>
  <sheetData>
    <row r="1" customFormat="false" ht="12.75" hidden="false" customHeight="false" outlineLevel="0" collapsed="false">
      <c r="A1" s="12" t="s">
        <v>8</v>
      </c>
      <c r="B1" s="13"/>
      <c r="C1" s="13"/>
      <c r="D1" s="13"/>
      <c r="E1" s="13"/>
    </row>
    <row r="2" customFormat="false" ht="12.75" hidden="false" customHeight="false" outlineLevel="0" collapsed="false">
      <c r="A2" s="0" t="s">
        <v>9</v>
      </c>
      <c r="B2" s="13"/>
      <c r="C2" s="13"/>
      <c r="D2" s="13"/>
      <c r="E2" s="13"/>
    </row>
    <row r="3" customFormat="false" ht="12.75" hidden="false" customHeight="false" outlineLevel="0" collapsed="false">
      <c r="A3" s="0" t="n">
        <v>2001</v>
      </c>
      <c r="B3" s="13" t="s">
        <v>10</v>
      </c>
      <c r="C3" s="13" t="s">
        <v>11</v>
      </c>
      <c r="D3" s="13" t="s">
        <v>12</v>
      </c>
      <c r="E3" s="13" t="s">
        <v>13</v>
      </c>
    </row>
    <row r="4" customFormat="false" ht="12.75" hidden="false" customHeight="false" outlineLevel="0" collapsed="false">
      <c r="A4" s="0" t="s">
        <v>14</v>
      </c>
      <c r="B4" s="13" t="n">
        <v>496860</v>
      </c>
      <c r="C4" s="13" t="n">
        <v>343000</v>
      </c>
      <c r="D4" s="13" t="n">
        <v>344000</v>
      </c>
      <c r="E4" s="14" t="n">
        <f aca="false">+B4-D4</f>
        <v>152860</v>
      </c>
    </row>
    <row r="5" customFormat="false" ht="12.75" hidden="false" customHeight="false" outlineLevel="0" collapsed="false">
      <c r="A5" s="0" t="s">
        <v>15</v>
      </c>
      <c r="B5" s="13" t="n">
        <v>322219</v>
      </c>
      <c r="C5" s="13" t="n">
        <v>322219</v>
      </c>
      <c r="D5" s="13" t="n">
        <v>344000</v>
      </c>
      <c r="E5" s="14" t="n">
        <f aca="false">+B5-D5</f>
        <v>-21781</v>
      </c>
    </row>
    <row r="6" customFormat="false" ht="12.75" hidden="false" customHeight="false" outlineLevel="0" collapsed="false">
      <c r="A6" s="0" t="s">
        <v>16</v>
      </c>
      <c r="B6" s="13" t="n">
        <v>496860</v>
      </c>
      <c r="C6" s="13" t="n">
        <v>343000</v>
      </c>
      <c r="D6" s="13" t="n">
        <v>344000</v>
      </c>
      <c r="E6" s="14" t="n">
        <f aca="false">+B6-D6</f>
        <v>152860</v>
      </c>
    </row>
    <row r="7" customFormat="false" ht="12.75" hidden="false" customHeight="false" outlineLevel="0" collapsed="false">
      <c r="A7" s="0" t="s">
        <v>17</v>
      </c>
      <c r="B7" s="13" t="n">
        <v>343000</v>
      </c>
      <c r="C7" s="13" t="n">
        <v>343000</v>
      </c>
      <c r="D7" s="13" t="n">
        <v>344000</v>
      </c>
      <c r="E7" s="14" t="n">
        <f aca="false">+B7-D7</f>
        <v>-1000</v>
      </c>
    </row>
    <row r="8" customFormat="false" ht="12.75" hidden="false" customHeight="false" outlineLevel="0" collapsed="false">
      <c r="B8" s="13"/>
      <c r="C8" s="13"/>
      <c r="D8" s="13"/>
      <c r="E8" s="14" t="n">
        <f aca="false">SUM(E4:E7)</f>
        <v>282939</v>
      </c>
    </row>
    <row r="9" customFormat="false" ht="12.75" hidden="false" customHeight="false" outlineLevel="0" collapsed="false">
      <c r="A9" s="0" t="s">
        <v>18</v>
      </c>
      <c r="B9" s="13"/>
      <c r="C9" s="13"/>
      <c r="D9" s="13"/>
      <c r="E9" s="13"/>
    </row>
    <row r="10" customFormat="false" ht="12.75" hidden="false" customHeight="false" outlineLevel="0" collapsed="false">
      <c r="A10" s="0" t="n">
        <v>2000</v>
      </c>
      <c r="B10" s="13"/>
      <c r="C10" s="13" t="s">
        <v>10</v>
      </c>
      <c r="D10" s="13" t="s">
        <v>19</v>
      </c>
      <c r="E10" s="13" t="s">
        <v>13</v>
      </c>
    </row>
    <row r="11" customFormat="false" ht="12.75" hidden="false" customHeight="false" outlineLevel="0" collapsed="false">
      <c r="A11" s="0" t="s">
        <v>20</v>
      </c>
      <c r="B11" s="0" t="s">
        <v>15</v>
      </c>
      <c r="C11" s="13" t="n">
        <v>481800</v>
      </c>
      <c r="D11" s="13" t="n">
        <v>333000</v>
      </c>
      <c r="E11" s="13" t="n">
        <f aca="false">C11-D11</f>
        <v>148800</v>
      </c>
      <c r="F11" s="13"/>
    </row>
    <row r="12" customFormat="false" ht="12.75" hidden="false" customHeight="false" outlineLevel="0" collapsed="false">
      <c r="B12" s="0" t="s">
        <v>21</v>
      </c>
      <c r="C12" s="13" t="n">
        <v>481800</v>
      </c>
      <c r="D12" s="13" t="n">
        <v>333000</v>
      </c>
      <c r="E12" s="13" t="n">
        <f aca="false">C12-D12</f>
        <v>148800</v>
      </c>
      <c r="F12" s="13"/>
    </row>
    <row r="13" customFormat="false" ht="12.75" hidden="false" customHeight="false" outlineLevel="0" collapsed="false">
      <c r="B13" s="0" t="s">
        <v>17</v>
      </c>
      <c r="C13" s="13" t="n">
        <v>481800</v>
      </c>
      <c r="D13" s="13" t="n">
        <v>333000</v>
      </c>
      <c r="E13" s="13" t="n">
        <f aca="false">C13-D13</f>
        <v>148800</v>
      </c>
      <c r="F13" s="13"/>
    </row>
    <row r="14" customFormat="false" ht="12.75" hidden="false" customHeight="false" outlineLevel="0" collapsed="false">
      <c r="B14" s="13"/>
      <c r="C14" s="13"/>
      <c r="D14" s="13"/>
      <c r="E14" s="13" t="n">
        <f aca="false">SUM(E11:E13)</f>
        <v>446400</v>
      </c>
    </row>
    <row r="15" customFormat="false" ht="12.75" hidden="false" customHeight="false" outlineLevel="0" collapsed="false">
      <c r="B15" s="13"/>
      <c r="C15" s="13"/>
      <c r="D15" s="13"/>
      <c r="E15" s="13"/>
    </row>
    <row r="16" customFormat="false" ht="12.75" hidden="false" customHeight="false" outlineLevel="0" collapsed="false">
      <c r="B16" s="13"/>
      <c r="C16" s="13"/>
      <c r="D16" s="13"/>
      <c r="E16" s="13" t="n">
        <f aca="false">+E14+E8</f>
        <v>729339</v>
      </c>
      <c r="F16" s="0" t="s">
        <v>22</v>
      </c>
    </row>
    <row r="17" customFormat="false" ht="12.75" hidden="false" customHeight="false" outlineLevel="0" collapsed="false">
      <c r="B17" s="13"/>
      <c r="C17" s="13"/>
      <c r="D17" s="13"/>
      <c r="E17" s="13"/>
    </row>
    <row r="18" customFormat="false" ht="12.75" hidden="false" customHeight="false" outlineLevel="0" collapsed="false">
      <c r="B18" s="13"/>
      <c r="C18" s="13"/>
      <c r="D18" s="13"/>
      <c r="E18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2001-11-20T17:24:22Z</dcterms:created>
  <dc:creator>adahlke</dc:creator>
  <dc:description/>
  <dc:language>en-US</dc:language>
  <cp:lastModifiedBy>adahlke</cp:lastModifiedBy>
  <dcterms:modified xsi:type="dcterms:W3CDTF">2001-11-20T18:26:50Z</dcterms:modified>
  <cp:revision>0</cp:revision>
  <dc:subject/>
  <dc:title/>
</cp:coreProperties>
</file>