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50479_30B_SERF_LAPA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<sst xmlns="http://schemas.openxmlformats.org/spreadsheetml/2006/main" count="61" uniqueCount="42">
  <si>
    <t xml:space="preserve">Transwestern</t>
  </si>
  <si>
    <t xml:space="preserve">H50479_30B</t>
  </si>
  <si>
    <t xml:space="preserve">Station 8 to Station 7 Mainline</t>
  </si>
  <si>
    <t xml:space="preserve"> Weld number</t>
  </si>
  <si>
    <t xml:space="preserve"> Rel. dist. (feet)</t>
  </si>
  <si>
    <t xml:space="preserve"> Abs. dist. (feet)</t>
  </si>
  <si>
    <t xml:space="preserve"> Int/Ext</t>
  </si>
  <si>
    <t xml:space="preserve"> LAPA length (ins)</t>
  </si>
  <si>
    <t xml:space="preserve"> ERF</t>
  </si>
  <si>
    <t xml:space="preserve"> Orientation (o clock)</t>
  </si>
  <si>
    <t xml:space="preserve"> LAPA pressure @ 100% SMYS (psi)</t>
  </si>
  <si>
    <t xml:space="preserve"> LAPA depth (%)</t>
  </si>
  <si>
    <t xml:space="preserve"> LAPA pressure @ 72% SMYS (psi)</t>
  </si>
  <si>
    <t xml:space="preserve">Upstream AGM #</t>
  </si>
  <si>
    <t xml:space="preserve">TW sta. @ upstream AGM</t>
  </si>
  <si>
    <t xml:space="preserve">Footage from upstream AGM to pit</t>
  </si>
  <si>
    <t xml:space="preserve">Downstream AGM #</t>
  </si>
  <si>
    <t xml:space="preserve">TW Sta. @ downstream AGM</t>
  </si>
  <si>
    <t xml:space="preserve">Footage from pit to downtream AGM</t>
  </si>
  <si>
    <t xml:space="preserve">TW Eng. Stationing</t>
  </si>
  <si>
    <t xml:space="preserve">TW Mile Post</t>
  </si>
  <si>
    <t xml:space="preserve">Inspection Sheet #</t>
  </si>
  <si>
    <t xml:space="preserve"> EXT</t>
  </si>
  <si>
    <t xml:space="preserve"> 06:45</t>
  </si>
  <si>
    <t xml:space="preserve">vlv 8009</t>
  </si>
  <si>
    <t xml:space="preserve"> 06:00</t>
  </si>
  <si>
    <t xml:space="preserve">?</t>
  </si>
  <si>
    <t xml:space="preserve"> 12:45</t>
  </si>
  <si>
    <t xml:space="preserve"> 04:15</t>
  </si>
  <si>
    <t xml:space="preserve"> 11:15</t>
  </si>
  <si>
    <t xml:space="preserve"> 02:45</t>
  </si>
  <si>
    <t xml:space="preserve">vlv8009</t>
  </si>
  <si>
    <t xml:space="preserve">AGM 29</t>
  </si>
  <si>
    <t xml:space="preserve"> 07:00</t>
  </si>
  <si>
    <t xml:space="preserve"> 02:15</t>
  </si>
  <si>
    <t xml:space="preserve"> 08:15</t>
  </si>
  <si>
    <t xml:space="preserve"> 09:00</t>
  </si>
  <si>
    <t xml:space="preserve"> 05:45</t>
  </si>
  <si>
    <t xml:space="preserve"> 07:30</t>
  </si>
  <si>
    <t xml:space="preserve"> 12:15</t>
  </si>
  <si>
    <t xml:space="preserve"> 12:00</t>
  </si>
  <si>
    <t xml:space="preserve"> 01:45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</si>
</sst>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0.00"/>
    <numFmt numFmtId="167" formatCode="[$-409]mmm\-yy"/>
    <numFmt numFmtId="168" formatCode="0.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9.14"/>
    <col collapsed="false" customWidth="true" hidden="false" outlineLevel="0" max="3" min="3" style="2" width="9.14"/>
    <col collapsed="false" customWidth="true" hidden="false" outlineLevel="0" max="4" min="4" style="1" width="7.28"/>
    <col collapsed="false" customWidth="true" hidden="false" outlineLevel="0" max="5" min="5" style="1" width="7.85"/>
    <col collapsed="false" customWidth="true" hidden="false" outlineLevel="0" max="6" min="6" style="3" width="6.7"/>
    <col collapsed="false" customWidth="true" hidden="false" outlineLevel="0" max="7" min="7" style="1" width="10.41"/>
    <col collapsed="false" customWidth="true" hidden="false" outlineLevel="0" max="8" min="8" style="2" width="9.14"/>
    <col collapsed="false" customWidth="true" hidden="false" outlineLevel="0" max="9" min="9" style="1" width="7.7"/>
    <col collapsed="false" customWidth="true" hidden="false" outlineLevel="0" max="10" min="10" style="0" width="9.28"/>
    <col collapsed="false" customWidth="true" hidden="false" outlineLevel="0" max="15" min="15" style="0" width="11.99"/>
    <col collapsed="false" customWidth="true" hidden="false" outlineLevel="0" max="16" min="16" style="0" width="12.14"/>
    <col collapsed="false" customWidth="true" hidden="false" outlineLevel="0" max="18" min="18" style="4" width="9.14"/>
  </cols>
  <sheetData>
    <row r="1" customFormat="false" ht="12.75" hidden="false" customHeight="false" outlineLevel="0" collapsed="false">
      <c r="A1" s="5" t="s">
        <v>0</v>
      </c>
      <c r="D1" s="6" t="s">
        <v>1</v>
      </c>
      <c r="F1" s="7" t="s">
        <v>2</v>
      </c>
      <c r="I1" s="8" t="n">
        <v>37226</v>
      </c>
    </row>
    <row r="3" customFormat="false" ht="63.75" hidden="false" customHeight="false" outlineLevel="0" collapsed="false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11" t="s">
        <v>8</v>
      </c>
      <c r="G3" s="9" t="s">
        <v>9</v>
      </c>
      <c r="H3" s="10" t="s">
        <v>10</v>
      </c>
      <c r="I3" s="9" t="s">
        <v>11</v>
      </c>
      <c r="J3" s="10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2" t="s">
        <v>19</v>
      </c>
      <c r="R3" s="9" t="s">
        <v>20</v>
      </c>
      <c r="T3" s="12" t="s">
        <v>21</v>
      </c>
    </row>
    <row r="4" customFormat="false" ht="12.75" hidden="false" customHeight="false" outlineLevel="0" collapsed="false">
      <c r="A4" s="9"/>
      <c r="B4" s="9"/>
      <c r="C4" s="10"/>
      <c r="D4" s="9"/>
      <c r="E4" s="9"/>
      <c r="F4" s="11"/>
      <c r="G4" s="9"/>
      <c r="H4" s="10"/>
      <c r="I4" s="9"/>
      <c r="J4" s="12"/>
      <c r="K4" s="12"/>
      <c r="L4" s="12"/>
      <c r="M4" s="12"/>
      <c r="N4" s="12"/>
      <c r="O4" s="12"/>
      <c r="P4" s="12"/>
    </row>
    <row r="5" customFormat="false" ht="12.75" hidden="false" customHeight="false" outlineLevel="0" collapsed="false">
      <c r="A5" s="1" t="n">
        <v>48960</v>
      </c>
      <c r="B5" s="1" t="n">
        <v>11.1</v>
      </c>
      <c r="C5" s="2" t="n">
        <v>149896.9</v>
      </c>
      <c r="D5" s="1" t="s">
        <v>22</v>
      </c>
      <c r="E5" s="1" t="n">
        <v>12.4</v>
      </c>
      <c r="F5" s="3" t="n">
        <v>1.341</v>
      </c>
      <c r="G5" s="1" t="s">
        <v>23</v>
      </c>
      <c r="H5" s="2" t="n">
        <v>1464.8</v>
      </c>
      <c r="I5" s="1" t="n">
        <v>16</v>
      </c>
      <c r="J5" s="13" t="n">
        <f aca="false">H5*0.72</f>
        <v>1054.656</v>
      </c>
      <c r="K5" s="0" t="n">
        <v>27</v>
      </c>
      <c r="L5" s="0" t="n">
        <v>148133</v>
      </c>
      <c r="M5" s="0" t="n">
        <v>2700.2</v>
      </c>
      <c r="N5" s="0" t="s">
        <v>24</v>
      </c>
      <c r="O5" s="0" t="n">
        <v>155418</v>
      </c>
      <c r="P5" s="0" t="n">
        <v>4576.6</v>
      </c>
      <c r="Q5" s="0" t="n">
        <f aca="false">SUM(L5,M5)</f>
        <v>150833.2</v>
      </c>
      <c r="R5" s="14" t="n">
        <f aca="false">SUM(Q5/5280)</f>
        <v>28.5668939393939</v>
      </c>
      <c r="S5" s="0" t="n">
        <f aca="false">SUM(O5-P5)</f>
        <v>150841.4</v>
      </c>
      <c r="T5" s="0" t="n">
        <v>9</v>
      </c>
    </row>
    <row r="6" customFormat="false" ht="12.75" hidden="false" customHeight="false" outlineLevel="0" collapsed="false">
      <c r="A6" s="1" t="n">
        <v>60650</v>
      </c>
      <c r="B6" s="1" t="n">
        <v>6.2</v>
      </c>
      <c r="C6" s="2" t="n">
        <v>178727.3</v>
      </c>
      <c r="D6" s="1" t="s">
        <v>22</v>
      </c>
      <c r="E6" s="1" t="n">
        <v>32.5</v>
      </c>
      <c r="F6" s="3" t="n">
        <v>1.16</v>
      </c>
      <c r="G6" s="1" t="s">
        <v>25</v>
      </c>
      <c r="H6" s="2" t="n">
        <v>1498.8</v>
      </c>
      <c r="I6" s="1" t="n">
        <v>11</v>
      </c>
      <c r="J6" s="13" t="n">
        <f aca="false">H6*0.72</f>
        <v>1079.136</v>
      </c>
      <c r="K6" s="0" t="n">
        <v>32</v>
      </c>
      <c r="L6" s="0" t="n">
        <v>182381</v>
      </c>
      <c r="M6" s="0" t="n">
        <v>7991.1</v>
      </c>
      <c r="N6" s="0" t="n">
        <v>33</v>
      </c>
      <c r="O6" s="0" t="s">
        <v>26</v>
      </c>
      <c r="P6" s="0" t="n">
        <v>2893.1</v>
      </c>
      <c r="Q6" s="0" t="n">
        <f aca="false">SUM(L6,M6)</f>
        <v>190372.1</v>
      </c>
      <c r="R6" s="14" t="n">
        <f aca="false">SUM(Q6/5280)</f>
        <v>36.055321969697</v>
      </c>
      <c r="S6" s="0" t="e">
        <f aca="false">SUM(O6-P6)</f>
        <v>#VALUE!</v>
      </c>
      <c r="T6" s="0" t="n">
        <v>14</v>
      </c>
    </row>
    <row r="7" customFormat="false" ht="12.75" hidden="false" customHeight="false" outlineLevel="0" collapsed="false">
      <c r="A7" s="1" t="n">
        <v>60300</v>
      </c>
      <c r="B7" s="1" t="n">
        <v>17.5</v>
      </c>
      <c r="C7" s="2" t="n">
        <v>177711.2</v>
      </c>
      <c r="D7" s="1" t="s">
        <v>22</v>
      </c>
      <c r="E7" s="1" t="n">
        <v>82.2</v>
      </c>
      <c r="F7" s="3" t="n">
        <v>1.149</v>
      </c>
      <c r="G7" s="1" t="s">
        <v>27</v>
      </c>
      <c r="H7" s="2" t="n">
        <v>1446.1</v>
      </c>
      <c r="I7" s="1" t="n">
        <v>13</v>
      </c>
      <c r="J7" s="13" t="n">
        <f aca="false">H7*0.72</f>
        <v>1041.192</v>
      </c>
      <c r="K7" s="0" t="n">
        <v>32</v>
      </c>
      <c r="L7" s="0" t="n">
        <v>182381</v>
      </c>
      <c r="M7" s="0" t="n">
        <v>6974.8</v>
      </c>
      <c r="N7" s="0" t="n">
        <v>33</v>
      </c>
      <c r="O7" s="0" t="s">
        <v>26</v>
      </c>
      <c r="P7" s="0" t="n">
        <v>3909.4</v>
      </c>
      <c r="Q7" s="0" t="n">
        <f aca="false">SUM(L7,M7)</f>
        <v>189355.8</v>
      </c>
      <c r="R7" s="14" t="n">
        <f aca="false">SUM(Q7/5280)</f>
        <v>35.8628409090909</v>
      </c>
      <c r="S7" s="0" t="e">
        <f aca="false">SUM(O7-P7)</f>
        <v>#VALUE!</v>
      </c>
      <c r="T7" s="0" t="n">
        <v>13</v>
      </c>
    </row>
    <row r="8" customFormat="false" ht="12.75" hidden="false" customHeight="false" outlineLevel="0" collapsed="false">
      <c r="A8" s="1" t="n">
        <v>47770</v>
      </c>
      <c r="B8" s="1" t="n">
        <v>15.2</v>
      </c>
      <c r="C8" s="2" t="n">
        <v>147619</v>
      </c>
      <c r="D8" s="1" t="s">
        <v>22</v>
      </c>
      <c r="E8" s="1" t="n">
        <v>15.2</v>
      </c>
      <c r="F8" s="3" t="n">
        <v>1.139</v>
      </c>
      <c r="G8" s="1" t="s">
        <v>28</v>
      </c>
      <c r="H8" s="2" t="n">
        <v>1481.1</v>
      </c>
      <c r="I8" s="1" t="n">
        <v>14</v>
      </c>
      <c r="J8" s="13" t="n">
        <f aca="false">H8*0.72</f>
        <v>1066.392</v>
      </c>
      <c r="K8" s="0" t="n">
        <v>27</v>
      </c>
      <c r="L8" s="0" t="n">
        <v>148133</v>
      </c>
      <c r="M8" s="0" t="n">
        <v>422.3</v>
      </c>
      <c r="N8" s="0" t="s">
        <v>24</v>
      </c>
      <c r="O8" s="0" t="n">
        <v>155418</v>
      </c>
      <c r="P8" s="0" t="n">
        <v>6854.5</v>
      </c>
      <c r="Q8" s="0" t="n">
        <f aca="false">SUM(L8,M8)</f>
        <v>148555.3</v>
      </c>
      <c r="R8" s="14" t="n">
        <f aca="false">SUM(Q8/5280)</f>
        <v>28.1354734848485</v>
      </c>
      <c r="S8" s="0" t="n">
        <f aca="false">SUM(O8-P8)</f>
        <v>148563.5</v>
      </c>
      <c r="T8" s="0" t="n">
        <v>8</v>
      </c>
    </row>
    <row r="9" customFormat="false" ht="12.75" hidden="false" customHeight="false" outlineLevel="0" collapsed="false">
      <c r="A9" s="1" t="n">
        <v>7340</v>
      </c>
      <c r="B9" s="1" t="n">
        <v>7.7</v>
      </c>
      <c r="C9" s="2" t="n">
        <v>20426.9</v>
      </c>
      <c r="D9" s="1" t="s">
        <v>22</v>
      </c>
      <c r="E9" s="1" t="n">
        <v>17.7</v>
      </c>
      <c r="F9" s="3" t="n">
        <v>1.088</v>
      </c>
      <c r="G9" s="1" t="s">
        <v>29</v>
      </c>
      <c r="H9" s="2" t="n">
        <v>1508.4</v>
      </c>
      <c r="I9" s="1" t="n">
        <v>11</v>
      </c>
      <c r="J9" s="13" t="n">
        <f aca="false">H9*0.72</f>
        <v>1086.048</v>
      </c>
      <c r="K9" s="0" t="n">
        <v>3</v>
      </c>
      <c r="L9" s="0" t="n">
        <v>19105</v>
      </c>
      <c r="M9" s="0" t="n">
        <v>2147.2</v>
      </c>
      <c r="N9" s="0" t="n">
        <v>4</v>
      </c>
      <c r="O9" s="0" t="n">
        <v>26666</v>
      </c>
      <c r="P9" s="0" t="n">
        <v>5370.5</v>
      </c>
      <c r="Q9" s="0" t="n">
        <f aca="false">SUM(L9,M9)</f>
        <v>21252.2</v>
      </c>
      <c r="R9" s="14" t="n">
        <f aca="false">SUM(Q9/5280)</f>
        <v>4.02503787878788</v>
      </c>
      <c r="S9" s="0" t="n">
        <f aca="false">SUM(O9-P9)</f>
        <v>21295.5</v>
      </c>
      <c r="T9" s="0" t="n">
        <v>3</v>
      </c>
    </row>
    <row r="10" customFormat="false" ht="12.75" hidden="false" customHeight="false" outlineLevel="0" collapsed="false">
      <c r="A10" s="1" t="n">
        <v>52870</v>
      </c>
      <c r="B10" s="1" t="n">
        <v>2.4</v>
      </c>
      <c r="C10" s="2" t="n">
        <v>157392.8</v>
      </c>
      <c r="D10" s="1" t="s">
        <v>22</v>
      </c>
      <c r="E10" s="1" t="n">
        <v>15.6</v>
      </c>
      <c r="F10" s="3" t="n">
        <v>1.084</v>
      </c>
      <c r="G10" s="1" t="s">
        <v>30</v>
      </c>
      <c r="H10" s="2" t="n">
        <v>1501.5</v>
      </c>
      <c r="I10" s="1" t="n">
        <v>12</v>
      </c>
      <c r="J10" s="13" t="n">
        <f aca="false">H10*0.72</f>
        <v>1081.08</v>
      </c>
      <c r="K10" s="0" t="s">
        <v>31</v>
      </c>
      <c r="L10" s="0" t="n">
        <v>155418</v>
      </c>
      <c r="M10" s="0" t="n">
        <v>2909.9</v>
      </c>
      <c r="N10" s="0" t="s">
        <v>32</v>
      </c>
      <c r="O10" s="0" t="n">
        <v>161275</v>
      </c>
      <c r="P10" s="0" t="n">
        <v>2876.4</v>
      </c>
      <c r="Q10" s="0" t="n">
        <f aca="false">SUM(L10,M10)</f>
        <v>158327.9</v>
      </c>
      <c r="R10" s="14" t="n">
        <f aca="false">SUM(Q10/5280)</f>
        <v>29.9863446969697</v>
      </c>
      <c r="S10" s="0" t="n">
        <f aca="false">SUM(O10-P10)</f>
        <v>158398.6</v>
      </c>
      <c r="T10" s="0" t="n">
        <v>11</v>
      </c>
    </row>
    <row r="11" customFormat="false" ht="12.75" hidden="false" customHeight="false" outlineLevel="0" collapsed="false">
      <c r="A11" s="1" t="n">
        <v>48970</v>
      </c>
      <c r="B11" s="1" t="n">
        <v>7.4</v>
      </c>
      <c r="C11" s="2" t="n">
        <v>149912.2</v>
      </c>
      <c r="D11" s="1" t="s">
        <v>22</v>
      </c>
      <c r="E11" s="1" t="n">
        <v>12.6</v>
      </c>
      <c r="F11" s="3" t="n">
        <v>1.081</v>
      </c>
      <c r="G11" s="1" t="s">
        <v>33</v>
      </c>
      <c r="H11" s="2" t="n">
        <v>1474.7</v>
      </c>
      <c r="I11" s="1" t="n">
        <v>15</v>
      </c>
      <c r="J11" s="13" t="n">
        <f aca="false">H11*0.72</f>
        <v>1061.784</v>
      </c>
      <c r="K11" s="0" t="n">
        <v>27</v>
      </c>
      <c r="L11" s="0" t="n">
        <v>148133</v>
      </c>
      <c r="M11" s="0" t="n">
        <v>2715.6</v>
      </c>
      <c r="N11" s="0" t="s">
        <v>24</v>
      </c>
      <c r="O11" s="0" t="n">
        <v>155418</v>
      </c>
      <c r="P11" s="0" t="n">
        <v>4561.2</v>
      </c>
      <c r="Q11" s="0" t="n">
        <f aca="false">SUM(L11,M11)</f>
        <v>150848.6</v>
      </c>
      <c r="R11" s="14" t="n">
        <f aca="false">SUM(Q11/5280)</f>
        <v>28.5698106060606</v>
      </c>
      <c r="S11" s="0" t="n">
        <f aca="false">SUM(O11-P11)</f>
        <v>150856.8</v>
      </c>
      <c r="T11" s="0" t="n">
        <v>10</v>
      </c>
    </row>
    <row r="12" customFormat="false" ht="12.75" hidden="false" customHeight="false" outlineLevel="0" collapsed="false">
      <c r="A12" s="1" t="n">
        <v>46090</v>
      </c>
      <c r="B12" s="1" t="n">
        <v>6.7</v>
      </c>
      <c r="C12" s="2" t="n">
        <v>143751.1</v>
      </c>
      <c r="D12" s="1" t="s">
        <v>22</v>
      </c>
      <c r="E12" s="1" t="n">
        <v>10.6</v>
      </c>
      <c r="F12" s="3" t="n">
        <v>1.061</v>
      </c>
      <c r="G12" s="1" t="s">
        <v>33</v>
      </c>
      <c r="H12" s="2" t="n">
        <v>1477.7</v>
      </c>
      <c r="I12" s="1" t="n">
        <v>16</v>
      </c>
      <c r="J12" s="13" t="n">
        <f aca="false">H12*0.72</f>
        <v>1063.944</v>
      </c>
      <c r="Q12" s="0" t="n">
        <f aca="false">SUM(L12,M12)</f>
        <v>0</v>
      </c>
      <c r="R12" s="14"/>
      <c r="S12" s="0" t="n">
        <f aca="false">SUM(O12-P12)</f>
        <v>0</v>
      </c>
    </row>
    <row r="13" customFormat="false" ht="12.75" hidden="false" customHeight="false" outlineLevel="0" collapsed="false">
      <c r="A13" s="1" t="n">
        <v>7430</v>
      </c>
      <c r="B13" s="1" t="n">
        <v>19.2</v>
      </c>
      <c r="C13" s="2" t="n">
        <v>20618</v>
      </c>
      <c r="D13" s="1" t="s">
        <v>22</v>
      </c>
      <c r="E13" s="1" t="n">
        <v>8.5</v>
      </c>
      <c r="F13" s="3" t="n">
        <v>1.055</v>
      </c>
      <c r="G13" s="1" t="s">
        <v>34</v>
      </c>
      <c r="H13" s="2" t="n">
        <v>1468.5</v>
      </c>
      <c r="I13" s="1" t="n">
        <v>18</v>
      </c>
      <c r="J13" s="13" t="n">
        <f aca="false">H13*0.72</f>
        <v>1057.32</v>
      </c>
      <c r="R13" s="15"/>
    </row>
    <row r="14" customFormat="false" ht="12.75" hidden="false" customHeight="false" outlineLevel="0" collapsed="false">
      <c r="A14" s="1" t="n">
        <v>7340</v>
      </c>
      <c r="B14" s="1" t="n">
        <v>7.2</v>
      </c>
      <c r="C14" s="2" t="n">
        <v>20426.4</v>
      </c>
      <c r="D14" s="1" t="s">
        <v>22</v>
      </c>
      <c r="E14" s="1" t="n">
        <v>10.2</v>
      </c>
      <c r="F14" s="3" t="n">
        <v>1.031</v>
      </c>
      <c r="G14" s="1" t="s">
        <v>35</v>
      </c>
      <c r="H14" s="2" t="n">
        <v>1465.5</v>
      </c>
      <c r="I14" s="1" t="n">
        <v>17</v>
      </c>
      <c r="J14" s="13" t="n">
        <f aca="false">H14*0.72</f>
        <v>1055.16</v>
      </c>
      <c r="Q14" s="0" t="n">
        <f aca="false">SUM(L14,M14)</f>
        <v>0</v>
      </c>
      <c r="R14" s="15" t="n">
        <f aca="false">SUM(Q14/5280)</f>
        <v>0</v>
      </c>
      <c r="S14" s="0" t="n">
        <f aca="false">SUM(O14-P14)</f>
        <v>0</v>
      </c>
    </row>
    <row r="15" customFormat="false" ht="12.75" hidden="false" customHeight="false" outlineLevel="0" collapsed="false">
      <c r="A15" s="1" t="n">
        <v>7340</v>
      </c>
      <c r="B15" s="1" t="n">
        <v>18.3</v>
      </c>
      <c r="C15" s="2" t="n">
        <v>20437.4</v>
      </c>
      <c r="D15" s="1" t="s">
        <v>22</v>
      </c>
      <c r="E15" s="1" t="n">
        <v>13.9</v>
      </c>
      <c r="F15" s="3" t="n">
        <v>1.012</v>
      </c>
      <c r="G15" s="1" t="s">
        <v>36</v>
      </c>
      <c r="H15" s="2" t="n">
        <v>1507</v>
      </c>
      <c r="I15" s="1" t="n">
        <v>12</v>
      </c>
      <c r="J15" s="13" t="n">
        <f aca="false">H15*0.72</f>
        <v>1085.04</v>
      </c>
      <c r="Q15" s="0" t="n">
        <f aca="false">SUM(L15,M15)</f>
        <v>0</v>
      </c>
      <c r="R15" s="15" t="n">
        <f aca="false">SUM(Q15/5280)</f>
        <v>0</v>
      </c>
      <c r="S15" s="0" t="n">
        <f aca="false">SUM(O15-P15)</f>
        <v>0</v>
      </c>
    </row>
    <row r="16" customFormat="false" ht="12.75" hidden="false" customHeight="false" outlineLevel="0" collapsed="false">
      <c r="A16" s="1" t="n">
        <v>22680</v>
      </c>
      <c r="B16" s="1" t="n">
        <v>19.2</v>
      </c>
      <c r="C16" s="2" t="n">
        <v>73649.5</v>
      </c>
      <c r="D16" s="1" t="s">
        <v>22</v>
      </c>
      <c r="E16" s="1" t="n">
        <v>5.1</v>
      </c>
      <c r="F16" s="3" t="n">
        <v>1.01</v>
      </c>
      <c r="G16" s="1" t="s">
        <v>37</v>
      </c>
      <c r="H16" s="2" t="n">
        <v>1525.1</v>
      </c>
      <c r="I16" s="1" t="n">
        <v>19</v>
      </c>
      <c r="J16" s="13" t="n">
        <f aca="false">H16*0.72</f>
        <v>1098.072</v>
      </c>
      <c r="Q16" s="0" t="n">
        <f aca="false">SUM(L16,M16)</f>
        <v>0</v>
      </c>
      <c r="R16" s="15" t="n">
        <f aca="false">SUM(Q16/5280)</f>
        <v>0</v>
      </c>
      <c r="S16" s="0" t="n">
        <f aca="false">SUM(O16-P16)</f>
        <v>0</v>
      </c>
    </row>
    <row r="17" customFormat="false" ht="12.75" hidden="false" customHeight="false" outlineLevel="0" collapsed="false">
      <c r="A17" s="1" t="n">
        <v>2390</v>
      </c>
      <c r="B17" s="1" t="n">
        <v>29.4</v>
      </c>
      <c r="C17" s="2" t="n">
        <v>6900.4</v>
      </c>
      <c r="D17" s="1" t="s">
        <v>22</v>
      </c>
      <c r="E17" s="1" t="n">
        <v>4.2</v>
      </c>
      <c r="F17" s="3" t="n">
        <v>1.002</v>
      </c>
      <c r="G17" s="1" t="s">
        <v>38</v>
      </c>
      <c r="H17" s="2" t="n">
        <v>1502</v>
      </c>
      <c r="I17" s="1" t="n">
        <v>26</v>
      </c>
      <c r="J17" s="13" t="n">
        <f aca="false">H17*0.72</f>
        <v>1081.44</v>
      </c>
      <c r="Q17" s="0" t="n">
        <f aca="false">SUM(L17,M17)</f>
        <v>0</v>
      </c>
      <c r="R17" s="15" t="n">
        <f aca="false">SUM(Q17/5280)</f>
        <v>0</v>
      </c>
      <c r="S17" s="0" t="n">
        <f aca="false">SUM(O17-P17)</f>
        <v>0</v>
      </c>
    </row>
    <row r="18" customFormat="false" ht="12.75" hidden="false" customHeight="false" outlineLevel="0" collapsed="false">
      <c r="A18" s="1" t="n">
        <v>60270</v>
      </c>
      <c r="B18" s="1" t="n">
        <v>29.1</v>
      </c>
      <c r="C18" s="2" t="n">
        <v>177630.8</v>
      </c>
      <c r="D18" s="1" t="s">
        <v>22</v>
      </c>
      <c r="E18" s="1" t="n">
        <v>12.1</v>
      </c>
      <c r="F18" s="3" t="n">
        <v>0.991</v>
      </c>
      <c r="G18" s="1" t="s">
        <v>39</v>
      </c>
      <c r="H18" s="2" t="n">
        <v>1514.2</v>
      </c>
      <c r="I18" s="1" t="n">
        <v>12</v>
      </c>
      <c r="J18" s="13" t="n">
        <f aca="false">H18*0.72</f>
        <v>1090.224</v>
      </c>
      <c r="Q18" s="0" t="n">
        <f aca="false">SUM(L18,M18)</f>
        <v>0</v>
      </c>
      <c r="R18" s="15" t="n">
        <f aca="false">SUM(Q18/5280)</f>
        <v>0</v>
      </c>
      <c r="S18" s="0" t="n">
        <f aca="false">SUM(O18-P18)</f>
        <v>0</v>
      </c>
    </row>
    <row r="19" customFormat="false" ht="12.75" hidden="false" customHeight="false" outlineLevel="0" collapsed="false">
      <c r="A19" s="1" t="n">
        <v>7340</v>
      </c>
      <c r="B19" s="1" t="n">
        <v>14.2</v>
      </c>
      <c r="C19" s="2" t="n">
        <v>20433.3</v>
      </c>
      <c r="D19" s="1" t="s">
        <v>22</v>
      </c>
      <c r="E19" s="1" t="n">
        <v>11.7</v>
      </c>
      <c r="F19" s="3" t="n">
        <v>0.987</v>
      </c>
      <c r="G19" s="1" t="s">
        <v>40</v>
      </c>
      <c r="H19" s="2" t="n">
        <v>1512.5</v>
      </c>
      <c r="I19" s="1" t="n">
        <v>12</v>
      </c>
      <c r="J19" s="13" t="n">
        <f aca="false">H19*0.72</f>
        <v>1089</v>
      </c>
      <c r="Q19" s="0" t="n">
        <f aca="false">SUM(L19,M19)</f>
        <v>0</v>
      </c>
      <c r="R19" s="15" t="n">
        <f aca="false">SUM(Q19/5280)</f>
        <v>0</v>
      </c>
      <c r="S19" s="0" t="n">
        <f aca="false">SUM(O19-P19)</f>
        <v>0</v>
      </c>
    </row>
    <row r="20" customFormat="false" ht="12.75" hidden="false" customHeight="false" outlineLevel="0" collapsed="false">
      <c r="A20" s="1" t="n">
        <v>5840</v>
      </c>
      <c r="B20" s="1" t="n">
        <v>4.3</v>
      </c>
      <c r="C20" s="2" t="n">
        <v>17106.9</v>
      </c>
      <c r="D20" s="1" t="s">
        <v>22</v>
      </c>
      <c r="E20" s="1" t="n">
        <v>4.7</v>
      </c>
      <c r="F20" s="3" t="n">
        <v>0.985</v>
      </c>
      <c r="G20" s="1" t="s">
        <v>41</v>
      </c>
      <c r="H20" s="2" t="n">
        <v>1564</v>
      </c>
      <c r="I20" s="1" t="n">
        <v>15</v>
      </c>
      <c r="J20" s="13" t="n">
        <f aca="false">H20*0.72</f>
        <v>1126.08</v>
      </c>
      <c r="Q20" s="0" t="n">
        <f aca="false">SUM(L20,M20)</f>
        <v>0</v>
      </c>
      <c r="R20" s="15" t="n">
        <f aca="false">SUM(Q20/5280)</f>
        <v>0</v>
      </c>
      <c r="S20" s="0" t="n">
        <f aca="false">SUM(O20-P20)</f>
        <v>0</v>
      </c>
    </row>
    <row r="21" customFormat="false" ht="12.75" hidden="false" customHeight="false" outlineLevel="0" collapsed="false">
      <c r="R21" s="15" t="n">
        <f aca="false">SUM(Q21/5280)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2002-02-18T06:39:03Z</dcterms:created>
  <dc:creator>FELLOWS</dc:creator>
  <dc:description/>
  <dc:language>en-US</dc:language>
  <cp:lastModifiedBy>Trigon-Sheehan, LLC</cp:lastModifiedBy>
  <cp:lastPrinted>2002-02-28T19:53:28Z</cp:lastPrinted>
  <dcterms:modified xsi:type="dcterms:W3CDTF">2002-02-28T20:40:01Z</dcterms:modified>
  <cp:revision>0</cp:revision>
  <dc:subject/>
  <dc:title/>
</cp:coreProperties>
</file>