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<sst xmlns="http://schemas.openxmlformats.org/spreadsheetml/2006/main" count="37" uniqueCount="21">
  <si>
    <t xml:space="preserve">Power for delivery</t>
  </si>
  <si>
    <t xml:space="preserve">On-Peak</t>
  </si>
  <si>
    <t xml:space="preserve">EPMI</t>
  </si>
  <si>
    <t xml:space="preserve">Koch's</t>
  </si>
  <si>
    <t xml:space="preserve">MW</t>
  </si>
  <si>
    <t xml:space="preserve">AVG</t>
  </si>
  <si>
    <t xml:space="preserve">Credit</t>
  </si>
  <si>
    <t xml:space="preserve">Total</t>
  </si>
  <si>
    <t xml:space="preserve">Postion</t>
  </si>
  <si>
    <t xml:space="preserve">Price</t>
  </si>
  <si>
    <t xml:space="preserve">Fee</t>
  </si>
  <si>
    <t xml:space="preserve">COST</t>
  </si>
  <si>
    <t xml:space="preserve">Dollars</t>
  </si>
  <si>
    <t xml:space="preserve">Entergy</t>
  </si>
  <si>
    <t xml:space="preserve">TVA</t>
  </si>
  <si>
    <t xml:space="preserve">Cinergy</t>
  </si>
  <si>
    <t xml:space="preserve">Comed</t>
  </si>
  <si>
    <t xml:space="preserve">Off-Peak</t>
  </si>
  <si>
    <t xml:space="preserve">Prepay Wire AMT</t>
  </si>
  <si>
    <t xml:space="preserve">&lt;&lt;&lt; Payed due to MLK holiday on 1/18/02</t>
  </si>
  <si>
    <t xml:space="preserve">Net AMT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</si>
</sst>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m/d/yyyy"/>
    <numFmt numFmtId="166" formatCode="_(\$* #,##0.00_);_(\$* \(#,##0.00\);_(\$* \-??_);_(@_)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9"/>
      <name val="Arial"/>
      <family val="2"/>
    </font>
    <font>
      <b val="true"/>
      <sz val="9"/>
      <name val="Arial"/>
      <family val="2"/>
    </font>
  </fonts>
  <fills count="2">
    <fill>
      <patternFill patternType="none"/>
    </fill>
    <fill>
      <patternFill patternType="gray125"/>
    </fill>
  </fills>
  <borders count="9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J3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" customHeight="true" zeroHeight="false" outlineLevelRow="0" outlineLevelCol="0"/>
  <cols>
    <col collapsed="false" customWidth="false" hidden="false" outlineLevel="0" max="4" min="1" style="1" width="9.14"/>
    <col collapsed="false" customWidth="true" hidden="false" outlineLevel="0" max="5" min="5" style="1" width="12.85"/>
    <col collapsed="false" customWidth="false" hidden="false" outlineLevel="0" max="7" min="6" style="1" width="9.14"/>
    <col collapsed="false" customWidth="true" hidden="false" outlineLevel="0" max="8" min="8" style="1" width="12.85"/>
    <col collapsed="false" customWidth="false" hidden="false" outlineLevel="0" max="257" min="9" style="1" width="9.14"/>
  </cols>
  <sheetData>
    <row r="2" customFormat="false" ht="12" hidden="false" customHeight="false" outlineLevel="0" collapsed="false">
      <c r="B2" s="2" t="s">
        <v>0</v>
      </c>
      <c r="D2" s="3" t="n">
        <f aca="true">TODAY()+1</f>
        <v>45927</v>
      </c>
    </row>
    <row r="5" customFormat="false" ht="12" hidden="false" customHeight="false" outlineLevel="0" collapsed="false">
      <c r="B5" s="2" t="s">
        <v>1</v>
      </c>
    </row>
    <row r="6" customFormat="false" ht="12" hidden="false" customHeight="false" outlineLevel="0" collapsed="false">
      <c r="B6" s="2"/>
      <c r="C6" s="2" t="s">
        <v>2</v>
      </c>
      <c r="D6" s="2" t="s">
        <v>3</v>
      </c>
    </row>
    <row r="7" customFormat="false" ht="12" hidden="false" customHeight="false" outlineLevel="0" collapsed="false">
      <c r="C7" s="2" t="s">
        <v>4</v>
      </c>
      <c r="D7" s="2" t="s">
        <v>5</v>
      </c>
      <c r="E7" s="2"/>
      <c r="F7" s="2" t="s">
        <v>6</v>
      </c>
      <c r="G7" s="2" t="s">
        <v>2</v>
      </c>
      <c r="H7" s="2" t="s">
        <v>7</v>
      </c>
    </row>
    <row r="8" customFormat="false" ht="12" hidden="false" customHeight="false" outlineLevel="0" collapsed="false">
      <c r="C8" s="2" t="s">
        <v>8</v>
      </c>
      <c r="D8" s="2" t="s">
        <v>9</v>
      </c>
      <c r="E8" s="2"/>
      <c r="F8" s="2" t="s">
        <v>10</v>
      </c>
      <c r="G8" s="2" t="s">
        <v>11</v>
      </c>
      <c r="H8" s="2" t="s">
        <v>12</v>
      </c>
    </row>
    <row r="9" customFormat="false" ht="12" hidden="false" customHeight="false" outlineLevel="0" collapsed="false">
      <c r="B9" s="2" t="s">
        <v>13</v>
      </c>
      <c r="C9" s="4" t="n">
        <v>100</v>
      </c>
      <c r="D9" s="5" t="n">
        <v>17.8</v>
      </c>
      <c r="E9" s="5" t="n">
        <f aca="false">D9*C9*16</f>
        <v>28480</v>
      </c>
      <c r="F9" s="5" t="n">
        <v>1</v>
      </c>
      <c r="G9" s="6" t="n">
        <f aca="false">IF(C9&gt;0,D9-F9,D9+F9)</f>
        <v>16.8</v>
      </c>
      <c r="H9" s="7" t="n">
        <f aca="false">IF(C9&gt;0,E9-(C9*F9*16),E9+(C9*F9*16))</f>
        <v>26880</v>
      </c>
    </row>
    <row r="10" customFormat="false" ht="12" hidden="false" customHeight="false" outlineLevel="0" collapsed="false">
      <c r="B10" s="2" t="s">
        <v>14</v>
      </c>
      <c r="C10" s="8" t="n">
        <v>0</v>
      </c>
      <c r="D10" s="9"/>
      <c r="E10" s="9" t="n">
        <f aca="false">D10*C10*16</f>
        <v>0</v>
      </c>
      <c r="F10" s="9" t="n">
        <v>1</v>
      </c>
      <c r="G10" s="10" t="n">
        <f aca="false">IF(C10&gt;0,D10-F10,D10+F10)</f>
        <v>1</v>
      </c>
      <c r="H10" s="11" t="n">
        <f aca="false">IF(C10&gt;0,E10-(C10*F10*16),E10+(C10*F10*16))</f>
        <v>0</v>
      </c>
    </row>
    <row r="11" customFormat="false" ht="12" hidden="false" customHeight="false" outlineLevel="0" collapsed="false">
      <c r="B11" s="2" t="s">
        <v>15</v>
      </c>
      <c r="C11" s="8" t="n">
        <v>-700</v>
      </c>
      <c r="D11" s="9" t="n">
        <v>18.05</v>
      </c>
      <c r="E11" s="9" t="n">
        <f aca="false">D11*C11*16</f>
        <v>-202160</v>
      </c>
      <c r="F11" s="9" t="n">
        <v>1</v>
      </c>
      <c r="G11" s="10" t="n">
        <f aca="false">IF(C11&gt;0,D11-F11,D11+F11)</f>
        <v>19.05</v>
      </c>
      <c r="H11" s="11" t="n">
        <f aca="false">IF(C11&gt;0,E11-(C11*F11*16),E11+(C11*F11*16))</f>
        <v>-213360</v>
      </c>
    </row>
    <row r="12" customFormat="false" ht="12" hidden="false" customHeight="false" outlineLevel="0" collapsed="false">
      <c r="B12" s="2" t="s">
        <v>16</v>
      </c>
      <c r="C12" s="12" t="n">
        <v>-100</v>
      </c>
      <c r="D12" s="13" t="n">
        <v>18.5</v>
      </c>
      <c r="E12" s="13" t="n">
        <f aca="false">D12*C12*16</f>
        <v>-29600</v>
      </c>
      <c r="F12" s="13" t="n">
        <v>1</v>
      </c>
      <c r="G12" s="14" t="n">
        <f aca="false">IF(C12&gt;0,D12-F12,D12+F12)</f>
        <v>19.5</v>
      </c>
      <c r="H12" s="15" t="n">
        <f aca="false">IF(C12&gt;0,E12-(C12*F12*16),E12+(C12*F12*16))</f>
        <v>-31200</v>
      </c>
    </row>
    <row r="13" customFormat="false" ht="12" hidden="false" customHeight="false" outlineLevel="0" collapsed="false">
      <c r="H13" s="16" t="n">
        <f aca="false">SUM(H9:H12)</f>
        <v>-217680</v>
      </c>
    </row>
    <row r="16" customFormat="false" ht="12" hidden="false" customHeight="false" outlineLevel="0" collapsed="false">
      <c r="B16" s="2" t="s">
        <v>17</v>
      </c>
    </row>
    <row r="17" customFormat="false" ht="12" hidden="false" customHeight="false" outlineLevel="0" collapsed="false">
      <c r="B17" s="2"/>
      <c r="C17" s="2" t="s">
        <v>2</v>
      </c>
      <c r="D17" s="2" t="s">
        <v>3</v>
      </c>
    </row>
    <row r="18" customFormat="false" ht="12" hidden="false" customHeight="false" outlineLevel="0" collapsed="false">
      <c r="C18" s="2" t="s">
        <v>4</v>
      </c>
      <c r="D18" s="2" t="s">
        <v>5</v>
      </c>
      <c r="E18" s="2"/>
      <c r="F18" s="2" t="s">
        <v>6</v>
      </c>
      <c r="G18" s="2"/>
      <c r="H18" s="2" t="s">
        <v>7</v>
      </c>
    </row>
    <row r="19" customFormat="false" ht="12" hidden="false" customHeight="false" outlineLevel="0" collapsed="false">
      <c r="C19" s="2" t="s">
        <v>8</v>
      </c>
      <c r="D19" s="2" t="s">
        <v>9</v>
      </c>
      <c r="E19" s="2"/>
      <c r="F19" s="2" t="s">
        <v>10</v>
      </c>
      <c r="G19" s="2"/>
      <c r="H19" s="2" t="s">
        <v>12</v>
      </c>
    </row>
    <row r="20" customFormat="false" ht="12" hidden="false" customHeight="false" outlineLevel="0" collapsed="false">
      <c r="B20" s="2" t="s">
        <v>13</v>
      </c>
      <c r="C20" s="4" t="n">
        <v>0</v>
      </c>
      <c r="D20" s="5"/>
      <c r="E20" s="5" t="n">
        <f aca="false">D20*C20*8</f>
        <v>0</v>
      </c>
      <c r="F20" s="5" t="n">
        <v>1</v>
      </c>
      <c r="G20" s="5"/>
      <c r="H20" s="7" t="n">
        <f aca="false">IF(C20&gt;0,E20-(C20*F20*8),E20+(C20*F20*8))</f>
        <v>0</v>
      </c>
    </row>
    <row r="21" customFormat="false" ht="12" hidden="false" customHeight="false" outlineLevel="0" collapsed="false">
      <c r="B21" s="2" t="s">
        <v>14</v>
      </c>
      <c r="C21" s="8" t="n">
        <v>0</v>
      </c>
      <c r="D21" s="9"/>
      <c r="E21" s="9" t="n">
        <f aca="false">D21*C21*8</f>
        <v>0</v>
      </c>
      <c r="F21" s="9" t="n">
        <v>1</v>
      </c>
      <c r="G21" s="9"/>
      <c r="H21" s="11" t="n">
        <f aca="false">IF(C21&gt;0,E21-(C21*F21*8),E21+(C21*F21*8))</f>
        <v>0</v>
      </c>
    </row>
    <row r="22" customFormat="false" ht="12" hidden="false" customHeight="false" outlineLevel="0" collapsed="false">
      <c r="B22" s="2" t="s">
        <v>15</v>
      </c>
      <c r="C22" s="8" t="n">
        <v>-50</v>
      </c>
      <c r="D22" s="9" t="n">
        <v>13.5</v>
      </c>
      <c r="E22" s="9" t="n">
        <f aca="false">D22*C22*8</f>
        <v>-5400</v>
      </c>
      <c r="F22" s="9" t="n">
        <v>1</v>
      </c>
      <c r="G22" s="10" t="n">
        <f aca="false">D22+F22</f>
        <v>14.5</v>
      </c>
      <c r="H22" s="11" t="n">
        <f aca="false">IF(C22&gt;0,E22-(C22*F22*8),E22+(C22*F22*8))</f>
        <v>-5800</v>
      </c>
    </row>
    <row r="23" customFormat="false" ht="12" hidden="false" customHeight="false" outlineLevel="0" collapsed="false">
      <c r="B23" s="2" t="s">
        <v>16</v>
      </c>
      <c r="C23" s="12" t="n">
        <v>0</v>
      </c>
      <c r="D23" s="13"/>
      <c r="E23" s="13" t="n">
        <f aca="false">D23*C23*8</f>
        <v>0</v>
      </c>
      <c r="F23" s="13" t="n">
        <v>1</v>
      </c>
      <c r="G23" s="13"/>
      <c r="H23" s="15" t="n">
        <f aca="false">IF(C23&gt;0,E23-(C23*F23*8),E23+(C23*F23*8))</f>
        <v>0</v>
      </c>
    </row>
    <row r="24" customFormat="false" ht="12" hidden="false" customHeight="false" outlineLevel="0" collapsed="false">
      <c r="H24" s="16" t="n">
        <f aca="false">SUM(H20:H23)</f>
        <v>-5800</v>
      </c>
    </row>
    <row r="26" customFormat="false" ht="12" hidden="false" customHeight="false" outlineLevel="0" collapsed="false">
      <c r="F26" s="2"/>
      <c r="G26" s="2"/>
      <c r="H26" s="17"/>
    </row>
    <row r="27" customFormat="false" ht="12" hidden="false" customHeight="false" outlineLevel="0" collapsed="false">
      <c r="F27" s="2" t="s">
        <v>7</v>
      </c>
      <c r="G27" s="2"/>
      <c r="H27" s="18" t="n">
        <f aca="false">H13+H24</f>
        <v>-223480</v>
      </c>
    </row>
    <row r="28" customFormat="false" ht="12" hidden="false" customHeight="false" outlineLevel="0" collapsed="false">
      <c r="H28" s="19"/>
    </row>
    <row r="29" customFormat="false" ht="12" hidden="false" customHeight="false" outlineLevel="0" collapsed="false">
      <c r="F29" s="2" t="s">
        <v>18</v>
      </c>
      <c r="G29" s="2"/>
      <c r="H29" s="10" t="n">
        <v>-27880</v>
      </c>
      <c r="I29" s="2" t="s">
        <v>19</v>
      </c>
      <c r="J29" s="2"/>
    </row>
    <row r="31" customFormat="false" ht="12" hidden="false" customHeight="false" outlineLevel="0" collapsed="false">
      <c r="G31" s="2" t="s">
        <v>20</v>
      </c>
      <c r="H31" s="16" t="n">
        <f aca="false">-(H29-H27)</f>
        <v>-195600</v>
      </c>
      <c r="I31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2002-01-02T12:33:12Z</dcterms:created>
  <dc:creator>mcarson2</dc:creator>
  <dc:description/>
  <dc:language>en-US</dc:language>
  <cp:lastModifiedBy>mcarson2</cp:lastModifiedBy>
  <cp:lastPrinted>2002-01-04T10:27:25Z</cp:lastPrinted>
  <dcterms:modified xsi:type="dcterms:W3CDTF">2002-01-22T11:25:00Z</dcterms:modified>
  <cp:revision>0</cp:revision>
  <dc:subject/>
  <dc:title/>
</cp:coreProperties>
</file>