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  <externalReference r:id="rId7"/>
    <externalReference r:id="rId8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<sst xmlns="http://schemas.openxmlformats.org/spreadsheetml/2006/main" count="232" uniqueCount="19">
  <si>
    <t xml:space="preserve">Customer</t>
  </si>
  <si>
    <t xml:space="preserve">Juniper Exploration</t>
  </si>
  <si>
    <t xml:space="preserve">Well Name</t>
  </si>
  <si>
    <t xml:space="preserve">WC 310/313</t>
  </si>
  <si>
    <t xml:space="preserve">HI 232 /244</t>
  </si>
  <si>
    <t xml:space="preserve">Price</t>
  </si>
  <si>
    <t xml:space="preserve">EI 28</t>
  </si>
  <si>
    <t xml:space="preserve">Premium</t>
  </si>
  <si>
    <t xml:space="preserve">EI 57</t>
  </si>
  <si>
    <t xml:space="preserve">800 L (Koch Lat)</t>
  </si>
  <si>
    <t xml:space="preserve">Transco Trans</t>
  </si>
  <si>
    <t xml:space="preserve">020604</t>
  </si>
  <si>
    <t xml:space="preserve">Transco Fuel</t>
  </si>
  <si>
    <t xml:space="preserve">Utos Transp</t>
  </si>
  <si>
    <t xml:space="preserve">Hios Transp</t>
  </si>
  <si>
    <t xml:space="preserve">Hios Fuel</t>
  </si>
  <si>
    <t xml:space="preserve">Net Price</t>
  </si>
  <si>
    <t xml:space="preserve">Total Volume</t>
  </si>
  <si>
    <t xml:space="preserve">Total Cost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</si>
</sst>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\$#,##0.0000"/>
    <numFmt numFmtId="166" formatCode="\$#,##0.000"/>
    <numFmt numFmtId="167" formatCode="0.00%"/>
    <numFmt numFmtId="168" formatCode="[$-409]m/d/yyyy"/>
    <numFmt numFmtId="169" formatCode="[$-409]#,##0_);[RED]\(#,##0\)"/>
    <numFmt numFmtId="170" formatCode="#,##0"/>
    <numFmt numFmtId="171" formatCode="\$#,##0.00"/>
    <numFmt numFmtId="172" formatCode="\$#,##0.00_);[RED]&quot;($&quot;#,##0.0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S:/RHSL%20Monthly%20Spreads/2002/January%2002/Jan%2002_HIO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S:/RHSL%20Monthly%20Spreads/2002/January%2002/Jan02_Transco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S:/RHSL%20Monthly%20Spreads/2002/January%2002/Jan02_Tennesse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urchases"/>
      <sheetName val="Sales"/>
      <sheetName val="Wellhead Activities"/>
      <sheetName val="Total"/>
    </sheetNames>
    <sheetDataSet>
      <sheetData sheetId="0"/>
      <sheetData sheetId="1"/>
      <sheetData sheetId="2">
        <row r="9">
          <cell r="B9">
            <v>566</v>
          </cell>
        </row>
        <row r="9">
          <cell r="H9">
            <v>400</v>
          </cell>
        </row>
        <row r="10">
          <cell r="B10">
            <v>440</v>
          </cell>
        </row>
        <row r="10">
          <cell r="H10">
            <v>400</v>
          </cell>
        </row>
        <row r="11">
          <cell r="B11">
            <v>3745</v>
          </cell>
        </row>
        <row r="11">
          <cell r="H11">
            <v>400</v>
          </cell>
        </row>
        <row r="12">
          <cell r="B12">
            <v>3586</v>
          </cell>
        </row>
        <row r="12">
          <cell r="H12">
            <v>400</v>
          </cell>
        </row>
        <row r="13">
          <cell r="B13">
            <v>1537</v>
          </cell>
        </row>
        <row r="13">
          <cell r="H13">
            <v>400</v>
          </cell>
        </row>
        <row r="14">
          <cell r="B14">
            <v>3377</v>
          </cell>
        </row>
        <row r="14">
          <cell r="H14">
            <v>400</v>
          </cell>
        </row>
        <row r="15">
          <cell r="B15">
            <v>3983</v>
          </cell>
        </row>
        <row r="15">
          <cell r="H15">
            <v>400</v>
          </cell>
        </row>
        <row r="16">
          <cell r="B16">
            <v>3968</v>
          </cell>
        </row>
        <row r="16">
          <cell r="H16">
            <v>400</v>
          </cell>
        </row>
        <row r="17">
          <cell r="B17">
            <v>3977</v>
          </cell>
        </row>
        <row r="17">
          <cell r="H17">
            <v>1</v>
          </cell>
        </row>
        <row r="18">
          <cell r="B18">
            <v>2118</v>
          </cell>
        </row>
        <row r="18">
          <cell r="H18">
            <v>1</v>
          </cell>
        </row>
        <row r="19">
          <cell r="B19">
            <v>4011</v>
          </cell>
        </row>
        <row r="19">
          <cell r="H19">
            <v>1</v>
          </cell>
        </row>
        <row r="20">
          <cell r="B20">
            <v>3992</v>
          </cell>
        </row>
        <row r="20">
          <cell r="H20">
            <v>1</v>
          </cell>
        </row>
        <row r="21">
          <cell r="B21">
            <v>3980</v>
          </cell>
        </row>
        <row r="21">
          <cell r="H21">
            <v>0</v>
          </cell>
        </row>
        <row r="22">
          <cell r="B22">
            <v>3975</v>
          </cell>
        </row>
        <row r="22">
          <cell r="H22">
            <v>0</v>
          </cell>
        </row>
        <row r="23">
          <cell r="B23">
            <v>3954</v>
          </cell>
        </row>
        <row r="23">
          <cell r="H23">
            <v>0</v>
          </cell>
        </row>
        <row r="24">
          <cell r="B24">
            <v>3957</v>
          </cell>
        </row>
        <row r="24">
          <cell r="H24">
            <v>0</v>
          </cell>
        </row>
        <row r="25">
          <cell r="B25">
            <v>3947</v>
          </cell>
        </row>
        <row r="25">
          <cell r="H25">
            <v>0</v>
          </cell>
        </row>
        <row r="26">
          <cell r="B26">
            <v>3949</v>
          </cell>
        </row>
        <row r="26">
          <cell r="H26">
            <v>0</v>
          </cell>
        </row>
        <row r="27">
          <cell r="B27">
            <v>3937</v>
          </cell>
        </row>
        <row r="27">
          <cell r="H27">
            <v>0</v>
          </cell>
        </row>
        <row r="28">
          <cell r="B28">
            <v>3934</v>
          </cell>
        </row>
        <row r="28">
          <cell r="H28">
            <v>0</v>
          </cell>
        </row>
        <row r="29">
          <cell r="B29">
            <v>3860</v>
          </cell>
        </row>
        <row r="29">
          <cell r="H29">
            <v>0</v>
          </cell>
        </row>
        <row r="30">
          <cell r="B30">
            <v>2136</v>
          </cell>
        </row>
        <row r="30">
          <cell r="H30">
            <v>0</v>
          </cell>
        </row>
        <row r="31">
          <cell r="B31">
            <v>3174</v>
          </cell>
        </row>
        <row r="31">
          <cell r="H31">
            <v>0</v>
          </cell>
        </row>
        <row r="32">
          <cell r="B32">
            <v>3820</v>
          </cell>
        </row>
        <row r="32">
          <cell r="H32">
            <v>0</v>
          </cell>
        </row>
        <row r="33">
          <cell r="B33">
            <v>3813</v>
          </cell>
        </row>
        <row r="33">
          <cell r="H33">
            <v>0</v>
          </cell>
        </row>
        <row r="34">
          <cell r="B34">
            <v>3801</v>
          </cell>
        </row>
        <row r="34">
          <cell r="H34">
            <v>0</v>
          </cell>
        </row>
        <row r="35">
          <cell r="B35">
            <v>3800</v>
          </cell>
        </row>
        <row r="35">
          <cell r="H35">
            <v>0</v>
          </cell>
        </row>
        <row r="36">
          <cell r="B36">
            <v>3798</v>
          </cell>
        </row>
        <row r="36">
          <cell r="H36">
            <v>1</v>
          </cell>
        </row>
        <row r="37">
          <cell r="B37">
            <v>3799</v>
          </cell>
        </row>
        <row r="37">
          <cell r="H37">
            <v>1</v>
          </cell>
        </row>
        <row r="38">
          <cell r="B38">
            <v>3798</v>
          </cell>
        </row>
        <row r="38">
          <cell r="H38">
            <v>1</v>
          </cell>
        </row>
        <row r="39">
          <cell r="B39">
            <v>3819</v>
          </cell>
        </row>
        <row r="39">
          <cell r="H39">
            <v>1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urchases"/>
      <sheetName val="Sales"/>
      <sheetName val="Wellhead Activities"/>
      <sheetName val="Total"/>
    </sheetNames>
    <sheetDataSet>
      <sheetData sheetId="0">
        <row r="10">
          <cell r="B10">
            <v>1238</v>
          </cell>
        </row>
        <row r="11">
          <cell r="B11">
            <v>1238</v>
          </cell>
        </row>
        <row r="12">
          <cell r="B12">
            <v>1238</v>
          </cell>
        </row>
        <row r="13">
          <cell r="B13">
            <v>1238</v>
          </cell>
        </row>
        <row r="14">
          <cell r="B14">
            <v>1238</v>
          </cell>
        </row>
        <row r="15">
          <cell r="B15">
            <v>1238</v>
          </cell>
        </row>
        <row r="16">
          <cell r="B16">
            <v>1238</v>
          </cell>
        </row>
        <row r="17">
          <cell r="B17">
            <v>1238</v>
          </cell>
        </row>
        <row r="18">
          <cell r="B18">
            <v>1238</v>
          </cell>
        </row>
        <row r="19">
          <cell r="B19">
            <v>1238</v>
          </cell>
        </row>
        <row r="20">
          <cell r="B20">
            <v>1238</v>
          </cell>
        </row>
        <row r="21">
          <cell r="B21">
            <v>1238</v>
          </cell>
        </row>
        <row r="22">
          <cell r="B22">
            <v>1238</v>
          </cell>
        </row>
        <row r="23">
          <cell r="B23">
            <v>1238</v>
          </cell>
        </row>
        <row r="24">
          <cell r="B24">
            <v>1238</v>
          </cell>
        </row>
        <row r="25">
          <cell r="B25">
            <v>1238</v>
          </cell>
        </row>
        <row r="26">
          <cell r="B26">
            <v>1238</v>
          </cell>
        </row>
        <row r="27">
          <cell r="B27">
            <v>1238</v>
          </cell>
        </row>
        <row r="28">
          <cell r="B28">
            <v>1238</v>
          </cell>
        </row>
        <row r="29">
          <cell r="B29">
            <v>1238</v>
          </cell>
        </row>
        <row r="30">
          <cell r="B30">
            <v>1238</v>
          </cell>
        </row>
        <row r="31">
          <cell r="B31">
            <v>1238</v>
          </cell>
        </row>
        <row r="32">
          <cell r="B32">
            <v>1238</v>
          </cell>
        </row>
        <row r="33">
          <cell r="B33">
            <v>1238</v>
          </cell>
        </row>
        <row r="34">
          <cell r="B34">
            <v>1238</v>
          </cell>
        </row>
        <row r="35">
          <cell r="B35">
            <v>1238</v>
          </cell>
        </row>
        <row r="36">
          <cell r="B36">
            <v>1238</v>
          </cell>
        </row>
        <row r="37">
          <cell r="B37">
            <v>1238</v>
          </cell>
        </row>
        <row r="38">
          <cell r="B38">
            <v>1238</v>
          </cell>
        </row>
        <row r="39">
          <cell r="B39">
            <v>1238</v>
          </cell>
        </row>
        <row r="40">
          <cell r="B40">
            <v>1238</v>
          </cell>
        </row>
      </sheetData>
      <sheetData sheetId="1"/>
      <sheetData sheetId="2">
        <row r="10">
          <cell r="Q10">
            <v>1650</v>
          </cell>
        </row>
        <row r="11">
          <cell r="Q11">
            <v>1650</v>
          </cell>
        </row>
        <row r="12">
          <cell r="Q12">
            <v>1650</v>
          </cell>
        </row>
        <row r="13">
          <cell r="Q13">
            <v>1650</v>
          </cell>
        </row>
        <row r="14">
          <cell r="Q14">
            <v>1650</v>
          </cell>
        </row>
        <row r="15">
          <cell r="Q15">
            <v>1650</v>
          </cell>
        </row>
        <row r="16">
          <cell r="Q16">
            <v>1650</v>
          </cell>
        </row>
        <row r="17">
          <cell r="Q17">
            <v>1650</v>
          </cell>
        </row>
        <row r="18">
          <cell r="Q18">
            <v>2401</v>
          </cell>
        </row>
        <row r="19">
          <cell r="Q19">
            <v>2401</v>
          </cell>
        </row>
        <row r="20">
          <cell r="Q20">
            <v>2401</v>
          </cell>
        </row>
        <row r="21">
          <cell r="Q21">
            <v>2401</v>
          </cell>
        </row>
        <row r="22">
          <cell r="Q22">
            <v>2401</v>
          </cell>
        </row>
        <row r="23">
          <cell r="Q23">
            <v>2401</v>
          </cell>
        </row>
        <row r="24">
          <cell r="Q24">
            <v>2401</v>
          </cell>
        </row>
        <row r="25">
          <cell r="Q25">
            <v>2401</v>
          </cell>
        </row>
        <row r="26">
          <cell r="Q26">
            <v>2401</v>
          </cell>
        </row>
        <row r="27">
          <cell r="Q27">
            <v>2401</v>
          </cell>
        </row>
        <row r="28">
          <cell r="Q28">
            <v>2401</v>
          </cell>
        </row>
        <row r="29">
          <cell r="Q29">
            <v>2401</v>
          </cell>
        </row>
        <row r="30">
          <cell r="Q30">
            <v>2401</v>
          </cell>
        </row>
        <row r="31">
          <cell r="Q31">
            <v>2401</v>
          </cell>
        </row>
        <row r="32">
          <cell r="Q32">
            <v>2401</v>
          </cell>
        </row>
        <row r="33">
          <cell r="Q33">
            <v>2401</v>
          </cell>
        </row>
        <row r="34">
          <cell r="Q34">
            <v>2401</v>
          </cell>
        </row>
        <row r="35">
          <cell r="Q35">
            <v>2401</v>
          </cell>
        </row>
        <row r="36">
          <cell r="Q36">
            <v>2401</v>
          </cell>
        </row>
        <row r="37">
          <cell r="Q37">
            <v>2401</v>
          </cell>
        </row>
        <row r="38">
          <cell r="Q38">
            <v>2401</v>
          </cell>
        </row>
        <row r="39">
          <cell r="Q39">
            <v>2401</v>
          </cell>
        </row>
        <row r="40">
          <cell r="Q40">
            <v>2401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urchases"/>
      <sheetName val="Purchases 2"/>
      <sheetName val="Wellhead"/>
      <sheetName val="Sales"/>
      <sheetName val="Totals"/>
    </sheetNames>
    <sheetDataSet>
      <sheetData sheetId="0"/>
      <sheetData sheetId="1"/>
      <sheetData sheetId="2">
        <row r="138">
          <cell r="K138">
            <v>451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N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16.84"/>
    <col collapsed="false" customWidth="true" hidden="false" outlineLevel="0" max="24" min="3" style="1" width="16.84"/>
    <col collapsed="false" customWidth="true" hidden="false" outlineLevel="0" max="25" min="25" style="0" width="14.14"/>
    <col collapsed="false" customWidth="true" hidden="false" outlineLevel="0" max="46" min="26" style="1" width="14.14"/>
    <col collapsed="false" customWidth="true" hidden="false" outlineLevel="0" max="69" min="48" style="1" width="14.14"/>
    <col collapsed="false" customWidth="true" hidden="false" outlineLevel="0" max="92" min="71" style="0" width="16.84"/>
  </cols>
  <sheetData>
    <row r="1" customFormat="false" ht="12.75" hidden="false" customHeight="false" outlineLevel="0" collapsed="false"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</row>
    <row r="2" customFormat="false" ht="12.75" hidden="false" customHeight="false" outlineLevel="0" collapsed="false">
      <c r="A2" s="0" t="s">
        <v>0</v>
      </c>
      <c r="B2" s="0" t="s">
        <v>1</v>
      </c>
      <c r="C2" s="0" t="s">
        <v>1</v>
      </c>
      <c r="D2" s="0" t="s">
        <v>1</v>
      </c>
      <c r="E2" s="0" t="s">
        <v>1</v>
      </c>
      <c r="F2" s="0" t="s">
        <v>1</v>
      </c>
      <c r="G2" s="0" t="s">
        <v>1</v>
      </c>
      <c r="H2" s="0" t="s">
        <v>1</v>
      </c>
      <c r="I2" s="0" t="s">
        <v>1</v>
      </c>
      <c r="J2" s="0" t="s">
        <v>1</v>
      </c>
      <c r="K2" s="0" t="s">
        <v>1</v>
      </c>
      <c r="L2" s="0" t="s">
        <v>1</v>
      </c>
      <c r="M2" s="0" t="s">
        <v>1</v>
      </c>
      <c r="N2" s="0" t="s">
        <v>1</v>
      </c>
      <c r="O2" s="0" t="s">
        <v>1</v>
      </c>
      <c r="P2" s="0" t="s">
        <v>1</v>
      </c>
      <c r="Q2" s="0" t="s">
        <v>1</v>
      </c>
      <c r="R2" s="0" t="s">
        <v>1</v>
      </c>
      <c r="S2" s="0" t="s">
        <v>1</v>
      </c>
      <c r="T2" s="0" t="s">
        <v>1</v>
      </c>
      <c r="U2" s="0" t="s">
        <v>1</v>
      </c>
      <c r="V2" s="0" t="s">
        <v>1</v>
      </c>
      <c r="W2" s="0" t="s">
        <v>1</v>
      </c>
      <c r="X2" s="0"/>
      <c r="Y2" s="0" t="s">
        <v>1</v>
      </c>
      <c r="Z2" s="0" t="s">
        <v>1</v>
      </c>
      <c r="AA2" s="0" t="s">
        <v>1</v>
      </c>
      <c r="AB2" s="0" t="s">
        <v>1</v>
      </c>
      <c r="AC2" s="0" t="s">
        <v>1</v>
      </c>
      <c r="AD2" s="0" t="s">
        <v>1</v>
      </c>
      <c r="AE2" s="0" t="s">
        <v>1</v>
      </c>
      <c r="AF2" s="0" t="s">
        <v>1</v>
      </c>
      <c r="AG2" s="0" t="s">
        <v>1</v>
      </c>
      <c r="AH2" s="0" t="s">
        <v>1</v>
      </c>
      <c r="AI2" s="0" t="s">
        <v>1</v>
      </c>
      <c r="AJ2" s="0" t="s">
        <v>1</v>
      </c>
      <c r="AK2" s="0" t="s">
        <v>1</v>
      </c>
      <c r="AL2" s="0" t="s">
        <v>1</v>
      </c>
      <c r="AM2" s="0" t="s">
        <v>1</v>
      </c>
      <c r="AN2" s="0" t="s">
        <v>1</v>
      </c>
      <c r="AO2" s="0" t="s">
        <v>1</v>
      </c>
      <c r="AP2" s="0" t="s">
        <v>1</v>
      </c>
      <c r="AQ2" s="0" t="s">
        <v>1</v>
      </c>
      <c r="AR2" s="0" t="s">
        <v>1</v>
      </c>
      <c r="AS2" s="0" t="s">
        <v>1</v>
      </c>
      <c r="AT2" s="0" t="s">
        <v>1</v>
      </c>
    </row>
    <row r="3" customFormat="false" ht="12.75" hidden="false" customHeight="false" outlineLevel="0" collapsed="false">
      <c r="A3" s="0" t="s">
        <v>2</v>
      </c>
      <c r="B3" s="0" t="s">
        <v>3</v>
      </c>
      <c r="C3" s="0" t="s">
        <v>3</v>
      </c>
      <c r="D3" s="0" t="s">
        <v>3</v>
      </c>
      <c r="E3" s="0" t="s">
        <v>3</v>
      </c>
      <c r="F3" s="0" t="s">
        <v>3</v>
      </c>
      <c r="G3" s="0" t="s">
        <v>3</v>
      </c>
      <c r="H3" s="0" t="s">
        <v>3</v>
      </c>
      <c r="I3" s="0" t="s">
        <v>3</v>
      </c>
      <c r="J3" s="0" t="s">
        <v>3</v>
      </c>
      <c r="K3" s="0" t="s">
        <v>3</v>
      </c>
      <c r="L3" s="0" t="s">
        <v>3</v>
      </c>
      <c r="M3" s="0" t="s">
        <v>3</v>
      </c>
      <c r="N3" s="0" t="s">
        <v>3</v>
      </c>
      <c r="O3" s="0" t="s">
        <v>3</v>
      </c>
      <c r="P3" s="0" t="s">
        <v>3</v>
      </c>
      <c r="Q3" s="0" t="s">
        <v>3</v>
      </c>
      <c r="R3" s="0" t="s">
        <v>3</v>
      </c>
      <c r="S3" s="0" t="s">
        <v>3</v>
      </c>
      <c r="T3" s="0" t="s">
        <v>3</v>
      </c>
      <c r="U3" s="0" t="s">
        <v>3</v>
      </c>
      <c r="V3" s="0" t="s">
        <v>3</v>
      </c>
      <c r="W3" s="0" t="s">
        <v>3</v>
      </c>
      <c r="X3" s="0"/>
      <c r="Y3" s="0" t="s">
        <v>4</v>
      </c>
      <c r="Z3" s="0" t="s">
        <v>4</v>
      </c>
      <c r="AA3" s="0" t="s">
        <v>4</v>
      </c>
      <c r="AB3" s="0" t="s">
        <v>4</v>
      </c>
      <c r="AC3" s="0" t="s">
        <v>4</v>
      </c>
      <c r="AD3" s="0" t="s">
        <v>4</v>
      </c>
      <c r="AE3" s="0" t="s">
        <v>4</v>
      </c>
      <c r="AF3" s="0" t="s">
        <v>4</v>
      </c>
      <c r="AG3" s="0" t="s">
        <v>4</v>
      </c>
      <c r="AH3" s="0" t="s">
        <v>4</v>
      </c>
      <c r="AI3" s="0" t="s">
        <v>4</v>
      </c>
      <c r="AJ3" s="0" t="s">
        <v>4</v>
      </c>
      <c r="AK3" s="0" t="s">
        <v>4</v>
      </c>
      <c r="AL3" s="0" t="s">
        <v>4</v>
      </c>
      <c r="AM3" s="0" t="s">
        <v>4</v>
      </c>
      <c r="AN3" s="0" t="s">
        <v>4</v>
      </c>
      <c r="AO3" s="0" t="s">
        <v>4</v>
      </c>
      <c r="AP3" s="0" t="s">
        <v>4</v>
      </c>
      <c r="AQ3" s="0" t="s">
        <v>4</v>
      </c>
      <c r="AR3" s="0" t="s">
        <v>4</v>
      </c>
      <c r="AS3" s="0" t="s">
        <v>4</v>
      </c>
      <c r="AT3" s="0" t="s">
        <v>4</v>
      </c>
      <c r="BS3" s="0" t="s">
        <v>1</v>
      </c>
      <c r="BT3" s="0" t="s">
        <v>1</v>
      </c>
      <c r="BU3" s="0" t="s">
        <v>1</v>
      </c>
      <c r="BV3" s="0" t="s">
        <v>1</v>
      </c>
      <c r="BW3" s="0" t="s">
        <v>1</v>
      </c>
      <c r="BX3" s="0" t="s">
        <v>1</v>
      </c>
      <c r="BY3" s="0" t="s">
        <v>1</v>
      </c>
      <c r="BZ3" s="0" t="s">
        <v>1</v>
      </c>
      <c r="CA3" s="0" t="s">
        <v>1</v>
      </c>
      <c r="CB3" s="0" t="s">
        <v>1</v>
      </c>
      <c r="CC3" s="0" t="s">
        <v>1</v>
      </c>
      <c r="CD3" s="0" t="s">
        <v>1</v>
      </c>
      <c r="CE3" s="0" t="s">
        <v>1</v>
      </c>
      <c r="CF3" s="0" t="s">
        <v>1</v>
      </c>
      <c r="CG3" s="0" t="s">
        <v>1</v>
      </c>
      <c r="CH3" s="0" t="s">
        <v>1</v>
      </c>
      <c r="CI3" s="0" t="s">
        <v>1</v>
      </c>
      <c r="CJ3" s="0" t="s">
        <v>1</v>
      </c>
      <c r="CK3" s="0" t="s">
        <v>1</v>
      </c>
      <c r="CL3" s="0" t="s">
        <v>1</v>
      </c>
      <c r="CM3" s="0" t="s">
        <v>1</v>
      </c>
      <c r="CN3" s="0" t="s">
        <v>1</v>
      </c>
    </row>
    <row r="4" customFormat="false" ht="12.75" hidden="false" customHeight="false" outlineLevel="0" collapsed="false">
      <c r="A4" s="0" t="s">
        <v>5</v>
      </c>
      <c r="B4" s="3" t="n">
        <v>2.5</v>
      </c>
      <c r="C4" s="3" t="n">
        <v>2.65</v>
      </c>
      <c r="D4" s="3" t="n">
        <v>2.49</v>
      </c>
      <c r="E4" s="3" t="n">
        <v>2.46</v>
      </c>
      <c r="F4" s="3" t="n">
        <v>2.31</v>
      </c>
      <c r="G4" s="3" t="n">
        <v>2.255</v>
      </c>
      <c r="H4" s="4" t="n">
        <v>2.325</v>
      </c>
      <c r="I4" s="4" t="n">
        <v>2.24</v>
      </c>
      <c r="J4" s="4" t="n">
        <v>2.255</v>
      </c>
      <c r="K4" s="4" t="n">
        <v>2.24</v>
      </c>
      <c r="L4" s="4" t="n">
        <v>2.255</v>
      </c>
      <c r="M4" s="4" t="n">
        <v>2.29</v>
      </c>
      <c r="N4" s="4" t="n">
        <v>2.31</v>
      </c>
      <c r="O4" s="4" t="n">
        <v>2.34</v>
      </c>
      <c r="P4" s="4" t="n">
        <v>2.18</v>
      </c>
      <c r="Q4" s="4" t="n">
        <v>2.08</v>
      </c>
      <c r="R4" s="4" t="n">
        <v>2.005</v>
      </c>
      <c r="S4" s="4" t="n">
        <v>2.055</v>
      </c>
      <c r="T4" s="4" t="n">
        <v>1.965</v>
      </c>
      <c r="U4" s="4" t="n">
        <v>1.965</v>
      </c>
      <c r="V4" s="4" t="n">
        <v>1.95</v>
      </c>
      <c r="W4" s="4" t="n">
        <v>2.05</v>
      </c>
      <c r="X4" s="4"/>
      <c r="Y4" s="3" t="n">
        <v>2.5</v>
      </c>
      <c r="Z4" s="3" t="n">
        <v>2.65</v>
      </c>
      <c r="AA4" s="3" t="n">
        <v>2.49</v>
      </c>
      <c r="AB4" s="3" t="n">
        <v>2.46</v>
      </c>
      <c r="AC4" s="3" t="n">
        <v>2.31</v>
      </c>
      <c r="AD4" s="3" t="n">
        <v>2.255</v>
      </c>
      <c r="AE4" s="4" t="n">
        <v>2.325</v>
      </c>
      <c r="AF4" s="4" t="n">
        <v>2.24</v>
      </c>
      <c r="AG4" s="4" t="n">
        <v>2.255</v>
      </c>
      <c r="AH4" s="4" t="n">
        <v>2.24</v>
      </c>
      <c r="AI4" s="4" t="n">
        <v>2.255</v>
      </c>
      <c r="AJ4" s="4" t="n">
        <v>2.29</v>
      </c>
      <c r="AK4" s="4" t="n">
        <v>2.31</v>
      </c>
      <c r="AL4" s="4" t="n">
        <v>2.34</v>
      </c>
      <c r="AM4" s="4" t="n">
        <v>2.18</v>
      </c>
      <c r="AN4" s="4" t="n">
        <v>2.08</v>
      </c>
      <c r="AO4" s="4" t="n">
        <v>2.005</v>
      </c>
      <c r="AP4" s="4" t="n">
        <v>2.055</v>
      </c>
      <c r="AQ4" s="4" t="n">
        <v>1.965</v>
      </c>
      <c r="AR4" s="4" t="n">
        <v>1.965</v>
      </c>
      <c r="AS4" s="4" t="n">
        <v>1.95</v>
      </c>
      <c r="AT4" s="4" t="n">
        <v>2.05</v>
      </c>
      <c r="AV4" s="0" t="s">
        <v>1</v>
      </c>
      <c r="AW4" s="0" t="s">
        <v>1</v>
      </c>
      <c r="AX4" s="0" t="s">
        <v>1</v>
      </c>
      <c r="AY4" s="0" t="s">
        <v>1</v>
      </c>
      <c r="AZ4" s="0" t="s">
        <v>1</v>
      </c>
      <c r="BA4" s="0" t="s">
        <v>1</v>
      </c>
      <c r="BB4" s="0" t="s">
        <v>1</v>
      </c>
      <c r="BC4" s="0" t="s">
        <v>1</v>
      </c>
      <c r="BD4" s="0" t="s">
        <v>1</v>
      </c>
      <c r="BE4" s="0" t="s">
        <v>1</v>
      </c>
      <c r="BF4" s="0" t="s">
        <v>1</v>
      </c>
      <c r="BG4" s="0" t="s">
        <v>1</v>
      </c>
      <c r="BH4" s="0" t="s">
        <v>1</v>
      </c>
      <c r="BI4" s="0" t="s">
        <v>1</v>
      </c>
      <c r="BJ4" s="0" t="s">
        <v>1</v>
      </c>
      <c r="BK4" s="0" t="s">
        <v>1</v>
      </c>
      <c r="BL4" s="0" t="s">
        <v>1</v>
      </c>
      <c r="BM4" s="0" t="s">
        <v>1</v>
      </c>
      <c r="BN4" s="0" t="s">
        <v>1</v>
      </c>
      <c r="BO4" s="0" t="s">
        <v>1</v>
      </c>
      <c r="BP4" s="0" t="s">
        <v>1</v>
      </c>
      <c r="BQ4" s="0" t="s">
        <v>1</v>
      </c>
      <c r="BS4" s="0" t="s">
        <v>6</v>
      </c>
      <c r="BT4" s="0" t="s">
        <v>6</v>
      </c>
      <c r="BU4" s="0" t="s">
        <v>6</v>
      </c>
      <c r="BV4" s="0" t="s">
        <v>6</v>
      </c>
      <c r="BW4" s="0" t="s">
        <v>6</v>
      </c>
      <c r="BX4" s="0" t="s">
        <v>6</v>
      </c>
      <c r="BY4" s="0" t="s">
        <v>6</v>
      </c>
      <c r="BZ4" s="0" t="s">
        <v>6</v>
      </c>
      <c r="CA4" s="0" t="s">
        <v>6</v>
      </c>
      <c r="CB4" s="0" t="s">
        <v>6</v>
      </c>
      <c r="CC4" s="0" t="s">
        <v>6</v>
      </c>
      <c r="CD4" s="0" t="s">
        <v>6</v>
      </c>
      <c r="CE4" s="0" t="s">
        <v>6</v>
      </c>
      <c r="CF4" s="0" t="s">
        <v>6</v>
      </c>
      <c r="CG4" s="0" t="s">
        <v>6</v>
      </c>
      <c r="CH4" s="0" t="s">
        <v>6</v>
      </c>
      <c r="CI4" s="0" t="s">
        <v>6</v>
      </c>
      <c r="CJ4" s="0" t="s">
        <v>6</v>
      </c>
      <c r="CK4" s="0" t="s">
        <v>6</v>
      </c>
      <c r="CL4" s="0" t="s">
        <v>6</v>
      </c>
      <c r="CM4" s="0" t="s">
        <v>6</v>
      </c>
      <c r="CN4" s="0" t="s">
        <v>6</v>
      </c>
    </row>
    <row r="5" customFormat="false" ht="12.75" hidden="false" customHeight="false" outlineLevel="0" collapsed="false">
      <c r="A5" s="0" t="s">
        <v>7</v>
      </c>
      <c r="B5" s="5" t="n">
        <v>-0.01</v>
      </c>
      <c r="C5" s="5" t="n">
        <v>-0.01</v>
      </c>
      <c r="D5" s="5" t="n">
        <v>-0.01</v>
      </c>
      <c r="E5" s="5" t="n">
        <v>-0.01</v>
      </c>
      <c r="F5" s="5" t="n">
        <v>-0.01</v>
      </c>
      <c r="G5" s="5" t="n">
        <v>-0.01</v>
      </c>
      <c r="H5" s="5" t="n">
        <v>-0.01</v>
      </c>
      <c r="I5" s="5" t="n">
        <v>-0.01</v>
      </c>
      <c r="J5" s="5" t="n">
        <v>-0.01</v>
      </c>
      <c r="K5" s="5" t="n">
        <v>-0.01</v>
      </c>
      <c r="L5" s="5" t="n">
        <v>-0.01</v>
      </c>
      <c r="M5" s="5" t="n">
        <v>-0.01</v>
      </c>
      <c r="N5" s="5" t="n">
        <v>-0.01</v>
      </c>
      <c r="O5" s="5" t="n">
        <v>-0.01</v>
      </c>
      <c r="P5" s="5" t="n">
        <v>-0.01</v>
      </c>
      <c r="Q5" s="5" t="n">
        <v>-0.01</v>
      </c>
      <c r="R5" s="5" t="n">
        <v>-0.01</v>
      </c>
      <c r="S5" s="5" t="n">
        <v>-0.01</v>
      </c>
      <c r="T5" s="5" t="n">
        <v>-0.01</v>
      </c>
      <c r="U5" s="5" t="n">
        <v>-0.01</v>
      </c>
      <c r="V5" s="5" t="n">
        <v>-0.01</v>
      </c>
      <c r="W5" s="5" t="n">
        <v>-0.01</v>
      </c>
      <c r="X5" s="5"/>
      <c r="Y5" s="5" t="n">
        <v>-0.01</v>
      </c>
      <c r="Z5" s="5" t="n">
        <v>-0.01</v>
      </c>
      <c r="AA5" s="5" t="n">
        <v>-0.01</v>
      </c>
      <c r="AB5" s="5" t="n">
        <v>-0.01</v>
      </c>
      <c r="AC5" s="5" t="n">
        <v>-0.01</v>
      </c>
      <c r="AD5" s="5" t="n">
        <v>-0.01</v>
      </c>
      <c r="AE5" s="5" t="n">
        <v>-0.01</v>
      </c>
      <c r="AF5" s="5" t="n">
        <v>-0.01</v>
      </c>
      <c r="AG5" s="5" t="n">
        <v>-0.01</v>
      </c>
      <c r="AH5" s="5" t="n">
        <v>-0.01</v>
      </c>
      <c r="AI5" s="5" t="n">
        <v>-0.01</v>
      </c>
      <c r="AJ5" s="5" t="n">
        <v>-0.01</v>
      </c>
      <c r="AK5" s="5" t="n">
        <v>-0.01</v>
      </c>
      <c r="AL5" s="5" t="n">
        <v>-0.01</v>
      </c>
      <c r="AM5" s="5" t="n">
        <v>-0.01</v>
      </c>
      <c r="AN5" s="5" t="n">
        <v>-0.01</v>
      </c>
      <c r="AO5" s="5" t="n">
        <v>-0.01</v>
      </c>
      <c r="AP5" s="5" t="n">
        <v>-0.01</v>
      </c>
      <c r="AQ5" s="5" t="n">
        <v>-0.01</v>
      </c>
      <c r="AR5" s="5" t="n">
        <v>-0.01</v>
      </c>
      <c r="AS5" s="5" t="n">
        <v>-0.01</v>
      </c>
      <c r="AT5" s="5" t="n">
        <v>-0.01</v>
      </c>
      <c r="AV5" s="0" t="s">
        <v>8</v>
      </c>
      <c r="AW5" s="0" t="s">
        <v>8</v>
      </c>
      <c r="AX5" s="0" t="s">
        <v>8</v>
      </c>
      <c r="AY5" s="0" t="s">
        <v>8</v>
      </c>
      <c r="AZ5" s="0" t="s">
        <v>8</v>
      </c>
      <c r="BA5" s="0" t="s">
        <v>8</v>
      </c>
      <c r="BB5" s="0" t="s">
        <v>8</v>
      </c>
      <c r="BC5" s="0" t="s">
        <v>8</v>
      </c>
      <c r="BD5" s="0" t="s">
        <v>8</v>
      </c>
      <c r="BE5" s="0" t="s">
        <v>8</v>
      </c>
      <c r="BF5" s="0" t="s">
        <v>8</v>
      </c>
      <c r="BG5" s="0" t="s">
        <v>8</v>
      </c>
      <c r="BH5" s="0" t="s">
        <v>8</v>
      </c>
      <c r="BI5" s="0" t="s">
        <v>8</v>
      </c>
      <c r="BJ5" s="0" t="s">
        <v>8</v>
      </c>
      <c r="BK5" s="0" t="s">
        <v>8</v>
      </c>
      <c r="BL5" s="0" t="s">
        <v>8</v>
      </c>
      <c r="BM5" s="0" t="s">
        <v>8</v>
      </c>
      <c r="BN5" s="0" t="s">
        <v>8</v>
      </c>
      <c r="BO5" s="0" t="s">
        <v>8</v>
      </c>
      <c r="BP5" s="0" t="s">
        <v>8</v>
      </c>
      <c r="BQ5" s="0" t="s">
        <v>8</v>
      </c>
      <c r="BS5" s="0" t="s">
        <v>9</v>
      </c>
      <c r="BT5" s="0" t="s">
        <v>9</v>
      </c>
      <c r="BU5" s="0" t="s">
        <v>9</v>
      </c>
      <c r="BV5" s="0" t="s">
        <v>9</v>
      </c>
      <c r="BW5" s="0" t="s">
        <v>9</v>
      </c>
      <c r="BX5" s="0" t="s">
        <v>9</v>
      </c>
      <c r="BY5" s="0" t="s">
        <v>9</v>
      </c>
      <c r="BZ5" s="0" t="s">
        <v>9</v>
      </c>
      <c r="CA5" s="0" t="s">
        <v>9</v>
      </c>
      <c r="CB5" s="0" t="s">
        <v>9</v>
      </c>
      <c r="CC5" s="0" t="s">
        <v>9</v>
      </c>
      <c r="CD5" s="0" t="s">
        <v>9</v>
      </c>
      <c r="CE5" s="0" t="s">
        <v>9</v>
      </c>
      <c r="CF5" s="0" t="s">
        <v>9</v>
      </c>
      <c r="CG5" s="0" t="s">
        <v>9</v>
      </c>
      <c r="CH5" s="0" t="s">
        <v>9</v>
      </c>
      <c r="CI5" s="0" t="s">
        <v>9</v>
      </c>
      <c r="CJ5" s="0" t="s">
        <v>9</v>
      </c>
      <c r="CK5" s="0" t="s">
        <v>9</v>
      </c>
      <c r="CL5" s="0" t="s">
        <v>9</v>
      </c>
      <c r="CM5" s="0" t="s">
        <v>9</v>
      </c>
      <c r="CN5" s="0" t="s">
        <v>9</v>
      </c>
    </row>
    <row r="6" customFormat="false" ht="12.75" hidden="false" customHeight="false" outlineLevel="0" collapsed="false">
      <c r="A6" s="0" t="s">
        <v>10</v>
      </c>
      <c r="B6" s="5" t="n">
        <v>0</v>
      </c>
      <c r="C6" s="5" t="n">
        <v>0</v>
      </c>
      <c r="D6" s="5" t="n">
        <v>0</v>
      </c>
      <c r="E6" s="5" t="n">
        <v>0</v>
      </c>
      <c r="F6" s="5" t="n">
        <v>0</v>
      </c>
      <c r="G6" s="5" t="n">
        <v>0</v>
      </c>
      <c r="H6" s="5" t="n">
        <v>0</v>
      </c>
      <c r="I6" s="5" t="n">
        <v>0</v>
      </c>
      <c r="J6" s="5" t="n">
        <v>0</v>
      </c>
      <c r="K6" s="5" t="n">
        <v>0</v>
      </c>
      <c r="L6" s="5" t="n">
        <v>0</v>
      </c>
      <c r="M6" s="5" t="n">
        <v>0</v>
      </c>
      <c r="N6" s="5" t="n">
        <v>0</v>
      </c>
      <c r="O6" s="5" t="n">
        <v>0</v>
      </c>
      <c r="P6" s="5" t="n">
        <v>0</v>
      </c>
      <c r="Q6" s="5" t="n">
        <v>0</v>
      </c>
      <c r="R6" s="5" t="n">
        <v>0</v>
      </c>
      <c r="S6" s="5" t="n">
        <v>0</v>
      </c>
      <c r="T6" s="5" t="n">
        <v>0</v>
      </c>
      <c r="U6" s="5" t="n">
        <v>0</v>
      </c>
      <c r="V6" s="5" t="n">
        <v>0</v>
      </c>
      <c r="W6" s="5" t="n">
        <v>0</v>
      </c>
      <c r="X6" s="5"/>
      <c r="Y6" s="5" t="n">
        <v>0</v>
      </c>
      <c r="Z6" s="5" t="n">
        <v>0</v>
      </c>
      <c r="AA6" s="5" t="n">
        <v>0</v>
      </c>
      <c r="AB6" s="5" t="n">
        <v>0</v>
      </c>
      <c r="AC6" s="5" t="n">
        <v>0</v>
      </c>
      <c r="AD6" s="5" t="n">
        <v>0</v>
      </c>
      <c r="AE6" s="5" t="n">
        <v>0</v>
      </c>
      <c r="AF6" s="5" t="n">
        <v>0</v>
      </c>
      <c r="AG6" s="5" t="n">
        <v>0</v>
      </c>
      <c r="AH6" s="5" t="n">
        <v>0</v>
      </c>
      <c r="AI6" s="5" t="n">
        <v>0</v>
      </c>
      <c r="AJ6" s="5" t="n">
        <v>0</v>
      </c>
      <c r="AK6" s="5" t="n">
        <v>0</v>
      </c>
      <c r="AL6" s="5" t="n">
        <v>0</v>
      </c>
      <c r="AM6" s="5" t="n">
        <v>0</v>
      </c>
      <c r="AN6" s="5" t="n">
        <v>0</v>
      </c>
      <c r="AO6" s="5" t="n">
        <v>0</v>
      </c>
      <c r="AP6" s="5" t="n">
        <v>0</v>
      </c>
      <c r="AQ6" s="5" t="n">
        <v>0</v>
      </c>
      <c r="AR6" s="5" t="n">
        <v>0</v>
      </c>
      <c r="AS6" s="5" t="n">
        <v>0</v>
      </c>
      <c r="AT6" s="5" t="n">
        <v>0</v>
      </c>
      <c r="AV6" s="0" t="n">
        <v>2252</v>
      </c>
      <c r="AW6" s="0" t="n">
        <v>2252</v>
      </c>
      <c r="AX6" s="0" t="n">
        <v>2252</v>
      </c>
      <c r="AY6" s="0" t="n">
        <v>2252</v>
      </c>
      <c r="AZ6" s="0" t="n">
        <v>2252</v>
      </c>
      <c r="BA6" s="0" t="n">
        <v>2252</v>
      </c>
      <c r="BB6" s="0" t="n">
        <v>2252</v>
      </c>
      <c r="BC6" s="0" t="n">
        <v>2252</v>
      </c>
      <c r="BD6" s="0" t="n">
        <v>2252</v>
      </c>
      <c r="BE6" s="0" t="n">
        <v>2252</v>
      </c>
      <c r="BF6" s="0" t="n">
        <v>2252</v>
      </c>
      <c r="BG6" s="0" t="n">
        <v>2252</v>
      </c>
      <c r="BH6" s="0" t="n">
        <v>2252</v>
      </c>
      <c r="BI6" s="0" t="n">
        <v>2252</v>
      </c>
      <c r="BJ6" s="0" t="n">
        <v>2252</v>
      </c>
      <c r="BK6" s="0" t="n">
        <v>2252</v>
      </c>
      <c r="BL6" s="0" t="n">
        <v>2252</v>
      </c>
      <c r="BM6" s="0" t="n">
        <v>2252</v>
      </c>
      <c r="BN6" s="0" t="n">
        <v>2252</v>
      </c>
      <c r="BO6" s="0" t="n">
        <v>2252</v>
      </c>
      <c r="BP6" s="0" t="n">
        <v>2252</v>
      </c>
      <c r="BQ6" s="0" t="n">
        <v>2252</v>
      </c>
      <c r="BS6" s="2" t="s">
        <v>11</v>
      </c>
      <c r="BT6" s="2" t="s">
        <v>11</v>
      </c>
      <c r="BU6" s="2" t="s">
        <v>11</v>
      </c>
      <c r="BV6" s="2" t="s">
        <v>11</v>
      </c>
      <c r="BW6" s="2" t="s">
        <v>11</v>
      </c>
      <c r="BX6" s="2" t="s">
        <v>11</v>
      </c>
      <c r="BY6" s="2" t="s">
        <v>11</v>
      </c>
      <c r="BZ6" s="2" t="s">
        <v>11</v>
      </c>
      <c r="CA6" s="2" t="s">
        <v>11</v>
      </c>
      <c r="CB6" s="2" t="s">
        <v>11</v>
      </c>
      <c r="CC6" s="2" t="s">
        <v>11</v>
      </c>
      <c r="CD6" s="2" t="s">
        <v>11</v>
      </c>
      <c r="CE6" s="2" t="s">
        <v>11</v>
      </c>
      <c r="CF6" s="2" t="s">
        <v>11</v>
      </c>
      <c r="CG6" s="2" t="s">
        <v>11</v>
      </c>
      <c r="CH6" s="2" t="s">
        <v>11</v>
      </c>
      <c r="CI6" s="2" t="s">
        <v>11</v>
      </c>
      <c r="CJ6" s="2" t="s">
        <v>11</v>
      </c>
      <c r="CK6" s="2" t="s">
        <v>11</v>
      </c>
      <c r="CL6" s="2" t="s">
        <v>11</v>
      </c>
      <c r="CM6" s="2" t="s">
        <v>11</v>
      </c>
      <c r="CN6" s="2" t="s">
        <v>11</v>
      </c>
    </row>
    <row r="7" customFormat="false" ht="12.75" hidden="false" customHeight="false" outlineLevel="0" collapsed="false">
      <c r="A7" s="0" t="s">
        <v>12</v>
      </c>
      <c r="B7" s="6" t="n">
        <v>0</v>
      </c>
      <c r="C7" s="6" t="n">
        <v>0</v>
      </c>
      <c r="D7" s="6" t="n">
        <v>0</v>
      </c>
      <c r="E7" s="6" t="n">
        <v>0</v>
      </c>
      <c r="F7" s="6" t="n">
        <v>0</v>
      </c>
      <c r="G7" s="6" t="n">
        <v>0</v>
      </c>
      <c r="H7" s="6" t="n">
        <v>0</v>
      </c>
      <c r="I7" s="6" t="n">
        <v>0</v>
      </c>
      <c r="J7" s="6" t="n">
        <v>0</v>
      </c>
      <c r="K7" s="6" t="n">
        <v>0</v>
      </c>
      <c r="L7" s="6" t="n">
        <v>0</v>
      </c>
      <c r="M7" s="6" t="n">
        <v>0</v>
      </c>
      <c r="N7" s="6" t="n">
        <v>0</v>
      </c>
      <c r="O7" s="6" t="n">
        <v>0</v>
      </c>
      <c r="P7" s="6" t="n">
        <v>0</v>
      </c>
      <c r="Q7" s="6" t="n">
        <v>0</v>
      </c>
      <c r="R7" s="6" t="n">
        <v>0</v>
      </c>
      <c r="S7" s="6" t="n">
        <v>0</v>
      </c>
      <c r="T7" s="6" t="n">
        <v>0</v>
      </c>
      <c r="U7" s="6" t="n">
        <v>0</v>
      </c>
      <c r="V7" s="6" t="n">
        <v>0</v>
      </c>
      <c r="W7" s="6" t="n">
        <v>0</v>
      </c>
      <c r="X7" s="6"/>
      <c r="Y7" s="6" t="n">
        <v>0</v>
      </c>
      <c r="Z7" s="6" t="n">
        <v>0</v>
      </c>
      <c r="AA7" s="6" t="n">
        <v>0</v>
      </c>
      <c r="AB7" s="6" t="n">
        <v>0</v>
      </c>
      <c r="AC7" s="6" t="n">
        <v>0</v>
      </c>
      <c r="AD7" s="6" t="n">
        <v>0</v>
      </c>
      <c r="AE7" s="6" t="n">
        <v>0</v>
      </c>
      <c r="AF7" s="6" t="n">
        <v>0</v>
      </c>
      <c r="AG7" s="6" t="n">
        <v>0</v>
      </c>
      <c r="AH7" s="6" t="n">
        <v>0</v>
      </c>
      <c r="AI7" s="6" t="n">
        <v>0</v>
      </c>
      <c r="AJ7" s="6" t="n">
        <v>0</v>
      </c>
      <c r="AK7" s="6" t="n">
        <v>0</v>
      </c>
      <c r="AL7" s="6" t="n">
        <v>0</v>
      </c>
      <c r="AM7" s="6" t="n">
        <v>0</v>
      </c>
      <c r="AN7" s="6" t="n">
        <v>0</v>
      </c>
      <c r="AO7" s="6" t="n">
        <v>0</v>
      </c>
      <c r="AP7" s="6" t="n">
        <v>0</v>
      </c>
      <c r="AQ7" s="6" t="n">
        <v>0</v>
      </c>
      <c r="AR7" s="6" t="n">
        <v>0</v>
      </c>
      <c r="AS7" s="6" t="n">
        <v>0</v>
      </c>
      <c r="AT7" s="6" t="n">
        <v>0</v>
      </c>
      <c r="AV7" s="3" t="n">
        <v>2.65</v>
      </c>
      <c r="AW7" s="3" t="n">
        <v>2.815</v>
      </c>
      <c r="AX7" s="3" t="n">
        <v>2.605</v>
      </c>
      <c r="AY7" s="3" t="n">
        <v>2.56</v>
      </c>
      <c r="AZ7" s="3" t="n">
        <v>2.44</v>
      </c>
      <c r="BA7" s="3" t="n">
        <v>2.405</v>
      </c>
      <c r="BB7" s="3" t="n">
        <v>2.475</v>
      </c>
      <c r="BC7" s="3" t="n">
        <v>2.385</v>
      </c>
      <c r="BD7" s="3" t="n">
        <v>2.375</v>
      </c>
      <c r="BE7" s="3" t="n">
        <v>2.365</v>
      </c>
      <c r="BF7" s="3" t="n">
        <v>2.4</v>
      </c>
      <c r="BG7" s="3" t="n">
        <v>2.43</v>
      </c>
      <c r="BH7" s="3" t="n">
        <v>2.44</v>
      </c>
      <c r="BI7" s="3" t="n">
        <v>2.445</v>
      </c>
      <c r="BJ7" s="3" t="n">
        <v>2.3</v>
      </c>
      <c r="BK7" s="3" t="n">
        <v>2.235</v>
      </c>
      <c r="BL7" s="3" t="n">
        <v>2.135</v>
      </c>
      <c r="BM7" s="3" t="n">
        <v>2.16</v>
      </c>
      <c r="BN7" s="3" t="n">
        <v>2.06</v>
      </c>
      <c r="BO7" s="7" t="n">
        <v>2.055</v>
      </c>
      <c r="BP7" s="7" t="n">
        <v>2.06</v>
      </c>
      <c r="BQ7" s="7" t="n">
        <v>2.125</v>
      </c>
      <c r="BS7" s="3" t="n">
        <v>2.53</v>
      </c>
      <c r="BT7" s="3" t="n">
        <v>2.695</v>
      </c>
      <c r="BU7" s="3" t="n">
        <v>2.49</v>
      </c>
      <c r="BV7" s="3" t="n">
        <v>2.455</v>
      </c>
      <c r="BW7" s="3" t="n">
        <v>2.32</v>
      </c>
      <c r="BX7" s="3" t="n">
        <v>2.26</v>
      </c>
      <c r="BY7" s="3" t="n">
        <v>2.35</v>
      </c>
      <c r="BZ7" s="3" t="n">
        <v>2.255</v>
      </c>
      <c r="CA7" s="3" t="n">
        <v>2.24</v>
      </c>
      <c r="CB7" s="3" t="n">
        <v>2.23</v>
      </c>
      <c r="CC7" s="3" t="n">
        <v>2.255</v>
      </c>
      <c r="CD7" s="3" t="n">
        <v>2.31</v>
      </c>
      <c r="CE7" s="3" t="n">
        <v>2.32</v>
      </c>
      <c r="CF7" s="3" t="n">
        <v>2.35</v>
      </c>
      <c r="CG7" s="3" t="n">
        <v>2.205</v>
      </c>
      <c r="CH7" s="3" t="n">
        <v>2.11</v>
      </c>
      <c r="CI7" s="3" t="n">
        <v>2.02</v>
      </c>
      <c r="CJ7" s="3" t="n">
        <v>2.055</v>
      </c>
      <c r="CK7" s="3" t="n">
        <v>1.97</v>
      </c>
      <c r="CL7" s="7" t="n">
        <v>1.97</v>
      </c>
      <c r="CM7" s="7" t="n">
        <v>1.965</v>
      </c>
      <c r="CN7" s="7" t="n">
        <v>2.06</v>
      </c>
    </row>
    <row r="8" customFormat="false" ht="12.75" hidden="false" customHeight="false" outlineLevel="0" collapsed="false">
      <c r="A8" s="0" t="s">
        <v>13</v>
      </c>
      <c r="B8" s="5" t="n">
        <v>0</v>
      </c>
      <c r="C8" s="5" t="n">
        <v>0</v>
      </c>
      <c r="D8" s="5" t="n">
        <v>0</v>
      </c>
      <c r="E8" s="5" t="n">
        <v>0</v>
      </c>
      <c r="F8" s="5" t="n">
        <v>0</v>
      </c>
      <c r="G8" s="5" t="n">
        <v>0</v>
      </c>
      <c r="H8" s="5" t="n">
        <v>0</v>
      </c>
      <c r="I8" s="5" t="n">
        <v>0</v>
      </c>
      <c r="J8" s="5" t="n">
        <v>0</v>
      </c>
      <c r="K8" s="5" t="n">
        <v>0</v>
      </c>
      <c r="L8" s="5" t="n">
        <v>0</v>
      </c>
      <c r="M8" s="5" t="n">
        <v>0</v>
      </c>
      <c r="N8" s="5" t="n">
        <v>0</v>
      </c>
      <c r="O8" s="5" t="n">
        <v>0</v>
      </c>
      <c r="P8" s="5" t="n">
        <v>0</v>
      </c>
      <c r="Q8" s="5" t="n">
        <v>0</v>
      </c>
      <c r="R8" s="5" t="n">
        <v>0</v>
      </c>
      <c r="S8" s="5" t="n">
        <v>0</v>
      </c>
      <c r="T8" s="5" t="n">
        <v>0</v>
      </c>
      <c r="U8" s="5" t="n">
        <v>0</v>
      </c>
      <c r="V8" s="5" t="n">
        <v>0</v>
      </c>
      <c r="W8" s="5" t="n">
        <v>0</v>
      </c>
      <c r="X8" s="5"/>
      <c r="Y8" s="5" t="n">
        <v>0</v>
      </c>
      <c r="Z8" s="5" t="n">
        <v>0</v>
      </c>
      <c r="AA8" s="5" t="n">
        <v>0</v>
      </c>
      <c r="AB8" s="5" t="n">
        <v>0</v>
      </c>
      <c r="AC8" s="5" t="n">
        <v>0</v>
      </c>
      <c r="AD8" s="5" t="n">
        <v>0</v>
      </c>
      <c r="AE8" s="5" t="n">
        <v>0</v>
      </c>
      <c r="AF8" s="5" t="n">
        <v>0</v>
      </c>
      <c r="AG8" s="5" t="n">
        <v>0</v>
      </c>
      <c r="AH8" s="5" t="n">
        <v>0</v>
      </c>
      <c r="AI8" s="5" t="n">
        <v>0</v>
      </c>
      <c r="AJ8" s="5" t="n">
        <v>0</v>
      </c>
      <c r="AK8" s="5" t="n">
        <v>0</v>
      </c>
      <c r="AL8" s="5" t="n">
        <v>0</v>
      </c>
      <c r="AM8" s="5" t="n">
        <v>0</v>
      </c>
      <c r="AN8" s="5" t="n">
        <v>0</v>
      </c>
      <c r="AO8" s="5" t="n">
        <v>0</v>
      </c>
      <c r="AP8" s="5" t="n">
        <v>0</v>
      </c>
      <c r="AQ8" s="5" t="n">
        <v>0</v>
      </c>
      <c r="AR8" s="5" t="n">
        <v>0</v>
      </c>
      <c r="AS8" s="5" t="n">
        <v>0</v>
      </c>
      <c r="AT8" s="5" t="n">
        <v>0</v>
      </c>
      <c r="AV8" s="5" t="n">
        <v>-0.01</v>
      </c>
      <c r="AW8" s="5" t="n">
        <v>-0.01</v>
      </c>
      <c r="AX8" s="5" t="n">
        <v>-0.01</v>
      </c>
      <c r="AY8" s="5" t="n">
        <v>-0.01</v>
      </c>
      <c r="AZ8" s="5" t="n">
        <v>-0.01</v>
      </c>
      <c r="BA8" s="5" t="n">
        <v>-0.01</v>
      </c>
      <c r="BB8" s="5" t="n">
        <v>-0.01</v>
      </c>
      <c r="BC8" s="5" t="n">
        <v>-0.01</v>
      </c>
      <c r="BD8" s="5" t="n">
        <v>-0.01</v>
      </c>
      <c r="BE8" s="5" t="n">
        <v>-0.01</v>
      </c>
      <c r="BF8" s="5" t="n">
        <v>-0.01</v>
      </c>
      <c r="BG8" s="5" t="n">
        <v>-0.01</v>
      </c>
      <c r="BH8" s="5" t="n">
        <v>-0.01</v>
      </c>
      <c r="BI8" s="5" t="n">
        <v>-0.01</v>
      </c>
      <c r="BJ8" s="5" t="n">
        <v>-0.01</v>
      </c>
      <c r="BK8" s="5" t="n">
        <v>-0.01</v>
      </c>
      <c r="BL8" s="5" t="n">
        <v>-0.01</v>
      </c>
      <c r="BM8" s="5" t="n">
        <v>-0.01</v>
      </c>
      <c r="BN8" s="5" t="n">
        <v>-0.01</v>
      </c>
      <c r="BO8" s="5" t="n">
        <v>-0.01</v>
      </c>
      <c r="BP8" s="5" t="n">
        <v>-0.01</v>
      </c>
      <c r="BQ8" s="5" t="n">
        <v>-0.01</v>
      </c>
      <c r="BS8" s="3" t="n">
        <v>-0.01</v>
      </c>
      <c r="BT8" s="3" t="n">
        <v>-0.01</v>
      </c>
      <c r="BU8" s="3" t="n">
        <v>-0.01</v>
      </c>
      <c r="BV8" s="3" t="n">
        <v>-0.01</v>
      </c>
      <c r="BW8" s="3" t="n">
        <v>-0.01</v>
      </c>
      <c r="BX8" s="3" t="n">
        <v>-0.01</v>
      </c>
      <c r="BY8" s="3" t="n">
        <v>-0.01</v>
      </c>
      <c r="BZ8" s="3" t="n">
        <v>-0.01</v>
      </c>
      <c r="CA8" s="3" t="n">
        <v>-0.01</v>
      </c>
      <c r="CB8" s="3" t="n">
        <v>-0.01</v>
      </c>
      <c r="CC8" s="3" t="n">
        <v>-0.01</v>
      </c>
      <c r="CD8" s="3" t="n">
        <v>-0.01</v>
      </c>
      <c r="CE8" s="3" t="n">
        <v>-0.01</v>
      </c>
      <c r="CF8" s="3" t="n">
        <v>-0.01</v>
      </c>
      <c r="CG8" s="3" t="n">
        <v>-0.01</v>
      </c>
      <c r="CH8" s="3" t="n">
        <v>-0.01</v>
      </c>
      <c r="CI8" s="3" t="n">
        <v>-0.01</v>
      </c>
      <c r="CJ8" s="3" t="n">
        <v>-0.01</v>
      </c>
      <c r="CK8" s="3" t="n">
        <v>-0.01</v>
      </c>
      <c r="CL8" s="3" t="n">
        <v>-0.01</v>
      </c>
      <c r="CM8" s="3" t="n">
        <v>-0.01</v>
      </c>
      <c r="CN8" s="3" t="n">
        <v>-0.01</v>
      </c>
    </row>
    <row r="9" customFormat="false" ht="12.75" hidden="false" customHeight="false" outlineLevel="0" collapsed="false">
      <c r="A9" s="0" t="s">
        <v>14</v>
      </c>
      <c r="B9" s="5" t="n">
        <f aca="false">0.0499*1.01</f>
        <v>0.050399</v>
      </c>
      <c r="C9" s="5" t="n">
        <f aca="false">0.0499*1.01</f>
        <v>0.050399</v>
      </c>
      <c r="D9" s="5" t="n">
        <f aca="false">0.0499*1.01</f>
        <v>0.050399</v>
      </c>
      <c r="E9" s="5" t="n">
        <f aca="false">0.0499*1.01</f>
        <v>0.050399</v>
      </c>
      <c r="F9" s="5" t="n">
        <f aca="false">0.0499*1.01</f>
        <v>0.050399</v>
      </c>
      <c r="G9" s="5" t="n">
        <f aca="false">0.0499*1.01</f>
        <v>0.050399</v>
      </c>
      <c r="H9" s="5" t="n">
        <f aca="false">0.0499*1.01</f>
        <v>0.050399</v>
      </c>
      <c r="I9" s="5" t="n">
        <f aca="false">0.0499*1.01</f>
        <v>0.050399</v>
      </c>
      <c r="J9" s="5" t="n">
        <f aca="false">0.0499*1.01</f>
        <v>0.050399</v>
      </c>
      <c r="K9" s="5" t="n">
        <f aca="false">0.0499*1.01</f>
        <v>0.050399</v>
      </c>
      <c r="L9" s="5" t="n">
        <f aca="false">0.0499*1.01</f>
        <v>0.050399</v>
      </c>
      <c r="M9" s="5" t="n">
        <f aca="false">0.0499*1.01</f>
        <v>0.050399</v>
      </c>
      <c r="N9" s="5" t="n">
        <f aca="false">0.0499*1.01</f>
        <v>0.050399</v>
      </c>
      <c r="O9" s="5" t="n">
        <f aca="false">0.0499*1.01</f>
        <v>0.050399</v>
      </c>
      <c r="P9" s="5" t="n">
        <f aca="false">0.0499*1.01</f>
        <v>0.050399</v>
      </c>
      <c r="Q9" s="5" t="n">
        <f aca="false">0.0499*1.01</f>
        <v>0.050399</v>
      </c>
      <c r="R9" s="5" t="n">
        <f aca="false">0.0499*1.01</f>
        <v>0.050399</v>
      </c>
      <c r="S9" s="5" t="n">
        <f aca="false">0.0499*1.01</f>
        <v>0.050399</v>
      </c>
      <c r="T9" s="5" t="n">
        <f aca="false">0.0499*1.01</f>
        <v>0.050399</v>
      </c>
      <c r="U9" s="5" t="n">
        <f aca="false">0.0499*1.01</f>
        <v>0.050399</v>
      </c>
      <c r="V9" s="5" t="n">
        <f aca="false">0.0499*1.01</f>
        <v>0.050399</v>
      </c>
      <c r="W9" s="5" t="n">
        <f aca="false">0.0499*1.01</f>
        <v>0.050399</v>
      </c>
      <c r="X9" s="5"/>
      <c r="Y9" s="5" t="n">
        <f aca="false">0.0499*1.01</f>
        <v>0.050399</v>
      </c>
      <c r="Z9" s="5" t="n">
        <f aca="false">0.0499*1.01</f>
        <v>0.050399</v>
      </c>
      <c r="AA9" s="5" t="n">
        <f aca="false">0.0499*1.01</f>
        <v>0.050399</v>
      </c>
      <c r="AB9" s="5" t="n">
        <f aca="false">0.0499*1.01</f>
        <v>0.050399</v>
      </c>
      <c r="AC9" s="5" t="n">
        <f aca="false">0.0499*1.01</f>
        <v>0.050399</v>
      </c>
      <c r="AD9" s="5" t="n">
        <f aca="false">0.0499*1.01</f>
        <v>0.050399</v>
      </c>
      <c r="AE9" s="5" t="n">
        <f aca="false">0.0499*1.01</f>
        <v>0.050399</v>
      </c>
      <c r="AF9" s="5" t="n">
        <f aca="false">0.0499*1.01</f>
        <v>0.050399</v>
      </c>
      <c r="AG9" s="5" t="n">
        <f aca="false">0.0499*1.01</f>
        <v>0.050399</v>
      </c>
      <c r="AH9" s="5" t="n">
        <f aca="false">0.0499*1.01</f>
        <v>0.050399</v>
      </c>
      <c r="AI9" s="5" t="n">
        <f aca="false">0.0499*1.01</f>
        <v>0.050399</v>
      </c>
      <c r="AJ9" s="5" t="n">
        <f aca="false">0.0499*1.01</f>
        <v>0.050399</v>
      </c>
      <c r="AK9" s="5" t="n">
        <f aca="false">0.0499*1.01</f>
        <v>0.050399</v>
      </c>
      <c r="AL9" s="5" t="n">
        <f aca="false">0.0499*1.01</f>
        <v>0.050399</v>
      </c>
      <c r="AM9" s="5" t="n">
        <f aca="false">0.0499*1.01</f>
        <v>0.050399</v>
      </c>
      <c r="AN9" s="5" t="n">
        <f aca="false">0.0499*1.01</f>
        <v>0.050399</v>
      </c>
      <c r="AO9" s="5" t="n">
        <f aca="false">0.0499*1.01</f>
        <v>0.050399</v>
      </c>
      <c r="AP9" s="5" t="n">
        <f aca="false">0.0499*1.01</f>
        <v>0.050399</v>
      </c>
      <c r="AQ9" s="5" t="n">
        <f aca="false">0.0499*1.01</f>
        <v>0.050399</v>
      </c>
      <c r="AR9" s="5" t="n">
        <f aca="false">0.0499*1.01</f>
        <v>0.050399</v>
      </c>
      <c r="AS9" s="5" t="n">
        <f aca="false">0.0499*1.01</f>
        <v>0.050399</v>
      </c>
      <c r="AT9" s="5" t="n">
        <f aca="false">0.0499*1.01</f>
        <v>0.050399</v>
      </c>
      <c r="AV9" s="5" t="n">
        <v>0.1029</v>
      </c>
      <c r="AW9" s="5" t="n">
        <v>0.1029</v>
      </c>
      <c r="AX9" s="5" t="n">
        <v>0.1029</v>
      </c>
      <c r="AY9" s="5" t="n">
        <v>0.1029</v>
      </c>
      <c r="AZ9" s="5" t="n">
        <v>0.1029</v>
      </c>
      <c r="BA9" s="5" t="n">
        <v>0.1029</v>
      </c>
      <c r="BB9" s="5" t="n">
        <v>0.1029</v>
      </c>
      <c r="BC9" s="5" t="n">
        <v>0.1029</v>
      </c>
      <c r="BD9" s="5" t="n">
        <v>0.1029</v>
      </c>
      <c r="BE9" s="5" t="n">
        <v>0.1029</v>
      </c>
      <c r="BF9" s="5" t="n">
        <v>0.1029</v>
      </c>
      <c r="BG9" s="5" t="n">
        <v>0.1029</v>
      </c>
      <c r="BH9" s="5" t="n">
        <v>0.1029</v>
      </c>
      <c r="BI9" s="5" t="n">
        <v>0.1029</v>
      </c>
      <c r="BJ9" s="5" t="n">
        <v>0.1029</v>
      </c>
      <c r="BK9" s="5" t="n">
        <v>0.1029</v>
      </c>
      <c r="BL9" s="5" t="n">
        <v>0.1029</v>
      </c>
      <c r="BM9" s="5" t="n">
        <v>0.1029</v>
      </c>
      <c r="BN9" s="5" t="n">
        <v>0.1029</v>
      </c>
      <c r="BO9" s="5" t="n">
        <v>0.1029</v>
      </c>
      <c r="BP9" s="5" t="n">
        <v>0.1029</v>
      </c>
      <c r="BQ9" s="5" t="n">
        <v>0.1029</v>
      </c>
      <c r="BS9" s="5" t="n">
        <v>0.1523</v>
      </c>
      <c r="BT9" s="5" t="n">
        <v>0.1523</v>
      </c>
      <c r="BU9" s="5" t="n">
        <v>0.1523</v>
      </c>
      <c r="BV9" s="5" t="n">
        <v>0.1523</v>
      </c>
      <c r="BW9" s="5" t="n">
        <v>0.1523</v>
      </c>
      <c r="BX9" s="5" t="n">
        <v>0.1523</v>
      </c>
      <c r="BY9" s="5" t="n">
        <v>0.1523</v>
      </c>
      <c r="BZ9" s="5" t="n">
        <v>0.1523</v>
      </c>
      <c r="CA9" s="5" t="n">
        <v>0.1523</v>
      </c>
      <c r="CB9" s="5" t="n">
        <v>0.1523</v>
      </c>
      <c r="CC9" s="5" t="n">
        <v>0.1523</v>
      </c>
      <c r="CD9" s="5" t="n">
        <v>0.1523</v>
      </c>
      <c r="CE9" s="5" t="n">
        <v>0.1523</v>
      </c>
      <c r="CF9" s="5" t="n">
        <v>0.1523</v>
      </c>
      <c r="CG9" s="5" t="n">
        <v>0.1523</v>
      </c>
      <c r="CH9" s="5" t="n">
        <v>0.1523</v>
      </c>
      <c r="CI9" s="5" t="n">
        <v>0.1523</v>
      </c>
      <c r="CJ9" s="5" t="n">
        <v>0.1523</v>
      </c>
      <c r="CK9" s="5" t="n">
        <v>0.1523</v>
      </c>
      <c r="CL9" s="5" t="n">
        <v>0.1523</v>
      </c>
      <c r="CM9" s="5" t="n">
        <v>0.1523</v>
      </c>
      <c r="CN9" s="5" t="n">
        <v>0.1523</v>
      </c>
    </row>
    <row r="10" customFormat="false" ht="12.75" hidden="false" customHeight="false" outlineLevel="0" collapsed="false">
      <c r="A10" s="0" t="s">
        <v>15</v>
      </c>
      <c r="B10" s="6" t="n">
        <v>0.01</v>
      </c>
      <c r="C10" s="6" t="n">
        <v>0.01</v>
      </c>
      <c r="D10" s="6" t="n">
        <v>0.01</v>
      </c>
      <c r="E10" s="6" t="n">
        <v>0.01</v>
      </c>
      <c r="F10" s="6" t="n">
        <v>0.01</v>
      </c>
      <c r="G10" s="6" t="n">
        <v>0.01</v>
      </c>
      <c r="H10" s="6" t="n">
        <v>0.01</v>
      </c>
      <c r="I10" s="6" t="n">
        <v>0.01</v>
      </c>
      <c r="J10" s="6" t="n">
        <v>0.01</v>
      </c>
      <c r="K10" s="6" t="n">
        <v>0.01</v>
      </c>
      <c r="L10" s="6" t="n">
        <v>0.01</v>
      </c>
      <c r="M10" s="6" t="n">
        <v>0.01</v>
      </c>
      <c r="N10" s="6" t="n">
        <v>0.01</v>
      </c>
      <c r="O10" s="6" t="n">
        <v>0.01</v>
      </c>
      <c r="P10" s="6" t="n">
        <v>0.01</v>
      </c>
      <c r="Q10" s="6" t="n">
        <v>0.01</v>
      </c>
      <c r="R10" s="6" t="n">
        <v>0.01</v>
      </c>
      <c r="S10" s="6" t="n">
        <v>0.01</v>
      </c>
      <c r="T10" s="6" t="n">
        <v>0.01</v>
      </c>
      <c r="U10" s="6" t="n">
        <v>0.01</v>
      </c>
      <c r="V10" s="6" t="n">
        <v>0.01</v>
      </c>
      <c r="W10" s="6" t="n">
        <v>0.01</v>
      </c>
      <c r="X10" s="6"/>
      <c r="Y10" s="6" t="n">
        <v>0.01</v>
      </c>
      <c r="Z10" s="6" t="n">
        <v>0.01</v>
      </c>
      <c r="AA10" s="6" t="n">
        <v>0.01</v>
      </c>
      <c r="AB10" s="6" t="n">
        <v>0.01</v>
      </c>
      <c r="AC10" s="6" t="n">
        <v>0.01</v>
      </c>
      <c r="AD10" s="6" t="n">
        <v>0.01</v>
      </c>
      <c r="AE10" s="6" t="n">
        <v>0.01</v>
      </c>
      <c r="AF10" s="6" t="n">
        <v>0.01</v>
      </c>
      <c r="AG10" s="6" t="n">
        <v>0.01</v>
      </c>
      <c r="AH10" s="6" t="n">
        <v>0.01</v>
      </c>
      <c r="AI10" s="6" t="n">
        <v>0.01</v>
      </c>
      <c r="AJ10" s="6" t="n">
        <v>0.01</v>
      </c>
      <c r="AK10" s="6" t="n">
        <v>0.01</v>
      </c>
      <c r="AL10" s="6" t="n">
        <v>0.01</v>
      </c>
      <c r="AM10" s="6" t="n">
        <v>0.01</v>
      </c>
      <c r="AN10" s="6" t="n">
        <v>0.01</v>
      </c>
      <c r="AO10" s="6" t="n">
        <v>0.01</v>
      </c>
      <c r="AP10" s="6" t="n">
        <v>0.01</v>
      </c>
      <c r="AQ10" s="6" t="n">
        <v>0.01</v>
      </c>
      <c r="AR10" s="6" t="n">
        <v>0.01</v>
      </c>
      <c r="AS10" s="6" t="n">
        <v>0.01</v>
      </c>
      <c r="AT10" s="6" t="n">
        <v>0.01</v>
      </c>
      <c r="AV10" s="6" t="n">
        <v>0.0044</v>
      </c>
      <c r="AW10" s="6" t="n">
        <v>0.0044</v>
      </c>
      <c r="AX10" s="6" t="n">
        <v>0.0044</v>
      </c>
      <c r="AY10" s="6" t="n">
        <v>0.0044</v>
      </c>
      <c r="AZ10" s="6" t="n">
        <v>0.0044</v>
      </c>
      <c r="BA10" s="6" t="n">
        <v>0.0044</v>
      </c>
      <c r="BB10" s="6" t="n">
        <v>0.0044</v>
      </c>
      <c r="BC10" s="6" t="n">
        <v>0.0044</v>
      </c>
      <c r="BD10" s="6" t="n">
        <v>0.0044</v>
      </c>
      <c r="BE10" s="6" t="n">
        <v>0.0044</v>
      </c>
      <c r="BF10" s="6" t="n">
        <v>0.0044</v>
      </c>
      <c r="BG10" s="6" t="n">
        <v>0.0044</v>
      </c>
      <c r="BH10" s="6" t="n">
        <v>0.0044</v>
      </c>
      <c r="BI10" s="6" t="n">
        <v>0.0044</v>
      </c>
      <c r="BJ10" s="6" t="n">
        <v>0.0044</v>
      </c>
      <c r="BK10" s="6" t="n">
        <v>0.0044</v>
      </c>
      <c r="BL10" s="6" t="n">
        <v>0.0044</v>
      </c>
      <c r="BM10" s="6" t="n">
        <v>0.0044</v>
      </c>
      <c r="BN10" s="6" t="n">
        <v>0.0044</v>
      </c>
      <c r="BO10" s="6" t="n">
        <v>0.0044</v>
      </c>
      <c r="BP10" s="6" t="n">
        <v>0.0044</v>
      </c>
      <c r="BQ10" s="6" t="n">
        <v>0.0044</v>
      </c>
      <c r="BS10" s="6" t="n">
        <v>0</v>
      </c>
      <c r="BT10" s="6" t="n">
        <v>0</v>
      </c>
      <c r="BU10" s="6" t="n">
        <v>0</v>
      </c>
      <c r="BV10" s="6" t="n">
        <v>0</v>
      </c>
      <c r="BW10" s="6" t="n">
        <v>0</v>
      </c>
      <c r="BX10" s="6" t="n">
        <v>0</v>
      </c>
      <c r="BY10" s="6" t="n">
        <v>0</v>
      </c>
      <c r="BZ10" s="6" t="n">
        <v>0</v>
      </c>
      <c r="CA10" s="6" t="n">
        <v>0</v>
      </c>
      <c r="CB10" s="6" t="n">
        <v>0</v>
      </c>
      <c r="CC10" s="6" t="n">
        <v>0</v>
      </c>
      <c r="CD10" s="6" t="n">
        <v>0</v>
      </c>
      <c r="CE10" s="6" t="n">
        <v>0</v>
      </c>
      <c r="CF10" s="6" t="n">
        <v>0</v>
      </c>
      <c r="CG10" s="6" t="n">
        <v>0</v>
      </c>
      <c r="CH10" s="6" t="n">
        <v>0</v>
      </c>
      <c r="CI10" s="6" t="n">
        <v>0</v>
      </c>
      <c r="CJ10" s="6" t="n">
        <v>0</v>
      </c>
      <c r="CK10" s="6" t="n">
        <v>0</v>
      </c>
      <c r="CL10" s="6" t="n">
        <v>0</v>
      </c>
      <c r="CM10" s="6" t="n">
        <v>0</v>
      </c>
      <c r="CN10" s="6" t="n">
        <v>0</v>
      </c>
    </row>
    <row r="11" customFormat="false" ht="12.75" hidden="false" customHeight="false" outlineLevel="0" collapsed="false">
      <c r="A11" s="0" t="s">
        <v>16</v>
      </c>
      <c r="B11" s="8" t="n">
        <f aca="false">+((((B4+B5-B6)*(1-B7))-B8-B9)*(1-B10))</f>
        <v>2.41520499</v>
      </c>
      <c r="C11" s="8" t="n">
        <f aca="false">+((((C4+C5-C6)*(1-C7))-C8-C9)*(1-C10))</f>
        <v>2.56370499</v>
      </c>
      <c r="D11" s="8" t="n">
        <f aca="false">+((((D4+D5-D6)*(1-D7))-D8-D9)*(1-D10))</f>
        <v>2.40530499</v>
      </c>
      <c r="E11" s="8" t="n">
        <f aca="false">+((((E4+E5-E6)*(1-E7))-E8-E9)*(1-E10))</f>
        <v>2.37560499</v>
      </c>
      <c r="F11" s="8" t="n">
        <f aca="false">+((((F4+F5-F6)*(1-F7))-F8-F9)*(1-F10))</f>
        <v>2.22710499</v>
      </c>
      <c r="G11" s="8" t="n">
        <f aca="false">+((((G4+G5-G6)*(1-G7))-G8-G9)*(1-G10))</f>
        <v>2.17265499</v>
      </c>
      <c r="H11" s="8" t="n">
        <f aca="false">+((((H4+H5-H6)*(1-H7))-H8-H9)*(1-H10))</f>
        <v>2.24195499</v>
      </c>
      <c r="I11" s="8" t="n">
        <f aca="false">+((((I4+I5-I6)*(1-I7))-I8-I9)*(1-I10))</f>
        <v>2.15780499</v>
      </c>
      <c r="J11" s="8" t="n">
        <f aca="false">+((((J4+J5-J6)*(1-J7))-J8-J9)*(1-J10))</f>
        <v>2.17265499</v>
      </c>
      <c r="K11" s="8" t="n">
        <f aca="false">+((((K4+K5-K6)*(1-K7))-K8-K9)*(1-K10))</f>
        <v>2.15780499</v>
      </c>
      <c r="L11" s="8" t="n">
        <f aca="false">+((((L4+L5-L6)*(1-L7))-L8-L9)*(1-L10))</f>
        <v>2.17265499</v>
      </c>
      <c r="M11" s="8" t="n">
        <f aca="false">+((((M4+M5-M6)*(1-M7))-M8-M9)*(1-M10))</f>
        <v>2.20730499</v>
      </c>
      <c r="N11" s="8" t="n">
        <f aca="false">+((((N4+N5-N6)*(1-N7))-N8-N9)*(1-N10))</f>
        <v>2.22710499</v>
      </c>
      <c r="O11" s="8" t="n">
        <f aca="false">+((((O4+O5-O6)*(1-O7))-O8-O9)*(1-O10))</f>
        <v>2.25680499</v>
      </c>
      <c r="P11" s="8" t="n">
        <f aca="false">+((((P4+P5-P6)*(1-P7))-P8-P9)*(1-P10))</f>
        <v>2.09840499</v>
      </c>
      <c r="Q11" s="8" t="n">
        <f aca="false">+((((Q4+Q5-Q6)*(1-Q7))-Q8-Q9)*(1-Q10))</f>
        <v>1.99940499</v>
      </c>
      <c r="R11" s="8" t="n">
        <f aca="false">+((((R4+R5-R6)*(1-R7))-R8-R9)*(1-R10))</f>
        <v>1.92515499</v>
      </c>
      <c r="S11" s="8" t="n">
        <f aca="false">+((((S4+S5-S6)*(1-S7))-S8-S9)*(1-S10))</f>
        <v>1.97465499</v>
      </c>
      <c r="T11" s="8" t="n">
        <f aca="false">+((((T4+T5-T6)*(1-T7))-T8-T9)*(1-T10))</f>
        <v>1.88555499</v>
      </c>
      <c r="U11" s="8" t="n">
        <f aca="false">+((((U4+U5-U6)*(1-U7))-U8-U9)*(1-U10))</f>
        <v>1.88555499</v>
      </c>
      <c r="V11" s="8" t="n">
        <f aca="false">+((((V4+V5-V6)*(1-V7))-V8-V9)*(1-V10))</f>
        <v>1.87070499</v>
      </c>
      <c r="W11" s="8" t="n">
        <f aca="false">+((((W4+W5-W6)*(1-W7))-W8-W9)*(1-W10))</f>
        <v>1.96970499</v>
      </c>
      <c r="X11" s="8"/>
      <c r="Y11" s="8" t="n">
        <f aca="false">+((((Y4+Y5-Y6)*(1-Y7))-Y8-Y9)*(1-Y10))</f>
        <v>2.41520499</v>
      </c>
      <c r="Z11" s="8" t="n">
        <f aca="false">+((((Z4+Z5-Z6)*(1-Z7))-Z8-Z9)*(1-Z10))</f>
        <v>2.56370499</v>
      </c>
      <c r="AA11" s="8" t="n">
        <f aca="false">+((((AA4+AA5-AA6)*(1-AA7))-AA8-AA9)*(1-AA10))</f>
        <v>2.40530499</v>
      </c>
      <c r="AB11" s="8" t="n">
        <f aca="false">+((((AB4+AB5-AB6)*(1-AB7))-AB8-AB9)*(1-AB10))</f>
        <v>2.37560499</v>
      </c>
      <c r="AC11" s="8" t="n">
        <f aca="false">+((((AC4+AC5-AC6)*(1-AC7))-AC8-AC9)*(1-AC10))</f>
        <v>2.22710499</v>
      </c>
      <c r="AD11" s="8" t="n">
        <f aca="false">+((((AD4+AD5-AD6)*(1-AD7))-AD8-AD9)*(1-AD10))</f>
        <v>2.17265499</v>
      </c>
      <c r="AE11" s="8" t="n">
        <f aca="false">+((((AE4+AE5-AE6)*(1-AE7))-AE8-AE9)*(1-AE10))</f>
        <v>2.24195499</v>
      </c>
      <c r="AF11" s="8" t="n">
        <f aca="false">+((((AF4+AF5-AF6)*(1-AF7))-AF8-AF9)*(1-AF10))</f>
        <v>2.15780499</v>
      </c>
      <c r="AG11" s="8" t="n">
        <f aca="false">+((((AG4+AG5-AG6)*(1-AG7))-AG8-AG9)*(1-AG10))</f>
        <v>2.17265499</v>
      </c>
      <c r="AH11" s="8" t="n">
        <f aca="false">+((((AH4+AH5-AH6)*(1-AH7))-AH8-AH9)*(1-AH10))</f>
        <v>2.15780499</v>
      </c>
      <c r="AI11" s="8" t="n">
        <f aca="false">+((((AI4+AI5-AI6)*(1-AI7))-AI8-AI9)*(1-AI10))</f>
        <v>2.17265499</v>
      </c>
      <c r="AJ11" s="8" t="n">
        <f aca="false">+((((AJ4+AJ5-AJ6)*(1-AJ7))-AJ8-AJ9)*(1-AJ10))</f>
        <v>2.20730499</v>
      </c>
      <c r="AK11" s="8" t="n">
        <f aca="false">+((((AK4+AK5-AK6)*(1-AK7))-AK8-AK9)*(1-AK10))</f>
        <v>2.22710499</v>
      </c>
      <c r="AL11" s="8" t="n">
        <f aca="false">+((((AL4+AL5-AL6)*(1-AL7))-AL8-AL9)*(1-AL10))</f>
        <v>2.25680499</v>
      </c>
      <c r="AM11" s="8" t="n">
        <f aca="false">+((((AM4+AM5-AM6)*(1-AM7))-AM8-AM9)*(1-AM10))</f>
        <v>2.09840499</v>
      </c>
      <c r="AN11" s="8" t="n">
        <f aca="false">+((((AN4+AN5-AN6)*(1-AN7))-AN8-AN9)*(1-AN10))</f>
        <v>1.99940499</v>
      </c>
      <c r="AO11" s="8" t="n">
        <f aca="false">+((((AO4+AO5-AO6)*(1-AO7))-AO8-AO9)*(1-AO10))</f>
        <v>1.92515499</v>
      </c>
      <c r="AP11" s="8" t="n">
        <f aca="false">+((((AP4+AP5-AP6)*(1-AP7))-AP8-AP9)*(1-AP10))</f>
        <v>1.97465499</v>
      </c>
      <c r="AQ11" s="8" t="n">
        <f aca="false">+((((AQ4+AQ5-AQ6)*(1-AQ7))-AQ8-AQ9)*(1-AQ10))</f>
        <v>1.88555499</v>
      </c>
      <c r="AR11" s="8" t="n">
        <f aca="false">+((((AR4+AR5-AR6)*(1-AR7))-AR8-AR9)*(1-AR10))</f>
        <v>1.88555499</v>
      </c>
      <c r="AS11" s="8" t="n">
        <f aca="false">+((((AS4+AS5-AS6)*(1-AS7))-AS8-AS9)*(1-AS10))</f>
        <v>1.87070499</v>
      </c>
      <c r="AT11" s="8" t="n">
        <f aca="false">+((((AT4+AT5-AT6)*(1-AT7))-AT8-AT9)*(1-AT10))</f>
        <v>1.96970499</v>
      </c>
      <c r="AV11" s="9" t="n">
        <f aca="false">(AV7+AV8-AV9)*(1-AV10)</f>
        <v>2.52593676</v>
      </c>
      <c r="AW11" s="9" t="n">
        <f aca="false">(AW7+AW8-AW9)*(1-AW10)</f>
        <v>2.69021076</v>
      </c>
      <c r="AX11" s="9" t="n">
        <f aca="false">(AX7+AX8-AX9)*(1-AX10)</f>
        <v>2.48113476</v>
      </c>
      <c r="AY11" s="9" t="n">
        <f aca="false">(AY7+AY8-AY9)*(1-AY10)</f>
        <v>2.43633276</v>
      </c>
      <c r="AZ11" s="9" t="n">
        <f aca="false">(AZ7+AZ8-AZ9)*(1-AZ10)</f>
        <v>2.31686076</v>
      </c>
      <c r="BA11" s="9" t="n">
        <f aca="false">(BA7+BA8-BA9)*(1-BA10)</f>
        <v>2.28201476</v>
      </c>
      <c r="BB11" s="9" t="n">
        <f aca="false">(BB7+BB8-BB9)*(1-BB10)</f>
        <v>2.35170676</v>
      </c>
      <c r="BC11" s="9" t="n">
        <f aca="false">(BC7+BC8-BC9)*(1-BC10)</f>
        <v>2.26210276</v>
      </c>
      <c r="BD11" s="9" t="n">
        <f aca="false">(BD7+BD8-BD9)*(1-BD10)</f>
        <v>2.25214676</v>
      </c>
      <c r="BE11" s="9" t="n">
        <f aca="false">(BE7+BE8-BE9)*(1-BE10)</f>
        <v>2.24219076</v>
      </c>
      <c r="BF11" s="9" t="n">
        <f aca="false">(BF7+BF8-BF9)*(1-BF10)</f>
        <v>2.27703676</v>
      </c>
      <c r="BG11" s="9" t="n">
        <f aca="false">(BG7+BG8-BG9)*(1-BG10)</f>
        <v>2.30690476</v>
      </c>
      <c r="BH11" s="9" t="n">
        <f aca="false">(BH7+BH8-BH9)*(1-BH10)</f>
        <v>2.31686076</v>
      </c>
      <c r="BI11" s="9" t="n">
        <f aca="false">(BI7+BI8-BI9)*(1-BI10)</f>
        <v>2.32183876</v>
      </c>
      <c r="BJ11" s="9" t="n">
        <f aca="false">(BJ7+BJ8-BJ9)*(1-BJ10)</f>
        <v>2.17747676</v>
      </c>
      <c r="BK11" s="9" t="n">
        <f aca="false">(BK7+BK8-BK9)*(1-BK10)</f>
        <v>2.11276276</v>
      </c>
      <c r="BL11" s="9" t="n">
        <f aca="false">(BL7+BL8-BL9)*(1-BL10)</f>
        <v>2.01320276</v>
      </c>
      <c r="BM11" s="9" t="n">
        <f aca="false">(BM7+BM8-BM9)*(1-BM10)</f>
        <v>2.03809276</v>
      </c>
      <c r="BN11" s="9" t="n">
        <f aca="false">(BN7+BN8-BN9)*(1-BN10)</f>
        <v>1.93853276</v>
      </c>
      <c r="BO11" s="9" t="n">
        <f aca="false">(BO7+BO8-BO9)*(1-BO10)</f>
        <v>1.93355476</v>
      </c>
      <c r="BP11" s="9" t="n">
        <f aca="false">(BP7+BP8-BP9)*(1-BP10)</f>
        <v>1.93853276</v>
      </c>
      <c r="BQ11" s="9" t="n">
        <f aca="false">(BQ7+BQ8-BQ9)*(1-BQ10)</f>
        <v>2.00324676</v>
      </c>
      <c r="BS11" s="10" t="n">
        <f aca="false">(BS7+BS8-BS9)*(1-BS10)</f>
        <v>2.3677</v>
      </c>
      <c r="BT11" s="10" t="n">
        <f aca="false">(BT7+BT8-BT9)*(1-BT10)</f>
        <v>2.5327</v>
      </c>
      <c r="BU11" s="10" t="n">
        <f aca="false">(BU7+BU8-BU9)*(1-BU10)</f>
        <v>2.3277</v>
      </c>
      <c r="BV11" s="10" t="n">
        <f aca="false">(BV7+BV8-BV9)*(1-BV10)</f>
        <v>2.2927</v>
      </c>
      <c r="BW11" s="10" t="n">
        <f aca="false">(BW7+BW8-BW9)*(1-BW10)</f>
        <v>2.1577</v>
      </c>
      <c r="BX11" s="10" t="n">
        <f aca="false">(BX7+BX8-BX9)*(1-BX10)</f>
        <v>2.0977</v>
      </c>
      <c r="BY11" s="10" t="n">
        <f aca="false">(BY7+BY8-BY9)*(1-BY10)</f>
        <v>2.1877</v>
      </c>
      <c r="BZ11" s="10" t="n">
        <f aca="false">(BZ7+BZ8-BZ9)*(1-BZ10)</f>
        <v>2.0927</v>
      </c>
      <c r="CA11" s="10" t="n">
        <f aca="false">(CA7+CA8-CA9)*(1-CA10)</f>
        <v>2.0777</v>
      </c>
      <c r="CB11" s="10" t="n">
        <f aca="false">(CB7+CB8-CB9)*(1-CB10)</f>
        <v>2.0677</v>
      </c>
      <c r="CC11" s="10" t="n">
        <f aca="false">(CC7+CC8-CC9)*(1-CC10)</f>
        <v>2.0927</v>
      </c>
      <c r="CD11" s="10" t="n">
        <f aca="false">(CD7+CD8-CD9)*(1-CD10)</f>
        <v>2.1477</v>
      </c>
      <c r="CE11" s="10" t="n">
        <f aca="false">(CE7+CE8-CE9)*(1-CE10)</f>
        <v>2.1577</v>
      </c>
      <c r="CF11" s="10" t="n">
        <f aca="false">(CF7+CF8-CF9)*(1-CF10)</f>
        <v>2.1877</v>
      </c>
      <c r="CG11" s="10" t="n">
        <f aca="false">(CG7+CG8-CG9)*(1-CG10)</f>
        <v>2.0427</v>
      </c>
      <c r="CH11" s="10" t="n">
        <f aca="false">(CH7+CH8-CH9)*(1-CH10)</f>
        <v>1.9477</v>
      </c>
      <c r="CI11" s="10" t="n">
        <f aca="false">(CI7+CI8-CI9)*(1-CI10)</f>
        <v>1.8577</v>
      </c>
      <c r="CJ11" s="10" t="n">
        <f aca="false">(CJ7+CJ8-CJ9)*(1-CJ10)</f>
        <v>1.8927</v>
      </c>
      <c r="CK11" s="10" t="n">
        <f aca="false">(CK7+CK8-CK9)*(1-CK10)</f>
        <v>1.8077</v>
      </c>
      <c r="CL11" s="10" t="n">
        <f aca="false">(CL7+CL8-CL9)*(1-CL10)</f>
        <v>1.8077</v>
      </c>
      <c r="CM11" s="10" t="n">
        <f aca="false">(CM7+CM8-CM9)*(1-CM10)</f>
        <v>1.8027</v>
      </c>
      <c r="CN11" s="10" t="n">
        <f aca="false">(CN7+CN8-CN9)*(1-CN10)</f>
        <v>1.8977</v>
      </c>
    </row>
    <row r="12" customFormat="false" ht="12.75" hidden="false" customHeight="false" outlineLevel="0" collapsed="false">
      <c r="A12" s="11" t="n">
        <v>37257</v>
      </c>
      <c r="B12" s="12" t="n">
        <f aca="false">2925-2359</f>
        <v>566</v>
      </c>
      <c r="C12" s="12" t="n">
        <f aca="false">+'[1]Wellhead Activities'!$B9-$B12</f>
        <v>0</v>
      </c>
      <c r="D12" s="12" t="n">
        <v>0</v>
      </c>
      <c r="E12" s="12" t="n">
        <v>0</v>
      </c>
      <c r="F12" s="12" t="n">
        <v>0</v>
      </c>
      <c r="G12" s="12" t="n">
        <v>0</v>
      </c>
      <c r="H12" s="12" t="n">
        <v>0</v>
      </c>
      <c r="I12" s="12" t="n">
        <v>0</v>
      </c>
      <c r="J12" s="12" t="n">
        <v>0</v>
      </c>
      <c r="K12" s="12" t="n">
        <v>0</v>
      </c>
      <c r="L12" s="12" t="n">
        <v>0</v>
      </c>
      <c r="M12" s="12" t="n">
        <v>0</v>
      </c>
      <c r="N12" s="12" t="n">
        <v>0</v>
      </c>
      <c r="O12" s="12" t="n">
        <v>0</v>
      </c>
      <c r="P12" s="12" t="n">
        <v>0</v>
      </c>
      <c r="Q12" s="12" t="n">
        <v>0</v>
      </c>
      <c r="R12" s="12" t="n">
        <v>0</v>
      </c>
      <c r="S12" s="12" t="n">
        <v>0</v>
      </c>
      <c r="T12" s="12" t="n">
        <v>0</v>
      </c>
      <c r="U12" s="12" t="n">
        <v>0</v>
      </c>
      <c r="V12" s="12" t="n">
        <v>0</v>
      </c>
      <c r="W12" s="12" t="n">
        <v>0</v>
      </c>
      <c r="X12" s="12"/>
      <c r="Y12" s="12" t="n">
        <v>300</v>
      </c>
      <c r="Z12" s="12" t="n">
        <f aca="false">+'[1]Wellhead Activities'!$H9-$Y12</f>
        <v>100</v>
      </c>
      <c r="AA12" s="12" t="n">
        <v>0</v>
      </c>
      <c r="AB12" s="12" t="n">
        <v>0</v>
      </c>
      <c r="AC12" s="12" t="n">
        <v>0</v>
      </c>
      <c r="AD12" s="12" t="n">
        <v>0</v>
      </c>
      <c r="AE12" s="12" t="n">
        <v>0</v>
      </c>
      <c r="AF12" s="12" t="n">
        <v>0</v>
      </c>
      <c r="AG12" s="12" t="n">
        <v>0</v>
      </c>
      <c r="AH12" s="12" t="n">
        <v>0</v>
      </c>
      <c r="AI12" s="12" t="n">
        <v>0</v>
      </c>
      <c r="AJ12" s="12" t="n">
        <v>0</v>
      </c>
      <c r="AK12" s="12" t="n">
        <v>0</v>
      </c>
      <c r="AL12" s="12" t="n">
        <v>0</v>
      </c>
      <c r="AM12" s="12" t="n">
        <v>0</v>
      </c>
      <c r="AN12" s="12" t="n">
        <v>0</v>
      </c>
      <c r="AO12" s="12" t="n">
        <v>0</v>
      </c>
      <c r="AP12" s="12" t="n">
        <v>0</v>
      </c>
      <c r="AQ12" s="12" t="n">
        <v>0</v>
      </c>
      <c r="AR12" s="12" t="n">
        <v>0</v>
      </c>
      <c r="AS12" s="12" t="n">
        <v>0</v>
      </c>
      <c r="AT12" s="12" t="n">
        <v>0</v>
      </c>
      <c r="AV12" s="12" t="n">
        <v>1238</v>
      </c>
      <c r="AW12" s="13" t="n">
        <f aca="false">+'[2]Wellhead Activities'!$Q10-[2]Purchases!$B10</f>
        <v>412</v>
      </c>
      <c r="AX12" s="12" t="n">
        <v>0</v>
      </c>
      <c r="AY12" s="12" t="n">
        <v>0</v>
      </c>
      <c r="AZ12" s="12" t="n">
        <v>0</v>
      </c>
      <c r="BA12" s="12" t="n">
        <v>0</v>
      </c>
      <c r="BB12" s="12" t="n">
        <v>0</v>
      </c>
      <c r="BC12" s="12" t="n">
        <v>0</v>
      </c>
      <c r="BD12" s="12" t="n">
        <v>0</v>
      </c>
      <c r="BE12" s="12" t="n">
        <v>0</v>
      </c>
      <c r="BF12" s="12" t="n">
        <v>0</v>
      </c>
      <c r="BG12" s="12" t="n">
        <v>0</v>
      </c>
      <c r="BH12" s="12" t="n">
        <v>0</v>
      </c>
      <c r="BI12" s="12" t="n">
        <v>0</v>
      </c>
      <c r="BJ12" s="12" t="n">
        <v>0</v>
      </c>
      <c r="BK12" s="12" t="n">
        <v>0</v>
      </c>
      <c r="BL12" s="12" t="n">
        <v>0</v>
      </c>
      <c r="BM12" s="12" t="n">
        <v>0</v>
      </c>
      <c r="BN12" s="12" t="n">
        <v>0</v>
      </c>
      <c r="BO12" s="12" t="n">
        <v>0</v>
      </c>
      <c r="BP12" s="12" t="n">
        <v>0</v>
      </c>
      <c r="BQ12" s="12" t="n">
        <v>0</v>
      </c>
      <c r="BS12" s="14" t="n">
        <v>338</v>
      </c>
      <c r="BT12" s="14" t="n">
        <f aca="false">+[3]Wellhead!$K$138-$BS12</f>
        <v>113</v>
      </c>
      <c r="BU12" s="14" t="n">
        <v>0</v>
      </c>
      <c r="BV12" s="14" t="n">
        <v>0</v>
      </c>
      <c r="BW12" s="14" t="n">
        <v>0</v>
      </c>
      <c r="BX12" s="14" t="n">
        <v>0</v>
      </c>
      <c r="BY12" s="14" t="n">
        <v>0</v>
      </c>
      <c r="BZ12" s="14" t="n">
        <v>0</v>
      </c>
      <c r="CA12" s="14" t="n">
        <v>0</v>
      </c>
      <c r="CB12" s="14" t="n">
        <v>0</v>
      </c>
      <c r="CC12" s="14" t="n">
        <v>0</v>
      </c>
      <c r="CD12" s="14" t="n">
        <v>0</v>
      </c>
      <c r="CE12" s="14" t="n">
        <v>0</v>
      </c>
      <c r="CF12" s="14" t="n">
        <v>0</v>
      </c>
      <c r="CG12" s="14" t="n">
        <v>0</v>
      </c>
      <c r="CH12" s="14" t="n">
        <v>0</v>
      </c>
      <c r="CI12" s="14" t="n">
        <v>0</v>
      </c>
      <c r="CJ12" s="14" t="n">
        <v>0</v>
      </c>
      <c r="CK12" s="14" t="n">
        <v>0</v>
      </c>
      <c r="CL12" s="14" t="n">
        <v>0</v>
      </c>
      <c r="CM12" s="14" t="n">
        <v>0</v>
      </c>
      <c r="CN12" s="14" t="n">
        <v>0</v>
      </c>
    </row>
    <row r="13" customFormat="false" ht="12.75" hidden="false" customHeight="false" outlineLevel="0" collapsed="false">
      <c r="A13" s="11" t="n">
        <f aca="false">A12+1</f>
        <v>37258</v>
      </c>
      <c r="B13" s="12" t="n">
        <f aca="false">2925-2485</f>
        <v>440</v>
      </c>
      <c r="C13" s="12" t="n">
        <f aca="false">+'[1]Wellhead Activities'!$B10-$B13</f>
        <v>0</v>
      </c>
      <c r="D13" s="12" t="n">
        <v>0</v>
      </c>
      <c r="E13" s="12" t="n">
        <v>0</v>
      </c>
      <c r="F13" s="12" t="n">
        <v>0</v>
      </c>
      <c r="G13" s="12" t="n">
        <v>0</v>
      </c>
      <c r="H13" s="12" t="n">
        <v>0</v>
      </c>
      <c r="I13" s="12" t="n">
        <v>0</v>
      </c>
      <c r="J13" s="12" t="n">
        <v>0</v>
      </c>
      <c r="K13" s="12" t="n">
        <v>0</v>
      </c>
      <c r="L13" s="12" t="n">
        <v>0</v>
      </c>
      <c r="M13" s="12" t="n">
        <v>0</v>
      </c>
      <c r="N13" s="12" t="n">
        <v>0</v>
      </c>
      <c r="O13" s="12" t="n">
        <v>0</v>
      </c>
      <c r="P13" s="12" t="n">
        <v>0</v>
      </c>
      <c r="Q13" s="12" t="n">
        <v>0</v>
      </c>
      <c r="R13" s="12" t="n">
        <v>0</v>
      </c>
      <c r="S13" s="12" t="n">
        <v>0</v>
      </c>
      <c r="T13" s="12" t="n">
        <v>0</v>
      </c>
      <c r="U13" s="12" t="n">
        <v>0</v>
      </c>
      <c r="V13" s="12" t="n">
        <v>0</v>
      </c>
      <c r="W13" s="12" t="n">
        <v>0</v>
      </c>
      <c r="X13" s="12"/>
      <c r="Y13" s="12" t="n">
        <v>300</v>
      </c>
      <c r="Z13" s="12" t="n">
        <f aca="false">+'[1]Wellhead Activities'!$H10-$Y13</f>
        <v>100</v>
      </c>
      <c r="AA13" s="12" t="n">
        <v>0</v>
      </c>
      <c r="AB13" s="12" t="n">
        <v>0</v>
      </c>
      <c r="AC13" s="12" t="n">
        <v>0</v>
      </c>
      <c r="AD13" s="12" t="n">
        <v>0</v>
      </c>
      <c r="AE13" s="12" t="n">
        <v>0</v>
      </c>
      <c r="AF13" s="12" t="n">
        <v>0</v>
      </c>
      <c r="AG13" s="12" t="n">
        <v>0</v>
      </c>
      <c r="AH13" s="12" t="n">
        <v>0</v>
      </c>
      <c r="AI13" s="12" t="n">
        <v>0</v>
      </c>
      <c r="AJ13" s="12" t="n">
        <v>0</v>
      </c>
      <c r="AK13" s="12" t="n">
        <v>0</v>
      </c>
      <c r="AL13" s="12" t="n">
        <v>0</v>
      </c>
      <c r="AM13" s="12" t="n">
        <v>0</v>
      </c>
      <c r="AN13" s="12" t="n">
        <v>0</v>
      </c>
      <c r="AO13" s="12" t="n">
        <v>0</v>
      </c>
      <c r="AP13" s="12" t="n">
        <v>0</v>
      </c>
      <c r="AQ13" s="12" t="n">
        <v>0</v>
      </c>
      <c r="AR13" s="12" t="n">
        <v>0</v>
      </c>
      <c r="AS13" s="12" t="n">
        <v>0</v>
      </c>
      <c r="AT13" s="12" t="n">
        <v>0</v>
      </c>
      <c r="AV13" s="12" t="n">
        <v>1238</v>
      </c>
      <c r="AW13" s="13" t="n">
        <f aca="false">+'[2]Wellhead Activities'!$Q11-[2]Purchases!$B11</f>
        <v>412</v>
      </c>
      <c r="AX13" s="13" t="n">
        <v>0</v>
      </c>
      <c r="AY13" s="13" t="n">
        <v>0</v>
      </c>
      <c r="AZ13" s="13" t="n">
        <v>0</v>
      </c>
      <c r="BA13" s="13" t="n">
        <v>0</v>
      </c>
      <c r="BB13" s="13" t="n">
        <v>0</v>
      </c>
      <c r="BC13" s="13" t="n">
        <v>0</v>
      </c>
      <c r="BD13" s="13" t="n">
        <v>0</v>
      </c>
      <c r="BE13" s="13" t="n">
        <v>0</v>
      </c>
      <c r="BF13" s="13" t="n">
        <v>0</v>
      </c>
      <c r="BG13" s="13" t="n">
        <v>0</v>
      </c>
      <c r="BH13" s="13" t="n">
        <v>0</v>
      </c>
      <c r="BI13" s="13" t="n">
        <v>0</v>
      </c>
      <c r="BJ13" s="13" t="n">
        <v>0</v>
      </c>
      <c r="BK13" s="13" t="n">
        <v>0</v>
      </c>
      <c r="BL13" s="13" t="n">
        <v>0</v>
      </c>
      <c r="BM13" s="13" t="n">
        <v>0</v>
      </c>
      <c r="BN13" s="13" t="n">
        <v>0</v>
      </c>
      <c r="BO13" s="13" t="n">
        <v>0</v>
      </c>
      <c r="BP13" s="13" t="n">
        <v>0</v>
      </c>
      <c r="BQ13" s="13" t="n">
        <v>0</v>
      </c>
      <c r="BS13" s="14" t="n">
        <v>338</v>
      </c>
      <c r="BT13" s="14" t="n">
        <f aca="false">+[3]Wellhead!$K$138-$BS13</f>
        <v>113</v>
      </c>
      <c r="BU13" s="14" t="n">
        <v>0</v>
      </c>
      <c r="BV13" s="14" t="n">
        <v>0</v>
      </c>
      <c r="BW13" s="14" t="n">
        <v>0</v>
      </c>
      <c r="BX13" s="14" t="n">
        <v>0</v>
      </c>
      <c r="BY13" s="14" t="n">
        <v>0</v>
      </c>
      <c r="BZ13" s="14" t="n">
        <v>0</v>
      </c>
      <c r="CA13" s="14" t="n">
        <v>0</v>
      </c>
      <c r="CB13" s="14" t="n">
        <v>0</v>
      </c>
      <c r="CC13" s="14" t="n">
        <v>0</v>
      </c>
      <c r="CD13" s="14" t="n">
        <v>0</v>
      </c>
      <c r="CE13" s="14" t="n">
        <v>0</v>
      </c>
      <c r="CF13" s="14" t="n">
        <v>0</v>
      </c>
      <c r="CG13" s="14" t="n">
        <v>0</v>
      </c>
      <c r="CH13" s="14" t="n">
        <v>0</v>
      </c>
      <c r="CI13" s="14" t="n">
        <v>0</v>
      </c>
      <c r="CJ13" s="14" t="n">
        <v>0</v>
      </c>
      <c r="CK13" s="14" t="n">
        <v>0</v>
      </c>
      <c r="CL13" s="14" t="n">
        <v>0</v>
      </c>
      <c r="CM13" s="14" t="n">
        <v>0</v>
      </c>
      <c r="CN13" s="14" t="n">
        <v>0</v>
      </c>
    </row>
    <row r="14" customFormat="false" ht="12.75" hidden="false" customHeight="false" outlineLevel="0" collapsed="false">
      <c r="A14" s="11" t="n">
        <f aca="false">A13+1</f>
        <v>37259</v>
      </c>
      <c r="B14" s="12" t="n">
        <v>2925</v>
      </c>
      <c r="C14" s="12" t="n">
        <v>0</v>
      </c>
      <c r="D14" s="12" t="n">
        <f aca="false">+'[1]Wellhead Activities'!$B11-$B14</f>
        <v>820</v>
      </c>
      <c r="E14" s="12" t="n">
        <v>0</v>
      </c>
      <c r="F14" s="12" t="n">
        <v>0</v>
      </c>
      <c r="G14" s="12" t="n">
        <v>0</v>
      </c>
      <c r="H14" s="12" t="n">
        <v>0</v>
      </c>
      <c r="I14" s="12" t="n">
        <v>0</v>
      </c>
      <c r="J14" s="12" t="n">
        <v>0</v>
      </c>
      <c r="K14" s="12" t="n">
        <v>0</v>
      </c>
      <c r="L14" s="12" t="n">
        <v>0</v>
      </c>
      <c r="M14" s="12" t="n">
        <v>0</v>
      </c>
      <c r="N14" s="12" t="n">
        <v>0</v>
      </c>
      <c r="O14" s="12" t="n">
        <v>0</v>
      </c>
      <c r="P14" s="12" t="n">
        <v>0</v>
      </c>
      <c r="Q14" s="12" t="n">
        <v>0</v>
      </c>
      <c r="R14" s="12" t="n">
        <v>0</v>
      </c>
      <c r="S14" s="12" t="n">
        <v>0</v>
      </c>
      <c r="T14" s="12" t="n">
        <v>0</v>
      </c>
      <c r="U14" s="12" t="n">
        <v>0</v>
      </c>
      <c r="V14" s="12" t="n">
        <v>0</v>
      </c>
      <c r="W14" s="12" t="n">
        <v>0</v>
      </c>
      <c r="X14" s="12"/>
      <c r="Y14" s="12" t="n">
        <v>300</v>
      </c>
      <c r="Z14" s="12" t="n">
        <v>0</v>
      </c>
      <c r="AA14" s="12" t="n">
        <f aca="false">+'[1]Wellhead Activities'!$H11-$Y14</f>
        <v>100</v>
      </c>
      <c r="AB14" s="12" t="n">
        <v>0</v>
      </c>
      <c r="AC14" s="12" t="n">
        <v>0</v>
      </c>
      <c r="AD14" s="12" t="n">
        <v>0</v>
      </c>
      <c r="AE14" s="12" t="n">
        <v>0</v>
      </c>
      <c r="AF14" s="12" t="n">
        <v>0</v>
      </c>
      <c r="AG14" s="12" t="n">
        <v>0</v>
      </c>
      <c r="AH14" s="12" t="n">
        <v>0</v>
      </c>
      <c r="AI14" s="12" t="n">
        <v>0</v>
      </c>
      <c r="AJ14" s="12" t="n">
        <v>0</v>
      </c>
      <c r="AK14" s="12" t="n">
        <v>0</v>
      </c>
      <c r="AL14" s="12" t="n">
        <v>0</v>
      </c>
      <c r="AM14" s="12" t="n">
        <v>0</v>
      </c>
      <c r="AN14" s="12" t="n">
        <v>0</v>
      </c>
      <c r="AO14" s="12" t="n">
        <v>0</v>
      </c>
      <c r="AP14" s="12" t="n">
        <v>0</v>
      </c>
      <c r="AQ14" s="12" t="n">
        <v>0</v>
      </c>
      <c r="AR14" s="12" t="n">
        <v>0</v>
      </c>
      <c r="AS14" s="12" t="n">
        <v>0</v>
      </c>
      <c r="AT14" s="12" t="n">
        <v>0</v>
      </c>
      <c r="AV14" s="12" t="n">
        <v>1238</v>
      </c>
      <c r="AW14" s="12" t="n">
        <v>0</v>
      </c>
      <c r="AX14" s="13" t="n">
        <f aca="false">+'[2]Wellhead Activities'!$Q12-[2]Purchases!$B12</f>
        <v>412</v>
      </c>
      <c r="AY14" s="13" t="n">
        <v>0</v>
      </c>
      <c r="AZ14" s="13" t="n">
        <v>0</v>
      </c>
      <c r="BA14" s="13" t="n">
        <v>0</v>
      </c>
      <c r="BB14" s="13" t="n">
        <v>0</v>
      </c>
      <c r="BC14" s="13" t="n">
        <v>0</v>
      </c>
      <c r="BD14" s="13" t="n">
        <v>0</v>
      </c>
      <c r="BE14" s="13" t="n">
        <v>0</v>
      </c>
      <c r="BF14" s="13" t="n">
        <v>0</v>
      </c>
      <c r="BG14" s="13" t="n">
        <v>0</v>
      </c>
      <c r="BH14" s="13" t="n">
        <v>0</v>
      </c>
      <c r="BI14" s="13" t="n">
        <v>0</v>
      </c>
      <c r="BJ14" s="13" t="n">
        <v>0</v>
      </c>
      <c r="BK14" s="13" t="n">
        <v>0</v>
      </c>
      <c r="BL14" s="13" t="n">
        <v>0</v>
      </c>
      <c r="BM14" s="13" t="n">
        <v>0</v>
      </c>
      <c r="BN14" s="13" t="n">
        <v>0</v>
      </c>
      <c r="BO14" s="13" t="n">
        <v>0</v>
      </c>
      <c r="BP14" s="13" t="n">
        <v>0</v>
      </c>
      <c r="BQ14" s="13" t="n">
        <v>0</v>
      </c>
      <c r="BS14" s="14" t="n">
        <v>338</v>
      </c>
      <c r="BT14" s="14" t="n">
        <v>0</v>
      </c>
      <c r="BU14" s="14" t="n">
        <f aca="false">+[3]Wellhead!$K$138-$BS14</f>
        <v>113</v>
      </c>
      <c r="BV14" s="14" t="n">
        <v>0</v>
      </c>
      <c r="BW14" s="14" t="n">
        <v>0</v>
      </c>
      <c r="BX14" s="14" t="n">
        <v>0</v>
      </c>
      <c r="BY14" s="14" t="n">
        <v>0</v>
      </c>
      <c r="BZ14" s="14" t="n">
        <v>0</v>
      </c>
      <c r="CA14" s="14" t="n">
        <v>0</v>
      </c>
      <c r="CB14" s="14" t="n">
        <v>0</v>
      </c>
      <c r="CC14" s="14" t="n">
        <v>0</v>
      </c>
      <c r="CD14" s="14" t="n">
        <v>0</v>
      </c>
      <c r="CE14" s="14" t="n">
        <v>0</v>
      </c>
      <c r="CF14" s="14" t="n">
        <v>0</v>
      </c>
      <c r="CG14" s="14" t="n">
        <v>0</v>
      </c>
      <c r="CH14" s="14" t="n">
        <v>0</v>
      </c>
      <c r="CI14" s="14" t="n">
        <v>0</v>
      </c>
      <c r="CJ14" s="14" t="n">
        <v>0</v>
      </c>
      <c r="CK14" s="14" t="n">
        <v>0</v>
      </c>
      <c r="CL14" s="14" t="n">
        <v>0</v>
      </c>
      <c r="CM14" s="14" t="n">
        <v>0</v>
      </c>
      <c r="CN14" s="14" t="n">
        <v>0</v>
      </c>
    </row>
    <row r="15" customFormat="false" ht="12.75" hidden="false" customHeight="false" outlineLevel="0" collapsed="false">
      <c r="A15" s="11" t="n">
        <f aca="false">A14+1</f>
        <v>37260</v>
      </c>
      <c r="B15" s="12" t="n">
        <v>2925</v>
      </c>
      <c r="C15" s="12" t="n">
        <v>0</v>
      </c>
      <c r="D15" s="12" t="n">
        <v>0</v>
      </c>
      <c r="E15" s="12" t="n">
        <f aca="false">+'[1]Wellhead Activities'!$B12-$B15</f>
        <v>661</v>
      </c>
      <c r="F15" s="12" t="n">
        <v>0</v>
      </c>
      <c r="G15" s="12" t="n">
        <v>0</v>
      </c>
      <c r="H15" s="12" t="n">
        <v>0</v>
      </c>
      <c r="I15" s="12" t="n">
        <v>0</v>
      </c>
      <c r="J15" s="12" t="n">
        <v>0</v>
      </c>
      <c r="K15" s="12" t="n">
        <v>0</v>
      </c>
      <c r="L15" s="12" t="n">
        <v>0</v>
      </c>
      <c r="M15" s="12" t="n">
        <v>0</v>
      </c>
      <c r="N15" s="12" t="n">
        <v>0</v>
      </c>
      <c r="O15" s="12" t="n">
        <v>0</v>
      </c>
      <c r="P15" s="12" t="n">
        <v>0</v>
      </c>
      <c r="Q15" s="12" t="n">
        <v>0</v>
      </c>
      <c r="R15" s="12" t="n">
        <v>0</v>
      </c>
      <c r="S15" s="12" t="n">
        <v>0</v>
      </c>
      <c r="T15" s="12" t="n">
        <v>0</v>
      </c>
      <c r="U15" s="12" t="n">
        <v>0</v>
      </c>
      <c r="V15" s="12" t="n">
        <v>0</v>
      </c>
      <c r="W15" s="12" t="n">
        <v>0</v>
      </c>
      <c r="X15" s="12"/>
      <c r="Y15" s="12" t="n">
        <v>300</v>
      </c>
      <c r="Z15" s="12" t="n">
        <v>0</v>
      </c>
      <c r="AA15" s="12" t="n">
        <v>0</v>
      </c>
      <c r="AB15" s="12" t="n">
        <f aca="false">+'[1]Wellhead Activities'!$H12-$Y15</f>
        <v>100</v>
      </c>
      <c r="AC15" s="12" t="n">
        <v>0</v>
      </c>
      <c r="AD15" s="12" t="n">
        <v>0</v>
      </c>
      <c r="AE15" s="12" t="n">
        <v>0</v>
      </c>
      <c r="AF15" s="12" t="n">
        <v>0</v>
      </c>
      <c r="AG15" s="12" t="n">
        <v>0</v>
      </c>
      <c r="AH15" s="12" t="n">
        <v>0</v>
      </c>
      <c r="AI15" s="12" t="n">
        <v>0</v>
      </c>
      <c r="AJ15" s="12" t="n">
        <v>0</v>
      </c>
      <c r="AK15" s="12" t="n">
        <v>0</v>
      </c>
      <c r="AL15" s="12" t="n">
        <v>0</v>
      </c>
      <c r="AM15" s="12" t="n">
        <v>0</v>
      </c>
      <c r="AN15" s="12" t="n">
        <v>0</v>
      </c>
      <c r="AO15" s="12" t="n">
        <v>0</v>
      </c>
      <c r="AP15" s="12" t="n">
        <v>0</v>
      </c>
      <c r="AQ15" s="12" t="n">
        <v>0</v>
      </c>
      <c r="AR15" s="12" t="n">
        <v>0</v>
      </c>
      <c r="AS15" s="12" t="n">
        <v>0</v>
      </c>
      <c r="AT15" s="12" t="n">
        <v>0</v>
      </c>
      <c r="AV15" s="12" t="n">
        <v>1238</v>
      </c>
      <c r="AW15" s="12" t="n">
        <v>0</v>
      </c>
      <c r="AX15" s="13" t="n">
        <v>0</v>
      </c>
      <c r="AY15" s="13" t="n">
        <f aca="false">+'[2]Wellhead Activities'!$Q13-[2]Purchases!$B13</f>
        <v>412</v>
      </c>
      <c r="AZ15" s="13" t="n">
        <v>0</v>
      </c>
      <c r="BA15" s="13" t="n">
        <v>0</v>
      </c>
      <c r="BB15" s="13" t="n">
        <v>0</v>
      </c>
      <c r="BC15" s="13" t="n">
        <v>0</v>
      </c>
      <c r="BD15" s="13" t="n">
        <v>0</v>
      </c>
      <c r="BE15" s="13" t="n">
        <v>0</v>
      </c>
      <c r="BF15" s="13" t="n">
        <v>0</v>
      </c>
      <c r="BG15" s="13" t="n">
        <v>0</v>
      </c>
      <c r="BH15" s="13" t="n">
        <v>0</v>
      </c>
      <c r="BI15" s="13" t="n">
        <v>0</v>
      </c>
      <c r="BJ15" s="13" t="n">
        <v>0</v>
      </c>
      <c r="BK15" s="13" t="n">
        <v>0</v>
      </c>
      <c r="BL15" s="13" t="n">
        <v>0</v>
      </c>
      <c r="BM15" s="13" t="n">
        <v>0</v>
      </c>
      <c r="BN15" s="13" t="n">
        <v>0</v>
      </c>
      <c r="BO15" s="13" t="n">
        <v>0</v>
      </c>
      <c r="BP15" s="13" t="n">
        <v>0</v>
      </c>
      <c r="BQ15" s="13" t="n">
        <v>0</v>
      </c>
      <c r="BS15" s="14" t="n">
        <v>338</v>
      </c>
      <c r="BT15" s="14" t="n">
        <v>0</v>
      </c>
      <c r="BU15" s="14" t="n">
        <v>0</v>
      </c>
      <c r="BV15" s="14" t="n">
        <f aca="false">+[3]Wellhead!$K$138-$BS15</f>
        <v>113</v>
      </c>
      <c r="BW15" s="14" t="n">
        <v>0</v>
      </c>
      <c r="BX15" s="14" t="n">
        <v>0</v>
      </c>
      <c r="BY15" s="14" t="n">
        <v>0</v>
      </c>
      <c r="BZ15" s="14" t="n">
        <v>0</v>
      </c>
      <c r="CA15" s="14" t="n">
        <v>0</v>
      </c>
      <c r="CB15" s="14" t="n">
        <v>0</v>
      </c>
      <c r="CC15" s="14" t="n">
        <v>0</v>
      </c>
      <c r="CD15" s="14" t="n">
        <v>0</v>
      </c>
      <c r="CE15" s="14" t="n">
        <v>0</v>
      </c>
      <c r="CF15" s="14" t="n">
        <v>0</v>
      </c>
      <c r="CG15" s="14" t="n">
        <v>0</v>
      </c>
      <c r="CH15" s="14" t="n">
        <v>0</v>
      </c>
      <c r="CI15" s="14" t="n">
        <v>0</v>
      </c>
      <c r="CJ15" s="14" t="n">
        <v>0</v>
      </c>
      <c r="CK15" s="14" t="n">
        <v>0</v>
      </c>
      <c r="CL15" s="14" t="n">
        <v>0</v>
      </c>
      <c r="CM15" s="14" t="n">
        <v>0</v>
      </c>
      <c r="CN15" s="14" t="n">
        <v>0</v>
      </c>
    </row>
    <row r="16" customFormat="false" ht="12.75" hidden="false" customHeight="false" outlineLevel="0" collapsed="false">
      <c r="A16" s="11" t="n">
        <f aca="false">A15+1</f>
        <v>37261</v>
      </c>
      <c r="B16" s="12" t="n">
        <f aca="false">2925-1388</f>
        <v>1537</v>
      </c>
      <c r="C16" s="12" t="n">
        <v>0</v>
      </c>
      <c r="D16" s="12" t="n">
        <v>0</v>
      </c>
      <c r="E16" s="12" t="n">
        <v>0</v>
      </c>
      <c r="F16" s="12" t="n">
        <f aca="false">+'[1]Wellhead Activities'!$B13-$B16</f>
        <v>0</v>
      </c>
      <c r="G16" s="12" t="n">
        <v>0</v>
      </c>
      <c r="H16" s="12" t="n">
        <v>0</v>
      </c>
      <c r="I16" s="12" t="n">
        <v>0</v>
      </c>
      <c r="J16" s="12" t="n">
        <v>0</v>
      </c>
      <c r="K16" s="12" t="n">
        <v>0</v>
      </c>
      <c r="L16" s="12" t="n">
        <v>0</v>
      </c>
      <c r="M16" s="12" t="n">
        <v>0</v>
      </c>
      <c r="N16" s="12" t="n">
        <v>0</v>
      </c>
      <c r="O16" s="12" t="n">
        <v>0</v>
      </c>
      <c r="P16" s="12" t="n">
        <v>0</v>
      </c>
      <c r="Q16" s="12" t="n">
        <v>0</v>
      </c>
      <c r="R16" s="12" t="n">
        <v>0</v>
      </c>
      <c r="S16" s="12" t="n">
        <v>0</v>
      </c>
      <c r="T16" s="12" t="n">
        <v>0</v>
      </c>
      <c r="U16" s="12" t="n">
        <v>0</v>
      </c>
      <c r="V16" s="12" t="n">
        <v>0</v>
      </c>
      <c r="W16" s="12" t="n">
        <v>0</v>
      </c>
      <c r="X16" s="12"/>
      <c r="Y16" s="12" t="n">
        <v>300</v>
      </c>
      <c r="Z16" s="12" t="n">
        <v>0</v>
      </c>
      <c r="AA16" s="12" t="n">
        <v>0</v>
      </c>
      <c r="AB16" s="12" t="n">
        <v>0</v>
      </c>
      <c r="AC16" s="12" t="n">
        <f aca="false">+'[1]Wellhead Activities'!$H13-$Y16</f>
        <v>100</v>
      </c>
      <c r="AD16" s="12" t="n">
        <v>0</v>
      </c>
      <c r="AE16" s="12" t="n">
        <v>0</v>
      </c>
      <c r="AF16" s="12" t="n">
        <v>0</v>
      </c>
      <c r="AG16" s="12" t="n">
        <v>0</v>
      </c>
      <c r="AH16" s="12" t="n">
        <v>0</v>
      </c>
      <c r="AI16" s="12" t="n">
        <v>0</v>
      </c>
      <c r="AJ16" s="12" t="n">
        <v>0</v>
      </c>
      <c r="AK16" s="12" t="n">
        <v>0</v>
      </c>
      <c r="AL16" s="12" t="n">
        <v>0</v>
      </c>
      <c r="AM16" s="12" t="n">
        <v>0</v>
      </c>
      <c r="AN16" s="12" t="n">
        <v>0</v>
      </c>
      <c r="AO16" s="12" t="n">
        <v>0</v>
      </c>
      <c r="AP16" s="12" t="n">
        <v>0</v>
      </c>
      <c r="AQ16" s="12" t="n">
        <v>0</v>
      </c>
      <c r="AR16" s="12" t="n">
        <v>0</v>
      </c>
      <c r="AS16" s="12" t="n">
        <v>0</v>
      </c>
      <c r="AT16" s="12" t="n">
        <v>0</v>
      </c>
      <c r="AV16" s="12" t="n">
        <v>1238</v>
      </c>
      <c r="AW16" s="12" t="n">
        <v>0</v>
      </c>
      <c r="AX16" s="13" t="n">
        <v>0</v>
      </c>
      <c r="AY16" s="13" t="n">
        <v>0</v>
      </c>
      <c r="AZ16" s="13" t="n">
        <f aca="false">+'[2]Wellhead Activities'!$Q14-[2]Purchases!$B14</f>
        <v>412</v>
      </c>
      <c r="BA16" s="13" t="n">
        <v>0</v>
      </c>
      <c r="BB16" s="13" t="n">
        <v>0</v>
      </c>
      <c r="BC16" s="13" t="n">
        <v>0</v>
      </c>
      <c r="BD16" s="13" t="n">
        <v>0</v>
      </c>
      <c r="BE16" s="13" t="n">
        <v>0</v>
      </c>
      <c r="BF16" s="13" t="n">
        <v>0</v>
      </c>
      <c r="BG16" s="13" t="n">
        <v>0</v>
      </c>
      <c r="BH16" s="13" t="n">
        <v>0</v>
      </c>
      <c r="BI16" s="13" t="n">
        <v>0</v>
      </c>
      <c r="BJ16" s="13" t="n">
        <v>0</v>
      </c>
      <c r="BK16" s="13" t="n">
        <v>0</v>
      </c>
      <c r="BL16" s="13" t="n">
        <v>0</v>
      </c>
      <c r="BM16" s="13" t="n">
        <v>0</v>
      </c>
      <c r="BN16" s="13" t="n">
        <v>0</v>
      </c>
      <c r="BO16" s="13" t="n">
        <v>0</v>
      </c>
      <c r="BP16" s="13" t="n">
        <v>0</v>
      </c>
      <c r="BQ16" s="13" t="n">
        <v>0</v>
      </c>
      <c r="BS16" s="14" t="n">
        <v>338</v>
      </c>
      <c r="BT16" s="14" t="n">
        <v>0</v>
      </c>
      <c r="BU16" s="14" t="n">
        <v>0</v>
      </c>
      <c r="BV16" s="14" t="n">
        <v>0</v>
      </c>
      <c r="BW16" s="14" t="n">
        <f aca="false">+[3]Wellhead!$K$138-$BS16</f>
        <v>113</v>
      </c>
      <c r="BX16" s="14" t="n">
        <v>0</v>
      </c>
      <c r="BY16" s="14" t="n">
        <v>0</v>
      </c>
      <c r="BZ16" s="14" t="n">
        <v>0</v>
      </c>
      <c r="CA16" s="14" t="n">
        <v>0</v>
      </c>
      <c r="CB16" s="14" t="n">
        <v>0</v>
      </c>
      <c r="CC16" s="14" t="n">
        <v>0</v>
      </c>
      <c r="CD16" s="14" t="n">
        <v>0</v>
      </c>
      <c r="CE16" s="14" t="n">
        <v>0</v>
      </c>
      <c r="CF16" s="14" t="n">
        <v>0</v>
      </c>
      <c r="CG16" s="14" t="n">
        <v>0</v>
      </c>
      <c r="CH16" s="14" t="n">
        <v>0</v>
      </c>
      <c r="CI16" s="14" t="n">
        <v>0</v>
      </c>
      <c r="CJ16" s="14" t="n">
        <v>0</v>
      </c>
      <c r="CK16" s="14" t="n">
        <v>0</v>
      </c>
      <c r="CL16" s="14" t="n">
        <v>0</v>
      </c>
      <c r="CM16" s="14" t="n">
        <v>0</v>
      </c>
      <c r="CN16" s="14" t="n">
        <v>0</v>
      </c>
    </row>
    <row r="17" customFormat="false" ht="12.75" hidden="false" customHeight="false" outlineLevel="0" collapsed="false">
      <c r="A17" s="11" t="n">
        <f aca="false">A16+1</f>
        <v>37262</v>
      </c>
      <c r="B17" s="12" t="n">
        <v>2925</v>
      </c>
      <c r="C17" s="12" t="n">
        <v>0</v>
      </c>
      <c r="D17" s="12" t="n">
        <v>0</v>
      </c>
      <c r="E17" s="12" t="n">
        <v>0</v>
      </c>
      <c r="F17" s="12" t="n">
        <f aca="false">+'[1]Wellhead Activities'!$B14-$B17</f>
        <v>452</v>
      </c>
      <c r="G17" s="12" t="n">
        <v>0</v>
      </c>
      <c r="H17" s="12" t="n">
        <v>0</v>
      </c>
      <c r="I17" s="12" t="n">
        <v>0</v>
      </c>
      <c r="J17" s="12" t="n">
        <v>0</v>
      </c>
      <c r="K17" s="12" t="n">
        <v>0</v>
      </c>
      <c r="L17" s="12" t="n">
        <v>0</v>
      </c>
      <c r="M17" s="12" t="n">
        <v>0</v>
      </c>
      <c r="N17" s="12" t="n">
        <v>0</v>
      </c>
      <c r="O17" s="12" t="n">
        <v>0</v>
      </c>
      <c r="P17" s="12" t="n">
        <v>0</v>
      </c>
      <c r="Q17" s="12" t="n">
        <v>0</v>
      </c>
      <c r="R17" s="12" t="n">
        <v>0</v>
      </c>
      <c r="S17" s="12" t="n">
        <v>0</v>
      </c>
      <c r="T17" s="12" t="n">
        <v>0</v>
      </c>
      <c r="U17" s="12" t="n">
        <v>0</v>
      </c>
      <c r="V17" s="12" t="n">
        <v>0</v>
      </c>
      <c r="W17" s="12" t="n">
        <v>0</v>
      </c>
      <c r="X17" s="12"/>
      <c r="Y17" s="12" t="n">
        <v>300</v>
      </c>
      <c r="Z17" s="12" t="n">
        <v>0</v>
      </c>
      <c r="AA17" s="12" t="n">
        <v>0</v>
      </c>
      <c r="AB17" s="12" t="n">
        <v>0</v>
      </c>
      <c r="AC17" s="12" t="n">
        <f aca="false">+'[1]Wellhead Activities'!$H14-$Y17</f>
        <v>100</v>
      </c>
      <c r="AD17" s="12" t="n">
        <v>0</v>
      </c>
      <c r="AE17" s="12" t="n">
        <v>0</v>
      </c>
      <c r="AF17" s="12" t="n">
        <v>0</v>
      </c>
      <c r="AG17" s="12" t="n">
        <v>0</v>
      </c>
      <c r="AH17" s="12" t="n">
        <v>0</v>
      </c>
      <c r="AI17" s="12" t="n">
        <v>0</v>
      </c>
      <c r="AJ17" s="12" t="n">
        <v>0</v>
      </c>
      <c r="AK17" s="12" t="n">
        <v>0</v>
      </c>
      <c r="AL17" s="12" t="n">
        <v>0</v>
      </c>
      <c r="AM17" s="12" t="n">
        <v>0</v>
      </c>
      <c r="AN17" s="12" t="n">
        <v>0</v>
      </c>
      <c r="AO17" s="12" t="n">
        <v>0</v>
      </c>
      <c r="AP17" s="12" t="n">
        <v>0</v>
      </c>
      <c r="AQ17" s="12" t="n">
        <v>0</v>
      </c>
      <c r="AR17" s="12" t="n">
        <v>0</v>
      </c>
      <c r="AS17" s="12" t="n">
        <v>0</v>
      </c>
      <c r="AT17" s="12" t="n">
        <v>0</v>
      </c>
      <c r="AV17" s="12" t="n">
        <v>1238</v>
      </c>
      <c r="AW17" s="12" t="n">
        <v>0</v>
      </c>
      <c r="AX17" s="13" t="n">
        <v>0</v>
      </c>
      <c r="AY17" s="13" t="n">
        <v>0</v>
      </c>
      <c r="AZ17" s="13" t="n">
        <f aca="false">+'[2]Wellhead Activities'!$Q15-[2]Purchases!$B15</f>
        <v>412</v>
      </c>
      <c r="BA17" s="13" t="n">
        <v>0</v>
      </c>
      <c r="BB17" s="13" t="n">
        <v>0</v>
      </c>
      <c r="BC17" s="13" t="n">
        <v>0</v>
      </c>
      <c r="BD17" s="13" t="n">
        <v>0</v>
      </c>
      <c r="BE17" s="13" t="n">
        <v>0</v>
      </c>
      <c r="BF17" s="13" t="n">
        <v>0</v>
      </c>
      <c r="BG17" s="13" t="n">
        <v>0</v>
      </c>
      <c r="BH17" s="13" t="n">
        <v>0</v>
      </c>
      <c r="BI17" s="13" t="n">
        <v>0</v>
      </c>
      <c r="BJ17" s="13" t="n">
        <v>0</v>
      </c>
      <c r="BK17" s="13" t="n">
        <v>0</v>
      </c>
      <c r="BL17" s="13" t="n">
        <v>0</v>
      </c>
      <c r="BM17" s="13" t="n">
        <v>0</v>
      </c>
      <c r="BN17" s="13" t="n">
        <v>0</v>
      </c>
      <c r="BO17" s="13" t="n">
        <v>0</v>
      </c>
      <c r="BP17" s="13" t="n">
        <v>0</v>
      </c>
      <c r="BQ17" s="13" t="n">
        <v>0</v>
      </c>
      <c r="BS17" s="14" t="n">
        <v>338</v>
      </c>
      <c r="BT17" s="14" t="n">
        <v>0</v>
      </c>
      <c r="BU17" s="14" t="n">
        <v>0</v>
      </c>
      <c r="BV17" s="14" t="n">
        <v>0</v>
      </c>
      <c r="BW17" s="14" t="n">
        <f aca="false">+[3]Wellhead!$K$138-$BS17</f>
        <v>113</v>
      </c>
      <c r="BX17" s="14" t="n">
        <v>0</v>
      </c>
      <c r="BY17" s="14" t="n">
        <v>0</v>
      </c>
      <c r="BZ17" s="14" t="n">
        <v>0</v>
      </c>
      <c r="CA17" s="14" t="n">
        <v>0</v>
      </c>
      <c r="CB17" s="14" t="n">
        <v>0</v>
      </c>
      <c r="CC17" s="14" t="n">
        <v>0</v>
      </c>
      <c r="CD17" s="14" t="n">
        <v>0</v>
      </c>
      <c r="CE17" s="14" t="n">
        <v>0</v>
      </c>
      <c r="CF17" s="14" t="n">
        <v>0</v>
      </c>
      <c r="CG17" s="14" t="n">
        <v>0</v>
      </c>
      <c r="CH17" s="14" t="n">
        <v>0</v>
      </c>
      <c r="CI17" s="14" t="n">
        <v>0</v>
      </c>
      <c r="CJ17" s="14" t="n">
        <v>0</v>
      </c>
      <c r="CK17" s="14" t="n">
        <v>0</v>
      </c>
      <c r="CL17" s="14" t="n">
        <v>0</v>
      </c>
      <c r="CM17" s="14" t="n">
        <v>0</v>
      </c>
      <c r="CN17" s="14" t="n">
        <v>0</v>
      </c>
    </row>
    <row r="18" customFormat="false" ht="12.75" hidden="false" customHeight="false" outlineLevel="0" collapsed="false">
      <c r="A18" s="11" t="n">
        <f aca="false">A17+1</f>
        <v>37263</v>
      </c>
      <c r="B18" s="12" t="n">
        <v>2925</v>
      </c>
      <c r="C18" s="12" t="n">
        <v>0</v>
      </c>
      <c r="D18" s="12" t="n">
        <v>0</v>
      </c>
      <c r="E18" s="12" t="n">
        <v>0</v>
      </c>
      <c r="F18" s="12" t="n">
        <f aca="false">+'[1]Wellhead Activities'!$B15-$B18</f>
        <v>1058</v>
      </c>
      <c r="G18" s="12" t="n">
        <v>0</v>
      </c>
      <c r="H18" s="12" t="n">
        <v>0</v>
      </c>
      <c r="I18" s="12" t="n">
        <v>0</v>
      </c>
      <c r="J18" s="12" t="n">
        <v>0</v>
      </c>
      <c r="K18" s="12" t="n">
        <v>0</v>
      </c>
      <c r="L18" s="12" t="n">
        <v>0</v>
      </c>
      <c r="M18" s="12" t="n">
        <v>0</v>
      </c>
      <c r="N18" s="12" t="n">
        <v>0</v>
      </c>
      <c r="O18" s="12" t="n">
        <v>0</v>
      </c>
      <c r="P18" s="12" t="n">
        <v>0</v>
      </c>
      <c r="Q18" s="12" t="n">
        <v>0</v>
      </c>
      <c r="R18" s="12" t="n">
        <v>0</v>
      </c>
      <c r="S18" s="12" t="n">
        <v>0</v>
      </c>
      <c r="T18" s="12" t="n">
        <v>0</v>
      </c>
      <c r="U18" s="12" t="n">
        <v>0</v>
      </c>
      <c r="V18" s="12" t="n">
        <v>0</v>
      </c>
      <c r="W18" s="12" t="n">
        <v>0</v>
      </c>
      <c r="X18" s="12"/>
      <c r="Y18" s="12" t="n">
        <v>300</v>
      </c>
      <c r="Z18" s="12" t="n">
        <v>0</v>
      </c>
      <c r="AA18" s="12" t="n">
        <v>0</v>
      </c>
      <c r="AB18" s="12" t="n">
        <v>0</v>
      </c>
      <c r="AC18" s="12" t="n">
        <f aca="false">+'[1]Wellhead Activities'!$H15-$Y18</f>
        <v>100</v>
      </c>
      <c r="AD18" s="12" t="n">
        <v>0</v>
      </c>
      <c r="AE18" s="12" t="n">
        <v>0</v>
      </c>
      <c r="AF18" s="12" t="n">
        <v>0</v>
      </c>
      <c r="AG18" s="12" t="n">
        <v>0</v>
      </c>
      <c r="AH18" s="12" t="n">
        <v>0</v>
      </c>
      <c r="AI18" s="12" t="n">
        <v>0</v>
      </c>
      <c r="AJ18" s="12" t="n">
        <v>0</v>
      </c>
      <c r="AK18" s="12" t="n">
        <v>0</v>
      </c>
      <c r="AL18" s="12" t="n">
        <v>0</v>
      </c>
      <c r="AM18" s="12" t="n">
        <v>0</v>
      </c>
      <c r="AN18" s="12" t="n">
        <v>0</v>
      </c>
      <c r="AO18" s="12" t="n">
        <v>0</v>
      </c>
      <c r="AP18" s="12" t="n">
        <v>0</v>
      </c>
      <c r="AQ18" s="12" t="n">
        <v>0</v>
      </c>
      <c r="AR18" s="12" t="n">
        <v>0</v>
      </c>
      <c r="AS18" s="12" t="n">
        <v>0</v>
      </c>
      <c r="AT18" s="12" t="n">
        <v>0</v>
      </c>
      <c r="AV18" s="12" t="n">
        <v>1238</v>
      </c>
      <c r="AW18" s="12" t="n">
        <v>0</v>
      </c>
      <c r="AX18" s="13" t="n">
        <v>0</v>
      </c>
      <c r="AY18" s="13" t="n">
        <v>0</v>
      </c>
      <c r="AZ18" s="13" t="n">
        <f aca="false">+'[2]Wellhead Activities'!$Q16-[2]Purchases!$B16</f>
        <v>412</v>
      </c>
      <c r="BA18" s="13" t="n">
        <v>0</v>
      </c>
      <c r="BB18" s="13" t="n">
        <v>0</v>
      </c>
      <c r="BC18" s="13" t="n">
        <v>0</v>
      </c>
      <c r="BD18" s="13" t="n">
        <v>0</v>
      </c>
      <c r="BE18" s="13" t="n">
        <v>0</v>
      </c>
      <c r="BF18" s="13" t="n">
        <v>0</v>
      </c>
      <c r="BG18" s="13" t="n">
        <v>0</v>
      </c>
      <c r="BH18" s="13" t="n">
        <v>0</v>
      </c>
      <c r="BI18" s="13" t="n">
        <v>0</v>
      </c>
      <c r="BJ18" s="13" t="n">
        <v>0</v>
      </c>
      <c r="BK18" s="13" t="n">
        <v>0</v>
      </c>
      <c r="BL18" s="13" t="n">
        <v>0</v>
      </c>
      <c r="BM18" s="13" t="n">
        <v>0</v>
      </c>
      <c r="BN18" s="13" t="n">
        <v>0</v>
      </c>
      <c r="BO18" s="13" t="n">
        <v>0</v>
      </c>
      <c r="BP18" s="13" t="n">
        <v>0</v>
      </c>
      <c r="BQ18" s="13" t="n">
        <v>0</v>
      </c>
      <c r="BS18" s="14" t="n">
        <v>338</v>
      </c>
      <c r="BT18" s="14" t="n">
        <v>0</v>
      </c>
      <c r="BU18" s="14" t="n">
        <v>0</v>
      </c>
      <c r="BV18" s="14" t="n">
        <v>0</v>
      </c>
      <c r="BW18" s="14" t="n">
        <f aca="false">+[3]Wellhead!$K$138-$BS18</f>
        <v>113</v>
      </c>
      <c r="BX18" s="14" t="n">
        <v>0</v>
      </c>
      <c r="BY18" s="14" t="n">
        <v>0</v>
      </c>
      <c r="BZ18" s="14" t="n">
        <v>0</v>
      </c>
      <c r="CA18" s="14" t="n">
        <v>0</v>
      </c>
      <c r="CB18" s="14" t="n">
        <v>0</v>
      </c>
      <c r="CC18" s="14" t="n">
        <v>0</v>
      </c>
      <c r="CD18" s="14" t="n">
        <v>0</v>
      </c>
      <c r="CE18" s="14" t="n">
        <v>0</v>
      </c>
      <c r="CF18" s="14" t="n">
        <v>0</v>
      </c>
      <c r="CG18" s="14" t="n">
        <v>0</v>
      </c>
      <c r="CH18" s="14" t="n">
        <v>0</v>
      </c>
      <c r="CI18" s="14" t="n">
        <v>0</v>
      </c>
      <c r="CJ18" s="14" t="n">
        <v>0</v>
      </c>
      <c r="CK18" s="14" t="n">
        <v>0</v>
      </c>
      <c r="CL18" s="14" t="n">
        <v>0</v>
      </c>
      <c r="CM18" s="14" t="n">
        <v>0</v>
      </c>
      <c r="CN18" s="14" t="n">
        <v>0</v>
      </c>
    </row>
    <row r="19" customFormat="false" ht="12.75" hidden="false" customHeight="false" outlineLevel="0" collapsed="false">
      <c r="A19" s="11" t="n">
        <f aca="false">A18+1</f>
        <v>37264</v>
      </c>
      <c r="B19" s="12" t="n">
        <v>2925</v>
      </c>
      <c r="C19" s="12" t="n">
        <v>0</v>
      </c>
      <c r="D19" s="12" t="n">
        <v>0</v>
      </c>
      <c r="E19" s="12" t="n">
        <v>0</v>
      </c>
      <c r="F19" s="12" t="n">
        <v>0</v>
      </c>
      <c r="G19" s="12" t="n">
        <f aca="false">+'[1]Wellhead Activities'!$B16-$B19</f>
        <v>1043</v>
      </c>
      <c r="H19" s="12" t="n">
        <v>0</v>
      </c>
      <c r="I19" s="12" t="n">
        <v>0</v>
      </c>
      <c r="J19" s="12" t="n">
        <v>0</v>
      </c>
      <c r="K19" s="12" t="n">
        <v>0</v>
      </c>
      <c r="L19" s="12" t="n">
        <v>0</v>
      </c>
      <c r="M19" s="12" t="n">
        <v>0</v>
      </c>
      <c r="N19" s="12" t="n">
        <v>0</v>
      </c>
      <c r="O19" s="12" t="n">
        <v>0</v>
      </c>
      <c r="P19" s="12" t="n">
        <v>0</v>
      </c>
      <c r="Q19" s="12" t="n">
        <v>0</v>
      </c>
      <c r="R19" s="12" t="n">
        <v>0</v>
      </c>
      <c r="S19" s="12" t="n">
        <v>0</v>
      </c>
      <c r="T19" s="12" t="n">
        <v>0</v>
      </c>
      <c r="U19" s="12" t="n">
        <v>0</v>
      </c>
      <c r="V19" s="12" t="n">
        <v>0</v>
      </c>
      <c r="W19" s="12" t="n">
        <v>0</v>
      </c>
      <c r="X19" s="12"/>
      <c r="Y19" s="12" t="n">
        <v>300</v>
      </c>
      <c r="Z19" s="12" t="n">
        <v>0</v>
      </c>
      <c r="AA19" s="12" t="n">
        <v>0</v>
      </c>
      <c r="AB19" s="12" t="n">
        <v>0</v>
      </c>
      <c r="AC19" s="12" t="n">
        <v>0</v>
      </c>
      <c r="AD19" s="12" t="n">
        <f aca="false">+'[1]Wellhead Activities'!$H16-$Y19</f>
        <v>100</v>
      </c>
      <c r="AE19" s="12" t="n">
        <v>0</v>
      </c>
      <c r="AF19" s="12" t="n">
        <v>0</v>
      </c>
      <c r="AG19" s="12" t="n">
        <v>0</v>
      </c>
      <c r="AH19" s="12" t="n">
        <v>0</v>
      </c>
      <c r="AI19" s="12" t="n">
        <v>0</v>
      </c>
      <c r="AJ19" s="12" t="n">
        <v>0</v>
      </c>
      <c r="AK19" s="12" t="n">
        <v>0</v>
      </c>
      <c r="AL19" s="12" t="n">
        <v>0</v>
      </c>
      <c r="AM19" s="12" t="n">
        <v>0</v>
      </c>
      <c r="AN19" s="12" t="n">
        <v>0</v>
      </c>
      <c r="AO19" s="12" t="n">
        <v>0</v>
      </c>
      <c r="AP19" s="12" t="n">
        <v>0</v>
      </c>
      <c r="AQ19" s="12" t="n">
        <v>0</v>
      </c>
      <c r="AR19" s="12" t="n">
        <v>0</v>
      </c>
      <c r="AS19" s="12" t="n">
        <v>0</v>
      </c>
      <c r="AT19" s="12" t="n">
        <v>0</v>
      </c>
      <c r="AV19" s="12" t="n">
        <v>1238</v>
      </c>
      <c r="AW19" s="12" t="n">
        <v>0</v>
      </c>
      <c r="AX19" s="13" t="n">
        <v>0</v>
      </c>
      <c r="AY19" s="13" t="n">
        <v>0</v>
      </c>
      <c r="AZ19" s="13" t="n">
        <v>0</v>
      </c>
      <c r="BA19" s="13" t="n">
        <f aca="false">+'[2]Wellhead Activities'!$Q17-[2]Purchases!$B17</f>
        <v>412</v>
      </c>
      <c r="BB19" s="13" t="n">
        <v>0</v>
      </c>
      <c r="BC19" s="13" t="n">
        <v>0</v>
      </c>
      <c r="BD19" s="13" t="n">
        <v>0</v>
      </c>
      <c r="BE19" s="13" t="n">
        <v>0</v>
      </c>
      <c r="BF19" s="13" t="n">
        <v>0</v>
      </c>
      <c r="BG19" s="13" t="n">
        <v>0</v>
      </c>
      <c r="BH19" s="13" t="n">
        <v>0</v>
      </c>
      <c r="BI19" s="13" t="n">
        <v>0</v>
      </c>
      <c r="BJ19" s="13" t="n">
        <v>0</v>
      </c>
      <c r="BK19" s="13" t="n">
        <v>0</v>
      </c>
      <c r="BL19" s="13" t="n">
        <v>0</v>
      </c>
      <c r="BM19" s="13" t="n">
        <v>0</v>
      </c>
      <c r="BN19" s="13" t="n">
        <v>0</v>
      </c>
      <c r="BO19" s="13" t="n">
        <v>0</v>
      </c>
      <c r="BP19" s="13" t="n">
        <v>0</v>
      </c>
      <c r="BQ19" s="13" t="n">
        <v>0</v>
      </c>
      <c r="BS19" s="14" t="n">
        <v>338</v>
      </c>
      <c r="BT19" s="14" t="n">
        <v>0</v>
      </c>
      <c r="BU19" s="14" t="n">
        <v>0</v>
      </c>
      <c r="BV19" s="14" t="n">
        <v>0</v>
      </c>
      <c r="BW19" s="14" t="n">
        <v>0</v>
      </c>
      <c r="BX19" s="14" t="n">
        <f aca="false">+[3]Wellhead!$K$138-$BS19</f>
        <v>113</v>
      </c>
      <c r="BY19" s="14" t="n">
        <v>0</v>
      </c>
      <c r="BZ19" s="14" t="n">
        <v>0</v>
      </c>
      <c r="CA19" s="14" t="n">
        <v>0</v>
      </c>
      <c r="CB19" s="14" t="n">
        <v>0</v>
      </c>
      <c r="CC19" s="14" t="n">
        <v>0</v>
      </c>
      <c r="CD19" s="14" t="n">
        <v>0</v>
      </c>
      <c r="CE19" s="14" t="n">
        <v>0</v>
      </c>
      <c r="CF19" s="14" t="n">
        <v>0</v>
      </c>
      <c r="CG19" s="14" t="n">
        <v>0</v>
      </c>
      <c r="CH19" s="14" t="n">
        <v>0</v>
      </c>
      <c r="CI19" s="14" t="n">
        <v>0</v>
      </c>
      <c r="CJ19" s="14" t="n">
        <v>0</v>
      </c>
      <c r="CK19" s="14" t="n">
        <v>0</v>
      </c>
      <c r="CL19" s="14" t="n">
        <v>0</v>
      </c>
      <c r="CM19" s="14" t="n">
        <v>0</v>
      </c>
      <c r="CN19" s="14" t="n">
        <v>0</v>
      </c>
    </row>
    <row r="20" customFormat="false" ht="12.75" hidden="false" customHeight="false" outlineLevel="0" collapsed="false">
      <c r="A20" s="11" t="n">
        <f aca="false">A19+1</f>
        <v>37265</v>
      </c>
      <c r="B20" s="12" t="n">
        <v>2925</v>
      </c>
      <c r="C20" s="12" t="n">
        <v>0</v>
      </c>
      <c r="D20" s="12" t="n">
        <v>0</v>
      </c>
      <c r="E20" s="12" t="n">
        <v>0</v>
      </c>
      <c r="F20" s="12" t="n">
        <v>0</v>
      </c>
      <c r="G20" s="12" t="n">
        <v>0</v>
      </c>
      <c r="H20" s="12" t="n">
        <f aca="false">+'[1]Wellhead Activities'!$B17-$B20</f>
        <v>1052</v>
      </c>
      <c r="I20" s="12" t="n">
        <v>0</v>
      </c>
      <c r="J20" s="12" t="n">
        <v>0</v>
      </c>
      <c r="K20" s="12" t="n">
        <v>0</v>
      </c>
      <c r="L20" s="12" t="n">
        <v>0</v>
      </c>
      <c r="M20" s="12" t="n">
        <v>0</v>
      </c>
      <c r="N20" s="12" t="n">
        <v>0</v>
      </c>
      <c r="O20" s="12" t="n">
        <v>0</v>
      </c>
      <c r="P20" s="12" t="n">
        <v>0</v>
      </c>
      <c r="Q20" s="12" t="n">
        <v>0</v>
      </c>
      <c r="R20" s="12" t="n">
        <v>0</v>
      </c>
      <c r="S20" s="12" t="n">
        <v>0</v>
      </c>
      <c r="T20" s="12" t="n">
        <v>0</v>
      </c>
      <c r="U20" s="12" t="n">
        <v>0</v>
      </c>
      <c r="V20" s="12" t="n">
        <v>0</v>
      </c>
      <c r="W20" s="12" t="n">
        <v>0</v>
      </c>
      <c r="X20" s="12"/>
      <c r="Y20" s="12" t="n">
        <f aca="false">300-299</f>
        <v>1</v>
      </c>
      <c r="Z20" s="12" t="n">
        <v>0</v>
      </c>
      <c r="AA20" s="12" t="n">
        <v>0</v>
      </c>
      <c r="AB20" s="12" t="n">
        <v>0</v>
      </c>
      <c r="AC20" s="12" t="n">
        <v>0</v>
      </c>
      <c r="AD20" s="12" t="n">
        <v>0</v>
      </c>
      <c r="AE20" s="12" t="n">
        <f aca="false">+'[1]Wellhead Activities'!$H17-$Y20</f>
        <v>0</v>
      </c>
      <c r="AF20" s="12" t="n">
        <v>0</v>
      </c>
      <c r="AG20" s="12" t="n">
        <v>0</v>
      </c>
      <c r="AH20" s="12" t="n">
        <v>0</v>
      </c>
      <c r="AI20" s="12" t="n">
        <v>0</v>
      </c>
      <c r="AJ20" s="12" t="n">
        <v>0</v>
      </c>
      <c r="AK20" s="12" t="n">
        <v>0</v>
      </c>
      <c r="AL20" s="12" t="n">
        <v>0</v>
      </c>
      <c r="AM20" s="12" t="n">
        <v>0</v>
      </c>
      <c r="AN20" s="12" t="n">
        <v>0</v>
      </c>
      <c r="AO20" s="12" t="n">
        <v>0</v>
      </c>
      <c r="AP20" s="12" t="n">
        <v>0</v>
      </c>
      <c r="AQ20" s="12" t="n">
        <v>0</v>
      </c>
      <c r="AR20" s="12" t="n">
        <v>0</v>
      </c>
      <c r="AS20" s="12" t="n">
        <v>0</v>
      </c>
      <c r="AT20" s="12" t="n">
        <v>0</v>
      </c>
      <c r="AV20" s="12" t="n">
        <v>1238</v>
      </c>
      <c r="AW20" s="12" t="n">
        <v>0</v>
      </c>
      <c r="AX20" s="13" t="n">
        <v>0</v>
      </c>
      <c r="AY20" s="13" t="n">
        <v>0</v>
      </c>
      <c r="AZ20" s="13" t="n">
        <v>0</v>
      </c>
      <c r="BA20" s="13" t="n">
        <v>0</v>
      </c>
      <c r="BB20" s="13" t="n">
        <f aca="false">+'[2]Wellhead Activities'!$Q18-[2]Purchases!$B18</f>
        <v>1163</v>
      </c>
      <c r="BC20" s="13" t="n">
        <v>0</v>
      </c>
      <c r="BD20" s="13" t="n">
        <v>0</v>
      </c>
      <c r="BE20" s="13" t="n">
        <v>0</v>
      </c>
      <c r="BF20" s="13" t="n">
        <v>0</v>
      </c>
      <c r="BG20" s="13" t="n">
        <v>0</v>
      </c>
      <c r="BH20" s="13" t="n">
        <v>0</v>
      </c>
      <c r="BI20" s="13" t="n">
        <v>0</v>
      </c>
      <c r="BJ20" s="13" t="n">
        <v>0</v>
      </c>
      <c r="BK20" s="13" t="n">
        <v>0</v>
      </c>
      <c r="BL20" s="13" t="n">
        <v>0</v>
      </c>
      <c r="BM20" s="13" t="n">
        <v>0</v>
      </c>
      <c r="BN20" s="13" t="n">
        <v>0</v>
      </c>
      <c r="BO20" s="13" t="n">
        <v>0</v>
      </c>
      <c r="BP20" s="13" t="n">
        <v>0</v>
      </c>
      <c r="BQ20" s="13" t="n">
        <v>0</v>
      </c>
      <c r="BS20" s="14" t="n">
        <v>338</v>
      </c>
      <c r="BT20" s="14" t="n">
        <v>0</v>
      </c>
      <c r="BU20" s="14" t="n">
        <v>0</v>
      </c>
      <c r="BV20" s="14" t="n">
        <v>0</v>
      </c>
      <c r="BW20" s="14" t="n">
        <v>0</v>
      </c>
      <c r="BX20" s="14" t="n">
        <v>0</v>
      </c>
      <c r="BY20" s="14" t="n">
        <f aca="false">+[3]Wellhead!$K$138-$BS20</f>
        <v>113</v>
      </c>
      <c r="BZ20" s="14" t="n">
        <v>0</v>
      </c>
      <c r="CA20" s="14" t="n">
        <v>0</v>
      </c>
      <c r="CB20" s="14" t="n">
        <v>0</v>
      </c>
      <c r="CC20" s="14" t="n">
        <v>0</v>
      </c>
      <c r="CD20" s="14" t="n">
        <v>0</v>
      </c>
      <c r="CE20" s="14" t="n">
        <v>0</v>
      </c>
      <c r="CF20" s="14" t="n">
        <v>0</v>
      </c>
      <c r="CG20" s="14" t="n">
        <v>0</v>
      </c>
      <c r="CH20" s="14" t="n">
        <v>0</v>
      </c>
      <c r="CI20" s="14" t="n">
        <v>0</v>
      </c>
      <c r="CJ20" s="14" t="n">
        <v>0</v>
      </c>
      <c r="CK20" s="14" t="n">
        <v>0</v>
      </c>
      <c r="CL20" s="14" t="n">
        <v>0</v>
      </c>
      <c r="CM20" s="14" t="n">
        <v>0</v>
      </c>
      <c r="CN20" s="14" t="n">
        <v>0</v>
      </c>
    </row>
    <row r="21" customFormat="false" ht="12.75" hidden="false" customHeight="false" outlineLevel="0" collapsed="false">
      <c r="A21" s="11" t="n">
        <f aca="false">A20+1</f>
        <v>37266</v>
      </c>
      <c r="B21" s="12" t="n">
        <f aca="false">2925-807</f>
        <v>2118</v>
      </c>
      <c r="C21" s="12" t="n">
        <v>0</v>
      </c>
      <c r="D21" s="12" t="n">
        <v>0</v>
      </c>
      <c r="E21" s="12" t="n">
        <v>0</v>
      </c>
      <c r="F21" s="12" t="n">
        <v>0</v>
      </c>
      <c r="G21" s="12" t="n">
        <v>0</v>
      </c>
      <c r="H21" s="12" t="n">
        <v>0</v>
      </c>
      <c r="I21" s="12" t="n">
        <f aca="false">+'[1]Wellhead Activities'!$B18-$B21</f>
        <v>0</v>
      </c>
      <c r="J21" s="12" t="n">
        <v>0</v>
      </c>
      <c r="K21" s="12" t="n">
        <v>0</v>
      </c>
      <c r="L21" s="12" t="n">
        <v>0</v>
      </c>
      <c r="M21" s="12" t="n">
        <v>0</v>
      </c>
      <c r="N21" s="12" t="n">
        <v>0</v>
      </c>
      <c r="O21" s="12" t="n">
        <v>0</v>
      </c>
      <c r="P21" s="12" t="n">
        <v>0</v>
      </c>
      <c r="Q21" s="12" t="n">
        <v>0</v>
      </c>
      <c r="R21" s="12" t="n">
        <v>0</v>
      </c>
      <c r="S21" s="12" t="n">
        <v>0</v>
      </c>
      <c r="T21" s="12" t="n">
        <v>0</v>
      </c>
      <c r="U21" s="12" t="n">
        <v>0</v>
      </c>
      <c r="V21" s="12" t="n">
        <v>0</v>
      </c>
      <c r="W21" s="12" t="n">
        <v>0</v>
      </c>
      <c r="X21" s="12"/>
      <c r="Y21" s="12" t="n">
        <f aca="false">300-299</f>
        <v>1</v>
      </c>
      <c r="Z21" s="12" t="n">
        <v>0</v>
      </c>
      <c r="AA21" s="12" t="n">
        <v>0</v>
      </c>
      <c r="AB21" s="12" t="n">
        <v>0</v>
      </c>
      <c r="AC21" s="12" t="n">
        <v>0</v>
      </c>
      <c r="AD21" s="12" t="n">
        <v>0</v>
      </c>
      <c r="AE21" s="12" t="n">
        <v>0</v>
      </c>
      <c r="AF21" s="12" t="n">
        <f aca="false">+'[1]Wellhead Activities'!$H18-$Y21</f>
        <v>0</v>
      </c>
      <c r="AG21" s="12" t="n">
        <v>0</v>
      </c>
      <c r="AH21" s="12" t="n">
        <v>0</v>
      </c>
      <c r="AI21" s="12" t="n">
        <v>0</v>
      </c>
      <c r="AJ21" s="12" t="n">
        <v>0</v>
      </c>
      <c r="AK21" s="12" t="n">
        <v>0</v>
      </c>
      <c r="AL21" s="12" t="n">
        <v>0</v>
      </c>
      <c r="AM21" s="12" t="n">
        <v>0</v>
      </c>
      <c r="AN21" s="12" t="n">
        <v>0</v>
      </c>
      <c r="AO21" s="12" t="n">
        <v>0</v>
      </c>
      <c r="AP21" s="12" t="n">
        <v>0</v>
      </c>
      <c r="AQ21" s="12" t="n">
        <v>0</v>
      </c>
      <c r="AR21" s="12" t="n">
        <v>0</v>
      </c>
      <c r="AS21" s="12" t="n">
        <v>0</v>
      </c>
      <c r="AT21" s="12" t="n">
        <v>0</v>
      </c>
      <c r="AV21" s="12" t="n">
        <v>1238</v>
      </c>
      <c r="AW21" s="12" t="n">
        <v>0</v>
      </c>
      <c r="AX21" s="13" t="n">
        <v>0</v>
      </c>
      <c r="AY21" s="13" t="n">
        <v>0</v>
      </c>
      <c r="AZ21" s="13" t="n">
        <v>0</v>
      </c>
      <c r="BA21" s="13" t="n">
        <v>0</v>
      </c>
      <c r="BB21" s="13" t="n">
        <v>0</v>
      </c>
      <c r="BC21" s="13" t="n">
        <f aca="false">+'[2]Wellhead Activities'!$Q19-[2]Purchases!$B19</f>
        <v>1163</v>
      </c>
      <c r="BD21" s="13" t="n">
        <v>0</v>
      </c>
      <c r="BE21" s="13" t="n">
        <v>0</v>
      </c>
      <c r="BF21" s="13" t="n">
        <v>0</v>
      </c>
      <c r="BG21" s="13" t="n">
        <v>0</v>
      </c>
      <c r="BH21" s="13" t="n">
        <v>0</v>
      </c>
      <c r="BI21" s="13" t="n">
        <v>0</v>
      </c>
      <c r="BJ21" s="13" t="n">
        <v>0</v>
      </c>
      <c r="BK21" s="13" t="n">
        <v>0</v>
      </c>
      <c r="BL21" s="13" t="n">
        <v>0</v>
      </c>
      <c r="BM21" s="13" t="n">
        <v>0</v>
      </c>
      <c r="BN21" s="13" t="n">
        <v>0</v>
      </c>
      <c r="BO21" s="13" t="n">
        <v>0</v>
      </c>
      <c r="BP21" s="13" t="n">
        <v>0</v>
      </c>
      <c r="BQ21" s="13" t="n">
        <v>0</v>
      </c>
      <c r="BS21" s="14" t="n">
        <v>338</v>
      </c>
      <c r="BT21" s="14" t="n">
        <v>0</v>
      </c>
      <c r="BU21" s="14" t="n">
        <v>0</v>
      </c>
      <c r="BV21" s="14" t="n">
        <v>0</v>
      </c>
      <c r="BW21" s="14" t="n">
        <v>0</v>
      </c>
      <c r="BX21" s="14" t="n">
        <v>0</v>
      </c>
      <c r="BY21" s="14" t="n">
        <v>0</v>
      </c>
      <c r="BZ21" s="14" t="n">
        <f aca="false">+[3]Wellhead!$K$138-$BS21</f>
        <v>113</v>
      </c>
      <c r="CA21" s="14" t="n">
        <v>0</v>
      </c>
      <c r="CB21" s="14" t="n">
        <v>0</v>
      </c>
      <c r="CC21" s="14" t="n">
        <v>0</v>
      </c>
      <c r="CD21" s="14" t="n">
        <v>0</v>
      </c>
      <c r="CE21" s="14" t="n">
        <v>0</v>
      </c>
      <c r="CF21" s="14" t="n">
        <v>0</v>
      </c>
      <c r="CG21" s="14" t="n">
        <v>0</v>
      </c>
      <c r="CH21" s="14" t="n">
        <v>0</v>
      </c>
      <c r="CI21" s="14" t="n">
        <v>0</v>
      </c>
      <c r="CJ21" s="14" t="n">
        <v>0</v>
      </c>
      <c r="CK21" s="14" t="n">
        <v>0</v>
      </c>
      <c r="CL21" s="14" t="n">
        <v>0</v>
      </c>
      <c r="CM21" s="14" t="n">
        <v>0</v>
      </c>
      <c r="CN21" s="14" t="n">
        <v>0</v>
      </c>
    </row>
    <row r="22" customFormat="false" ht="12.75" hidden="false" customHeight="false" outlineLevel="0" collapsed="false">
      <c r="A22" s="11" t="n">
        <f aca="false">A21+1</f>
        <v>37267</v>
      </c>
      <c r="B22" s="12" t="n">
        <v>2925</v>
      </c>
      <c r="C22" s="12" t="n">
        <v>0</v>
      </c>
      <c r="D22" s="12" t="n">
        <v>0</v>
      </c>
      <c r="E22" s="12" t="n">
        <v>0</v>
      </c>
      <c r="F22" s="12" t="n">
        <v>0</v>
      </c>
      <c r="G22" s="12" t="n">
        <v>0</v>
      </c>
      <c r="H22" s="12" t="n">
        <v>0</v>
      </c>
      <c r="I22" s="12" t="n">
        <v>0</v>
      </c>
      <c r="J22" s="12" t="n">
        <f aca="false">+'[1]Wellhead Activities'!$B19-$B22</f>
        <v>1086</v>
      </c>
      <c r="K22" s="12" t="n">
        <v>0</v>
      </c>
      <c r="L22" s="12" t="n">
        <v>0</v>
      </c>
      <c r="M22" s="12" t="n">
        <v>0</v>
      </c>
      <c r="N22" s="12" t="n">
        <v>0</v>
      </c>
      <c r="O22" s="12" t="n">
        <v>0</v>
      </c>
      <c r="P22" s="12" t="n">
        <v>0</v>
      </c>
      <c r="Q22" s="12" t="n">
        <v>0</v>
      </c>
      <c r="R22" s="12" t="n">
        <v>0</v>
      </c>
      <c r="S22" s="12" t="n">
        <v>0</v>
      </c>
      <c r="T22" s="12" t="n">
        <v>0</v>
      </c>
      <c r="U22" s="12" t="n">
        <v>0</v>
      </c>
      <c r="V22" s="12" t="n">
        <v>0</v>
      </c>
      <c r="W22" s="12" t="n">
        <v>0</v>
      </c>
      <c r="X22" s="12"/>
      <c r="Y22" s="12" t="n">
        <f aca="false">300-299</f>
        <v>1</v>
      </c>
      <c r="Z22" s="12" t="n">
        <v>0</v>
      </c>
      <c r="AA22" s="12" t="n">
        <v>0</v>
      </c>
      <c r="AB22" s="12" t="n">
        <v>0</v>
      </c>
      <c r="AC22" s="12" t="n">
        <v>0</v>
      </c>
      <c r="AD22" s="12" t="n">
        <v>0</v>
      </c>
      <c r="AE22" s="12" t="n">
        <v>0</v>
      </c>
      <c r="AF22" s="12" t="n">
        <v>0</v>
      </c>
      <c r="AG22" s="12" t="n">
        <f aca="false">+'[1]Wellhead Activities'!$H19-$Y22</f>
        <v>0</v>
      </c>
      <c r="AH22" s="12" t="n">
        <v>0</v>
      </c>
      <c r="AI22" s="12" t="n">
        <v>0</v>
      </c>
      <c r="AJ22" s="12" t="n">
        <v>0</v>
      </c>
      <c r="AK22" s="12" t="n">
        <v>0</v>
      </c>
      <c r="AL22" s="12" t="n">
        <v>0</v>
      </c>
      <c r="AM22" s="12" t="n">
        <v>0</v>
      </c>
      <c r="AN22" s="12" t="n">
        <v>0</v>
      </c>
      <c r="AO22" s="12" t="n">
        <v>0</v>
      </c>
      <c r="AP22" s="12" t="n">
        <v>0</v>
      </c>
      <c r="AQ22" s="12" t="n">
        <v>0</v>
      </c>
      <c r="AR22" s="12" t="n">
        <v>0</v>
      </c>
      <c r="AS22" s="12" t="n">
        <v>0</v>
      </c>
      <c r="AT22" s="12" t="n">
        <v>0</v>
      </c>
      <c r="AV22" s="12" t="n">
        <v>1238</v>
      </c>
      <c r="AW22" s="12" t="n">
        <v>0</v>
      </c>
      <c r="AX22" s="13" t="n">
        <v>0</v>
      </c>
      <c r="AY22" s="13" t="n">
        <v>0</v>
      </c>
      <c r="AZ22" s="13" t="n">
        <v>0</v>
      </c>
      <c r="BA22" s="13" t="n">
        <v>0</v>
      </c>
      <c r="BB22" s="13" t="n">
        <v>0</v>
      </c>
      <c r="BC22" s="13" t="n">
        <v>0</v>
      </c>
      <c r="BD22" s="13" t="n">
        <f aca="false">+'[2]Wellhead Activities'!$Q20-[2]Purchases!$B20</f>
        <v>1163</v>
      </c>
      <c r="BE22" s="13" t="n">
        <v>0</v>
      </c>
      <c r="BF22" s="13" t="n">
        <v>0</v>
      </c>
      <c r="BG22" s="13" t="n">
        <v>0</v>
      </c>
      <c r="BH22" s="13" t="n">
        <v>0</v>
      </c>
      <c r="BI22" s="13" t="n">
        <v>0</v>
      </c>
      <c r="BJ22" s="13" t="n">
        <v>0</v>
      </c>
      <c r="BK22" s="13" t="n">
        <v>0</v>
      </c>
      <c r="BL22" s="13" t="n">
        <v>0</v>
      </c>
      <c r="BM22" s="13" t="n">
        <v>0</v>
      </c>
      <c r="BN22" s="13" t="n">
        <v>0</v>
      </c>
      <c r="BO22" s="13" t="n">
        <v>0</v>
      </c>
      <c r="BP22" s="13" t="n">
        <v>0</v>
      </c>
      <c r="BQ22" s="13" t="n">
        <v>0</v>
      </c>
      <c r="BS22" s="14" t="n">
        <v>338</v>
      </c>
      <c r="BT22" s="14" t="n">
        <v>0</v>
      </c>
      <c r="BU22" s="14" t="n">
        <v>0</v>
      </c>
      <c r="BV22" s="14" t="n">
        <v>0</v>
      </c>
      <c r="BW22" s="14" t="n">
        <v>0</v>
      </c>
      <c r="BX22" s="14" t="n">
        <v>0</v>
      </c>
      <c r="BY22" s="14" t="n">
        <v>0</v>
      </c>
      <c r="BZ22" s="14" t="n">
        <v>0</v>
      </c>
      <c r="CA22" s="14" t="n">
        <f aca="false">+[3]Wellhead!$K$138-$BS22</f>
        <v>113</v>
      </c>
      <c r="CB22" s="14" t="n">
        <v>0</v>
      </c>
      <c r="CC22" s="14" t="n">
        <v>0</v>
      </c>
      <c r="CD22" s="14" t="n">
        <v>0</v>
      </c>
      <c r="CE22" s="14" t="n">
        <v>0</v>
      </c>
      <c r="CF22" s="14" t="n">
        <v>0</v>
      </c>
      <c r="CG22" s="14" t="n">
        <v>0</v>
      </c>
      <c r="CH22" s="14" t="n">
        <v>0</v>
      </c>
      <c r="CI22" s="14" t="n">
        <v>0</v>
      </c>
      <c r="CJ22" s="14" t="n">
        <v>0</v>
      </c>
      <c r="CK22" s="14" t="n">
        <v>0</v>
      </c>
      <c r="CL22" s="14" t="n">
        <v>0</v>
      </c>
      <c r="CM22" s="14" t="n">
        <v>0</v>
      </c>
      <c r="CN22" s="14" t="n">
        <v>0</v>
      </c>
    </row>
    <row r="23" customFormat="false" ht="12.75" hidden="false" customHeight="false" outlineLevel="0" collapsed="false">
      <c r="A23" s="11" t="n">
        <f aca="false">A22+1</f>
        <v>37268</v>
      </c>
      <c r="B23" s="12" t="n">
        <v>2925</v>
      </c>
      <c r="C23" s="12" t="n">
        <v>0</v>
      </c>
      <c r="D23" s="12" t="n">
        <v>0</v>
      </c>
      <c r="E23" s="12" t="n">
        <v>0</v>
      </c>
      <c r="F23" s="12" t="n">
        <v>0</v>
      </c>
      <c r="G23" s="12" t="n">
        <v>0</v>
      </c>
      <c r="H23" s="12" t="n">
        <v>0</v>
      </c>
      <c r="I23" s="12" t="n">
        <v>0</v>
      </c>
      <c r="J23" s="12" t="n">
        <v>0</v>
      </c>
      <c r="K23" s="12" t="n">
        <f aca="false">+'[1]Wellhead Activities'!$B20-$B23</f>
        <v>1067</v>
      </c>
      <c r="L23" s="12" t="n">
        <v>0</v>
      </c>
      <c r="M23" s="12" t="n">
        <v>0</v>
      </c>
      <c r="N23" s="12" t="n">
        <v>0</v>
      </c>
      <c r="O23" s="12" t="n">
        <v>0</v>
      </c>
      <c r="P23" s="12" t="n">
        <v>0</v>
      </c>
      <c r="Q23" s="12" t="n">
        <v>0</v>
      </c>
      <c r="R23" s="12" t="n">
        <v>0</v>
      </c>
      <c r="S23" s="12" t="n">
        <v>0</v>
      </c>
      <c r="T23" s="12" t="n">
        <v>0</v>
      </c>
      <c r="U23" s="12" t="n">
        <v>0</v>
      </c>
      <c r="V23" s="12" t="n">
        <v>0</v>
      </c>
      <c r="W23" s="12" t="n">
        <v>0</v>
      </c>
      <c r="X23" s="12"/>
      <c r="Y23" s="12" t="n">
        <f aca="false">300-299</f>
        <v>1</v>
      </c>
      <c r="Z23" s="12" t="n">
        <v>0</v>
      </c>
      <c r="AA23" s="12" t="n">
        <v>0</v>
      </c>
      <c r="AB23" s="12" t="n">
        <v>0</v>
      </c>
      <c r="AC23" s="12" t="n">
        <v>0</v>
      </c>
      <c r="AD23" s="12" t="n">
        <v>0</v>
      </c>
      <c r="AE23" s="12" t="n">
        <v>0</v>
      </c>
      <c r="AF23" s="12" t="n">
        <v>0</v>
      </c>
      <c r="AG23" s="12" t="n">
        <v>0</v>
      </c>
      <c r="AH23" s="12" t="n">
        <f aca="false">+'[1]Wellhead Activities'!$H20-$Y23</f>
        <v>0</v>
      </c>
      <c r="AI23" s="12" t="n">
        <v>0</v>
      </c>
      <c r="AJ23" s="12" t="n">
        <v>0</v>
      </c>
      <c r="AK23" s="12" t="n">
        <v>0</v>
      </c>
      <c r="AL23" s="12" t="n">
        <v>0</v>
      </c>
      <c r="AM23" s="12" t="n">
        <v>0</v>
      </c>
      <c r="AN23" s="12" t="n">
        <v>0</v>
      </c>
      <c r="AO23" s="12" t="n">
        <v>0</v>
      </c>
      <c r="AP23" s="12" t="n">
        <v>0</v>
      </c>
      <c r="AQ23" s="12" t="n">
        <v>0</v>
      </c>
      <c r="AR23" s="12" t="n">
        <v>0</v>
      </c>
      <c r="AS23" s="12" t="n">
        <v>0</v>
      </c>
      <c r="AT23" s="12" t="n">
        <v>0</v>
      </c>
      <c r="AV23" s="12" t="n">
        <v>1238</v>
      </c>
      <c r="AW23" s="12" t="n">
        <v>0</v>
      </c>
      <c r="AX23" s="13" t="n">
        <v>0</v>
      </c>
      <c r="AY23" s="13" t="n">
        <v>0</v>
      </c>
      <c r="AZ23" s="13" t="n">
        <v>0</v>
      </c>
      <c r="BA23" s="13" t="n">
        <v>0</v>
      </c>
      <c r="BB23" s="13" t="n">
        <v>0</v>
      </c>
      <c r="BC23" s="13" t="n">
        <v>0</v>
      </c>
      <c r="BD23" s="13" t="n">
        <v>0</v>
      </c>
      <c r="BE23" s="13" t="n">
        <f aca="false">+'[2]Wellhead Activities'!$Q21-[2]Purchases!$B21</f>
        <v>1163</v>
      </c>
      <c r="BF23" s="13" t="n">
        <v>0</v>
      </c>
      <c r="BG23" s="13" t="n">
        <v>0</v>
      </c>
      <c r="BH23" s="13" t="n">
        <v>0</v>
      </c>
      <c r="BI23" s="13" t="n">
        <v>0</v>
      </c>
      <c r="BJ23" s="13" t="n">
        <v>0</v>
      </c>
      <c r="BK23" s="13" t="n">
        <v>0</v>
      </c>
      <c r="BL23" s="13" t="n">
        <v>0</v>
      </c>
      <c r="BM23" s="13" t="n">
        <v>0</v>
      </c>
      <c r="BN23" s="13" t="n">
        <v>0</v>
      </c>
      <c r="BO23" s="13" t="n">
        <v>0</v>
      </c>
      <c r="BP23" s="13" t="n">
        <v>0</v>
      </c>
      <c r="BQ23" s="13" t="n">
        <v>0</v>
      </c>
      <c r="BS23" s="14" t="n">
        <v>338</v>
      </c>
      <c r="BT23" s="14" t="n">
        <v>0</v>
      </c>
      <c r="BU23" s="14" t="n">
        <v>0</v>
      </c>
      <c r="BV23" s="14" t="n">
        <v>0</v>
      </c>
      <c r="BW23" s="14" t="n">
        <v>0</v>
      </c>
      <c r="BX23" s="14" t="n">
        <v>0</v>
      </c>
      <c r="BY23" s="14" t="n">
        <v>0</v>
      </c>
      <c r="BZ23" s="14" t="n">
        <v>0</v>
      </c>
      <c r="CA23" s="14" t="n">
        <v>0</v>
      </c>
      <c r="CB23" s="14" t="n">
        <f aca="false">+[3]Wellhead!$K$138-$BS23</f>
        <v>113</v>
      </c>
      <c r="CC23" s="14" t="n">
        <v>0</v>
      </c>
      <c r="CD23" s="14" t="n">
        <v>0</v>
      </c>
      <c r="CE23" s="14" t="n">
        <v>0</v>
      </c>
      <c r="CF23" s="14" t="n">
        <v>0</v>
      </c>
      <c r="CG23" s="14" t="n">
        <v>0</v>
      </c>
      <c r="CH23" s="14" t="n">
        <v>0</v>
      </c>
      <c r="CI23" s="14" t="n">
        <v>0</v>
      </c>
      <c r="CJ23" s="14" t="n">
        <v>0</v>
      </c>
      <c r="CK23" s="14" t="n">
        <v>0</v>
      </c>
      <c r="CL23" s="14" t="n">
        <v>0</v>
      </c>
      <c r="CM23" s="14" t="n">
        <v>0</v>
      </c>
      <c r="CN23" s="14" t="n">
        <v>0</v>
      </c>
    </row>
    <row r="24" customFormat="false" ht="12.75" hidden="false" customHeight="false" outlineLevel="0" collapsed="false">
      <c r="A24" s="11" t="n">
        <f aca="false">A23+1</f>
        <v>37269</v>
      </c>
      <c r="B24" s="12" t="n">
        <v>2925</v>
      </c>
      <c r="C24" s="12" t="n">
        <v>0</v>
      </c>
      <c r="D24" s="12" t="n">
        <v>0</v>
      </c>
      <c r="E24" s="12" t="n">
        <v>0</v>
      </c>
      <c r="F24" s="12" t="n">
        <v>0</v>
      </c>
      <c r="G24" s="12" t="n">
        <v>0</v>
      </c>
      <c r="H24" s="12" t="n">
        <v>0</v>
      </c>
      <c r="I24" s="12" t="n">
        <v>0</v>
      </c>
      <c r="J24" s="12" t="n">
        <v>0</v>
      </c>
      <c r="K24" s="12" t="n">
        <f aca="false">+'[1]Wellhead Activities'!$B21-$B24</f>
        <v>1055</v>
      </c>
      <c r="L24" s="12" t="n">
        <v>0</v>
      </c>
      <c r="M24" s="12" t="n">
        <v>0</v>
      </c>
      <c r="N24" s="12" t="n">
        <v>0</v>
      </c>
      <c r="O24" s="12" t="n">
        <v>0</v>
      </c>
      <c r="P24" s="12" t="n">
        <v>0</v>
      </c>
      <c r="Q24" s="12" t="n">
        <v>0</v>
      </c>
      <c r="R24" s="12" t="n">
        <v>0</v>
      </c>
      <c r="S24" s="12" t="n">
        <v>0</v>
      </c>
      <c r="T24" s="12" t="n">
        <v>0</v>
      </c>
      <c r="U24" s="12" t="n">
        <v>0</v>
      </c>
      <c r="V24" s="12" t="n">
        <v>0</v>
      </c>
      <c r="W24" s="12" t="n">
        <v>0</v>
      </c>
      <c r="X24" s="12"/>
      <c r="Y24" s="12" t="n">
        <f aca="false">300-300</f>
        <v>0</v>
      </c>
      <c r="Z24" s="12" t="n">
        <v>0</v>
      </c>
      <c r="AA24" s="12" t="n">
        <v>0</v>
      </c>
      <c r="AB24" s="12" t="n">
        <v>0</v>
      </c>
      <c r="AC24" s="12" t="n">
        <v>0</v>
      </c>
      <c r="AD24" s="12" t="n">
        <v>0</v>
      </c>
      <c r="AE24" s="12" t="n">
        <v>0</v>
      </c>
      <c r="AF24" s="12" t="n">
        <v>0</v>
      </c>
      <c r="AG24" s="12" t="n">
        <v>0</v>
      </c>
      <c r="AH24" s="12" t="n">
        <f aca="false">+'[1]Wellhead Activities'!$H21-$Y24</f>
        <v>0</v>
      </c>
      <c r="AI24" s="12" t="n">
        <v>0</v>
      </c>
      <c r="AJ24" s="12" t="n">
        <v>0</v>
      </c>
      <c r="AK24" s="12" t="n">
        <v>0</v>
      </c>
      <c r="AL24" s="12" t="n">
        <v>0</v>
      </c>
      <c r="AM24" s="12" t="n">
        <v>0</v>
      </c>
      <c r="AN24" s="12" t="n">
        <v>0</v>
      </c>
      <c r="AO24" s="12" t="n">
        <v>0</v>
      </c>
      <c r="AP24" s="12" t="n">
        <v>0</v>
      </c>
      <c r="AQ24" s="12" t="n">
        <v>0</v>
      </c>
      <c r="AR24" s="12" t="n">
        <v>0</v>
      </c>
      <c r="AS24" s="12" t="n">
        <v>0</v>
      </c>
      <c r="AT24" s="12" t="n">
        <v>0</v>
      </c>
      <c r="AV24" s="12" t="n">
        <v>1238</v>
      </c>
      <c r="AW24" s="12" t="n">
        <v>0</v>
      </c>
      <c r="AX24" s="13" t="n">
        <v>0</v>
      </c>
      <c r="AY24" s="13" t="n">
        <v>0</v>
      </c>
      <c r="AZ24" s="13" t="n">
        <v>0</v>
      </c>
      <c r="BA24" s="13" t="n">
        <v>0</v>
      </c>
      <c r="BB24" s="13" t="n">
        <v>0</v>
      </c>
      <c r="BC24" s="13" t="n">
        <v>0</v>
      </c>
      <c r="BD24" s="13" t="n">
        <v>0</v>
      </c>
      <c r="BE24" s="13" t="n">
        <f aca="false">+'[2]Wellhead Activities'!$Q22-[2]Purchases!$B22</f>
        <v>1163</v>
      </c>
      <c r="BF24" s="13" t="n">
        <v>0</v>
      </c>
      <c r="BG24" s="13" t="n">
        <v>0</v>
      </c>
      <c r="BH24" s="13" t="n">
        <v>0</v>
      </c>
      <c r="BI24" s="13" t="n">
        <v>0</v>
      </c>
      <c r="BJ24" s="13" t="n">
        <v>0</v>
      </c>
      <c r="BK24" s="13" t="n">
        <v>0</v>
      </c>
      <c r="BL24" s="13" t="n">
        <v>0</v>
      </c>
      <c r="BM24" s="13" t="n">
        <v>0</v>
      </c>
      <c r="BN24" s="13" t="n">
        <v>0</v>
      </c>
      <c r="BO24" s="13" t="n">
        <v>0</v>
      </c>
      <c r="BP24" s="13" t="n">
        <v>0</v>
      </c>
      <c r="BQ24" s="13" t="n">
        <v>0</v>
      </c>
      <c r="BS24" s="14" t="n">
        <v>338</v>
      </c>
      <c r="BT24" s="14" t="n">
        <v>0</v>
      </c>
      <c r="BU24" s="14" t="n">
        <v>0</v>
      </c>
      <c r="BV24" s="14" t="n">
        <v>0</v>
      </c>
      <c r="BW24" s="14" t="n">
        <v>0</v>
      </c>
      <c r="BX24" s="14" t="n">
        <v>0</v>
      </c>
      <c r="BY24" s="14" t="n">
        <v>0</v>
      </c>
      <c r="BZ24" s="14" t="n">
        <v>0</v>
      </c>
      <c r="CA24" s="14" t="n">
        <v>0</v>
      </c>
      <c r="CB24" s="14" t="n">
        <f aca="false">+[3]Wellhead!$K$138-$BS24</f>
        <v>113</v>
      </c>
      <c r="CC24" s="14" t="n">
        <v>0</v>
      </c>
      <c r="CD24" s="14" t="n">
        <v>0</v>
      </c>
      <c r="CE24" s="14" t="n">
        <v>0</v>
      </c>
      <c r="CF24" s="14" t="n">
        <v>0</v>
      </c>
      <c r="CG24" s="14" t="n">
        <v>0</v>
      </c>
      <c r="CH24" s="14" t="n">
        <v>0</v>
      </c>
      <c r="CI24" s="14" t="n">
        <v>0</v>
      </c>
      <c r="CJ24" s="14" t="n">
        <v>0</v>
      </c>
      <c r="CK24" s="14" t="n">
        <v>0</v>
      </c>
      <c r="CL24" s="14" t="n">
        <v>0</v>
      </c>
      <c r="CM24" s="14" t="n">
        <v>0</v>
      </c>
      <c r="CN24" s="14" t="n">
        <v>0</v>
      </c>
    </row>
    <row r="25" customFormat="false" ht="12.75" hidden="false" customHeight="false" outlineLevel="0" collapsed="false">
      <c r="A25" s="11" t="n">
        <f aca="false">A24+1</f>
        <v>37270</v>
      </c>
      <c r="B25" s="12" t="n">
        <v>2925</v>
      </c>
      <c r="C25" s="12" t="n">
        <v>0</v>
      </c>
      <c r="D25" s="12" t="n">
        <v>0</v>
      </c>
      <c r="E25" s="12" t="n">
        <v>0</v>
      </c>
      <c r="F25" s="12" t="n">
        <v>0</v>
      </c>
      <c r="G25" s="12" t="n">
        <v>0</v>
      </c>
      <c r="H25" s="12" t="n">
        <v>0</v>
      </c>
      <c r="I25" s="12" t="n">
        <v>0</v>
      </c>
      <c r="J25" s="12" t="n">
        <v>0</v>
      </c>
      <c r="K25" s="12" t="n">
        <f aca="false">+'[1]Wellhead Activities'!$B22-$B25</f>
        <v>1050</v>
      </c>
      <c r="L25" s="12" t="n">
        <v>0</v>
      </c>
      <c r="M25" s="12" t="n">
        <v>0</v>
      </c>
      <c r="N25" s="12" t="n">
        <v>0</v>
      </c>
      <c r="O25" s="12" t="n">
        <v>0</v>
      </c>
      <c r="P25" s="12" t="n">
        <v>0</v>
      </c>
      <c r="Q25" s="12" t="n">
        <v>0</v>
      </c>
      <c r="R25" s="12" t="n">
        <v>0</v>
      </c>
      <c r="S25" s="12" t="n">
        <v>0</v>
      </c>
      <c r="T25" s="12" t="n">
        <v>0</v>
      </c>
      <c r="U25" s="12" t="n">
        <v>0</v>
      </c>
      <c r="V25" s="12" t="n">
        <v>0</v>
      </c>
      <c r="W25" s="12" t="n">
        <v>0</v>
      </c>
      <c r="X25" s="12"/>
      <c r="Y25" s="12" t="n">
        <f aca="false">300-300</f>
        <v>0</v>
      </c>
      <c r="Z25" s="12" t="n">
        <v>0</v>
      </c>
      <c r="AA25" s="12" t="n">
        <v>0</v>
      </c>
      <c r="AB25" s="12" t="n">
        <v>0</v>
      </c>
      <c r="AC25" s="12" t="n">
        <v>0</v>
      </c>
      <c r="AD25" s="12" t="n">
        <v>0</v>
      </c>
      <c r="AE25" s="12" t="n">
        <v>0</v>
      </c>
      <c r="AF25" s="12" t="n">
        <v>0</v>
      </c>
      <c r="AG25" s="12" t="n">
        <v>0</v>
      </c>
      <c r="AH25" s="12" t="n">
        <f aca="false">+'[1]Wellhead Activities'!$H22-$Y25</f>
        <v>0</v>
      </c>
      <c r="AI25" s="12" t="n">
        <v>0</v>
      </c>
      <c r="AJ25" s="12" t="n">
        <v>0</v>
      </c>
      <c r="AK25" s="12" t="n">
        <v>0</v>
      </c>
      <c r="AL25" s="12" t="n">
        <v>0</v>
      </c>
      <c r="AM25" s="12" t="n">
        <v>0</v>
      </c>
      <c r="AN25" s="12" t="n">
        <v>0</v>
      </c>
      <c r="AO25" s="12" t="n">
        <v>0</v>
      </c>
      <c r="AP25" s="12" t="n">
        <v>0</v>
      </c>
      <c r="AQ25" s="12" t="n">
        <v>0</v>
      </c>
      <c r="AR25" s="12" t="n">
        <v>0</v>
      </c>
      <c r="AS25" s="12" t="n">
        <v>0</v>
      </c>
      <c r="AT25" s="12" t="n">
        <v>0</v>
      </c>
      <c r="AV25" s="12" t="n">
        <v>1238</v>
      </c>
      <c r="AW25" s="12" t="n">
        <v>0</v>
      </c>
      <c r="AX25" s="13" t="n">
        <v>0</v>
      </c>
      <c r="AY25" s="13" t="n">
        <v>0</v>
      </c>
      <c r="AZ25" s="13" t="n">
        <v>0</v>
      </c>
      <c r="BA25" s="13" t="n">
        <v>0</v>
      </c>
      <c r="BB25" s="13" t="n">
        <v>0</v>
      </c>
      <c r="BC25" s="13" t="n">
        <v>0</v>
      </c>
      <c r="BD25" s="13" t="n">
        <v>0</v>
      </c>
      <c r="BE25" s="13" t="n">
        <f aca="false">+'[2]Wellhead Activities'!$Q23-[2]Purchases!$B23</f>
        <v>1163</v>
      </c>
      <c r="BF25" s="13" t="n">
        <v>0</v>
      </c>
      <c r="BG25" s="13" t="n">
        <v>0</v>
      </c>
      <c r="BH25" s="13" t="n">
        <v>0</v>
      </c>
      <c r="BI25" s="13" t="n">
        <v>0</v>
      </c>
      <c r="BJ25" s="13" t="n">
        <v>0</v>
      </c>
      <c r="BK25" s="13" t="n">
        <v>0</v>
      </c>
      <c r="BL25" s="13" t="n">
        <v>0</v>
      </c>
      <c r="BM25" s="13" t="n">
        <v>0</v>
      </c>
      <c r="BN25" s="13" t="n">
        <v>0</v>
      </c>
      <c r="BO25" s="13" t="n">
        <v>0</v>
      </c>
      <c r="BP25" s="13" t="n">
        <v>0</v>
      </c>
      <c r="BQ25" s="13" t="n">
        <v>0</v>
      </c>
      <c r="BS25" s="14" t="n">
        <v>338</v>
      </c>
      <c r="BT25" s="14" t="n">
        <v>0</v>
      </c>
      <c r="BU25" s="14" t="n">
        <v>0</v>
      </c>
      <c r="BV25" s="14" t="n">
        <v>0</v>
      </c>
      <c r="BW25" s="14" t="n">
        <v>0</v>
      </c>
      <c r="BX25" s="14" t="n">
        <v>0</v>
      </c>
      <c r="BY25" s="14" t="n">
        <v>0</v>
      </c>
      <c r="BZ25" s="14" t="n">
        <v>0</v>
      </c>
      <c r="CA25" s="14" t="n">
        <v>0</v>
      </c>
      <c r="CB25" s="14" t="n">
        <f aca="false">+[3]Wellhead!$K$138-$BS25</f>
        <v>113</v>
      </c>
      <c r="CC25" s="14" t="n">
        <v>0</v>
      </c>
      <c r="CD25" s="14" t="n">
        <v>0</v>
      </c>
      <c r="CE25" s="14" t="n">
        <v>0</v>
      </c>
      <c r="CF25" s="14" t="n">
        <v>0</v>
      </c>
      <c r="CG25" s="14" t="n">
        <v>0</v>
      </c>
      <c r="CH25" s="14" t="n">
        <v>0</v>
      </c>
      <c r="CI25" s="14" t="n">
        <v>0</v>
      </c>
      <c r="CJ25" s="14" t="n">
        <v>0</v>
      </c>
      <c r="CK25" s="14" t="n">
        <v>0</v>
      </c>
      <c r="CL25" s="14" t="n">
        <v>0</v>
      </c>
      <c r="CM25" s="14" t="n">
        <v>0</v>
      </c>
      <c r="CN25" s="14" t="n">
        <v>0</v>
      </c>
    </row>
    <row r="26" customFormat="false" ht="12.75" hidden="false" customHeight="false" outlineLevel="0" collapsed="false">
      <c r="A26" s="11" t="n">
        <f aca="false">A25+1</f>
        <v>37271</v>
      </c>
      <c r="B26" s="12" t="n">
        <v>2925</v>
      </c>
      <c r="C26" s="12" t="n">
        <v>0</v>
      </c>
      <c r="D26" s="12" t="n">
        <v>0</v>
      </c>
      <c r="E26" s="12" t="n">
        <v>0</v>
      </c>
      <c r="F26" s="12" t="n">
        <v>0</v>
      </c>
      <c r="G26" s="12" t="n">
        <v>0</v>
      </c>
      <c r="H26" s="12" t="n">
        <v>0</v>
      </c>
      <c r="I26" s="12" t="n">
        <v>0</v>
      </c>
      <c r="J26" s="12" t="n">
        <v>0</v>
      </c>
      <c r="K26" s="12" t="n">
        <v>0</v>
      </c>
      <c r="L26" s="12" t="n">
        <f aca="false">+'[1]Wellhead Activities'!$B23-$B26</f>
        <v>1029</v>
      </c>
      <c r="M26" s="12" t="n">
        <v>0</v>
      </c>
      <c r="N26" s="12" t="n">
        <v>0</v>
      </c>
      <c r="O26" s="12" t="n">
        <v>0</v>
      </c>
      <c r="P26" s="12" t="n">
        <v>0</v>
      </c>
      <c r="Q26" s="12" t="n">
        <v>0</v>
      </c>
      <c r="R26" s="12" t="n">
        <v>0</v>
      </c>
      <c r="S26" s="12" t="n">
        <v>0</v>
      </c>
      <c r="T26" s="12" t="n">
        <v>0</v>
      </c>
      <c r="U26" s="12" t="n">
        <v>0</v>
      </c>
      <c r="V26" s="12" t="n">
        <v>0</v>
      </c>
      <c r="W26" s="12" t="n">
        <v>0</v>
      </c>
      <c r="X26" s="12"/>
      <c r="Y26" s="12" t="n">
        <f aca="false">300-300</f>
        <v>0</v>
      </c>
      <c r="Z26" s="12" t="n">
        <v>0</v>
      </c>
      <c r="AA26" s="12" t="n">
        <v>0</v>
      </c>
      <c r="AB26" s="12" t="n">
        <v>0</v>
      </c>
      <c r="AC26" s="12" t="n">
        <v>0</v>
      </c>
      <c r="AD26" s="12" t="n">
        <v>0</v>
      </c>
      <c r="AE26" s="12" t="n">
        <v>0</v>
      </c>
      <c r="AF26" s="12" t="n">
        <v>0</v>
      </c>
      <c r="AG26" s="12" t="n">
        <v>0</v>
      </c>
      <c r="AH26" s="12" t="n">
        <v>0</v>
      </c>
      <c r="AI26" s="12" t="n">
        <f aca="false">+'[1]Wellhead Activities'!$H23-$Y26</f>
        <v>0</v>
      </c>
      <c r="AJ26" s="12" t="n">
        <v>0</v>
      </c>
      <c r="AK26" s="12" t="n">
        <v>0</v>
      </c>
      <c r="AL26" s="12" t="n">
        <v>0</v>
      </c>
      <c r="AM26" s="12" t="n">
        <v>0</v>
      </c>
      <c r="AN26" s="12" t="n">
        <v>0</v>
      </c>
      <c r="AO26" s="12" t="n">
        <v>0</v>
      </c>
      <c r="AP26" s="12" t="n">
        <v>0</v>
      </c>
      <c r="AQ26" s="12" t="n">
        <v>0</v>
      </c>
      <c r="AR26" s="12" t="n">
        <v>0</v>
      </c>
      <c r="AS26" s="12" t="n">
        <v>0</v>
      </c>
      <c r="AT26" s="12" t="n">
        <v>0</v>
      </c>
      <c r="AV26" s="12" t="n">
        <v>1238</v>
      </c>
      <c r="AW26" s="12" t="n">
        <v>0</v>
      </c>
      <c r="AX26" s="13" t="n">
        <v>0</v>
      </c>
      <c r="AY26" s="13" t="n">
        <v>0</v>
      </c>
      <c r="AZ26" s="13" t="n">
        <v>0</v>
      </c>
      <c r="BA26" s="13" t="n">
        <v>0</v>
      </c>
      <c r="BB26" s="13" t="n">
        <v>0</v>
      </c>
      <c r="BC26" s="13" t="n">
        <v>0</v>
      </c>
      <c r="BD26" s="13" t="n">
        <v>0</v>
      </c>
      <c r="BE26" s="13" t="n">
        <v>0</v>
      </c>
      <c r="BF26" s="13" t="n">
        <f aca="false">+'[2]Wellhead Activities'!$Q24-[2]Purchases!$B24</f>
        <v>1163</v>
      </c>
      <c r="BG26" s="13" t="n">
        <v>0</v>
      </c>
      <c r="BH26" s="13" t="n">
        <v>0</v>
      </c>
      <c r="BI26" s="13" t="n">
        <v>0</v>
      </c>
      <c r="BJ26" s="13" t="n">
        <v>0</v>
      </c>
      <c r="BK26" s="13" t="n">
        <v>0</v>
      </c>
      <c r="BL26" s="13" t="n">
        <v>0</v>
      </c>
      <c r="BM26" s="13" t="n">
        <v>0</v>
      </c>
      <c r="BN26" s="13" t="n">
        <v>0</v>
      </c>
      <c r="BO26" s="13" t="n">
        <v>0</v>
      </c>
      <c r="BP26" s="13" t="n">
        <v>0</v>
      </c>
      <c r="BQ26" s="13" t="n">
        <v>0</v>
      </c>
      <c r="BS26" s="14" t="n">
        <v>338</v>
      </c>
      <c r="BT26" s="14" t="n">
        <v>0</v>
      </c>
      <c r="BU26" s="14" t="n">
        <v>0</v>
      </c>
      <c r="BV26" s="14" t="n">
        <v>0</v>
      </c>
      <c r="BW26" s="14" t="n">
        <v>0</v>
      </c>
      <c r="BX26" s="14" t="n">
        <v>0</v>
      </c>
      <c r="BY26" s="14" t="n">
        <v>0</v>
      </c>
      <c r="BZ26" s="14" t="n">
        <v>0</v>
      </c>
      <c r="CA26" s="14" t="n">
        <v>0</v>
      </c>
      <c r="CB26" s="14" t="n">
        <v>0</v>
      </c>
      <c r="CC26" s="14" t="n">
        <f aca="false">+[3]Wellhead!$K$138-$BS26</f>
        <v>113</v>
      </c>
      <c r="CD26" s="14" t="n">
        <v>0</v>
      </c>
      <c r="CE26" s="14" t="n">
        <v>0</v>
      </c>
      <c r="CF26" s="14" t="n">
        <v>0</v>
      </c>
      <c r="CG26" s="14" t="n">
        <v>0</v>
      </c>
      <c r="CH26" s="14" t="n">
        <v>0</v>
      </c>
      <c r="CI26" s="14" t="n">
        <v>0</v>
      </c>
      <c r="CJ26" s="14" t="n">
        <v>0</v>
      </c>
      <c r="CK26" s="14" t="n">
        <v>0</v>
      </c>
      <c r="CL26" s="14" t="n">
        <v>0</v>
      </c>
      <c r="CM26" s="14" t="n">
        <v>0</v>
      </c>
      <c r="CN26" s="14" t="n">
        <v>0</v>
      </c>
    </row>
    <row r="27" customFormat="false" ht="12.75" hidden="false" customHeight="false" outlineLevel="0" collapsed="false">
      <c r="A27" s="11" t="n">
        <f aca="false">A26+1</f>
        <v>37272</v>
      </c>
      <c r="B27" s="12" t="n">
        <v>2925</v>
      </c>
      <c r="C27" s="12" t="n">
        <v>0</v>
      </c>
      <c r="D27" s="12" t="n">
        <v>0</v>
      </c>
      <c r="E27" s="12" t="n">
        <v>0</v>
      </c>
      <c r="F27" s="12" t="n">
        <v>0</v>
      </c>
      <c r="G27" s="12" t="n">
        <v>0</v>
      </c>
      <c r="H27" s="12" t="n">
        <v>0</v>
      </c>
      <c r="I27" s="12" t="n">
        <v>0</v>
      </c>
      <c r="J27" s="12" t="n">
        <v>0</v>
      </c>
      <c r="K27" s="12" t="n">
        <v>0</v>
      </c>
      <c r="L27" s="12" t="n">
        <v>0</v>
      </c>
      <c r="M27" s="12" t="n">
        <f aca="false">+'[1]Wellhead Activities'!$B24-$B27</f>
        <v>1032</v>
      </c>
      <c r="N27" s="12" t="n">
        <v>0</v>
      </c>
      <c r="O27" s="12" t="n">
        <v>0</v>
      </c>
      <c r="P27" s="12" t="n">
        <v>0</v>
      </c>
      <c r="Q27" s="12" t="n">
        <v>0</v>
      </c>
      <c r="R27" s="12" t="n">
        <v>0</v>
      </c>
      <c r="S27" s="12" t="n">
        <v>0</v>
      </c>
      <c r="T27" s="12" t="n">
        <v>0</v>
      </c>
      <c r="U27" s="12" t="n">
        <v>0</v>
      </c>
      <c r="V27" s="12" t="n">
        <v>0</v>
      </c>
      <c r="W27" s="12" t="n">
        <v>0</v>
      </c>
      <c r="X27" s="12"/>
      <c r="Y27" s="12" t="n">
        <f aca="false">300-300</f>
        <v>0</v>
      </c>
      <c r="Z27" s="12" t="n">
        <v>0</v>
      </c>
      <c r="AA27" s="12" t="n">
        <v>0</v>
      </c>
      <c r="AB27" s="12" t="n">
        <v>0</v>
      </c>
      <c r="AC27" s="12" t="n">
        <v>0</v>
      </c>
      <c r="AD27" s="12" t="n">
        <v>0</v>
      </c>
      <c r="AE27" s="12" t="n">
        <v>0</v>
      </c>
      <c r="AF27" s="12" t="n">
        <v>0</v>
      </c>
      <c r="AG27" s="12" t="n">
        <v>0</v>
      </c>
      <c r="AH27" s="12" t="n">
        <v>0</v>
      </c>
      <c r="AI27" s="12" t="n">
        <v>0</v>
      </c>
      <c r="AJ27" s="12" t="n">
        <f aca="false">+'[1]Wellhead Activities'!$H24-$Y27</f>
        <v>0</v>
      </c>
      <c r="AK27" s="12" t="n">
        <v>0</v>
      </c>
      <c r="AL27" s="12" t="n">
        <v>0</v>
      </c>
      <c r="AM27" s="12" t="n">
        <v>0</v>
      </c>
      <c r="AN27" s="12" t="n">
        <v>0</v>
      </c>
      <c r="AO27" s="12" t="n">
        <v>0</v>
      </c>
      <c r="AP27" s="12" t="n">
        <v>0</v>
      </c>
      <c r="AQ27" s="12" t="n">
        <v>0</v>
      </c>
      <c r="AR27" s="12" t="n">
        <v>0</v>
      </c>
      <c r="AS27" s="12" t="n">
        <v>0</v>
      </c>
      <c r="AT27" s="12" t="n">
        <v>0</v>
      </c>
      <c r="AV27" s="12" t="n">
        <v>1238</v>
      </c>
      <c r="AW27" s="12" t="n">
        <v>0</v>
      </c>
      <c r="AX27" s="13" t="n">
        <v>0</v>
      </c>
      <c r="AY27" s="13" t="n">
        <v>0</v>
      </c>
      <c r="AZ27" s="13" t="n">
        <v>0</v>
      </c>
      <c r="BA27" s="13" t="n">
        <v>0</v>
      </c>
      <c r="BB27" s="13" t="n">
        <v>0</v>
      </c>
      <c r="BC27" s="13" t="n">
        <v>0</v>
      </c>
      <c r="BD27" s="13" t="n">
        <v>0</v>
      </c>
      <c r="BE27" s="13" t="n">
        <v>0</v>
      </c>
      <c r="BF27" s="13" t="n">
        <v>0</v>
      </c>
      <c r="BG27" s="13" t="n">
        <f aca="false">+'[2]Wellhead Activities'!$Q25-[2]Purchases!$B25</f>
        <v>1163</v>
      </c>
      <c r="BH27" s="13" t="n">
        <v>0</v>
      </c>
      <c r="BI27" s="13" t="n">
        <v>0</v>
      </c>
      <c r="BJ27" s="13" t="n">
        <v>0</v>
      </c>
      <c r="BK27" s="13" t="n">
        <v>0</v>
      </c>
      <c r="BL27" s="13" t="n">
        <v>0</v>
      </c>
      <c r="BM27" s="13" t="n">
        <v>0</v>
      </c>
      <c r="BN27" s="13" t="n">
        <v>0</v>
      </c>
      <c r="BO27" s="13" t="n">
        <v>0</v>
      </c>
      <c r="BP27" s="13" t="n">
        <v>0</v>
      </c>
      <c r="BQ27" s="13" t="n">
        <v>0</v>
      </c>
      <c r="BS27" s="14" t="n">
        <v>338</v>
      </c>
      <c r="BT27" s="14" t="n">
        <v>0</v>
      </c>
      <c r="BU27" s="14" t="n">
        <v>0</v>
      </c>
      <c r="BV27" s="14" t="n">
        <v>0</v>
      </c>
      <c r="BW27" s="14" t="n">
        <v>0</v>
      </c>
      <c r="BX27" s="14" t="n">
        <v>0</v>
      </c>
      <c r="BY27" s="14" t="n">
        <v>0</v>
      </c>
      <c r="BZ27" s="14" t="n">
        <v>0</v>
      </c>
      <c r="CA27" s="14" t="n">
        <v>0</v>
      </c>
      <c r="CB27" s="14" t="n">
        <v>0</v>
      </c>
      <c r="CC27" s="14" t="n">
        <v>0</v>
      </c>
      <c r="CD27" s="14" t="n">
        <f aca="false">+[3]Wellhead!$K$138-$BS27</f>
        <v>113</v>
      </c>
      <c r="CE27" s="14" t="n">
        <v>0</v>
      </c>
      <c r="CF27" s="14" t="n">
        <v>0</v>
      </c>
      <c r="CG27" s="14" t="n">
        <v>0</v>
      </c>
      <c r="CH27" s="14" t="n">
        <v>0</v>
      </c>
      <c r="CI27" s="14" t="n">
        <v>0</v>
      </c>
      <c r="CJ27" s="14" t="n">
        <v>0</v>
      </c>
      <c r="CK27" s="14" t="n">
        <v>0</v>
      </c>
      <c r="CL27" s="14" t="n">
        <v>0</v>
      </c>
      <c r="CM27" s="14" t="n">
        <v>0</v>
      </c>
      <c r="CN27" s="14" t="n">
        <v>0</v>
      </c>
    </row>
    <row r="28" customFormat="false" ht="12.75" hidden="false" customHeight="false" outlineLevel="0" collapsed="false">
      <c r="A28" s="11" t="n">
        <f aca="false">A27+1</f>
        <v>37273</v>
      </c>
      <c r="B28" s="12" t="n">
        <v>2925</v>
      </c>
      <c r="C28" s="12" t="n">
        <v>0</v>
      </c>
      <c r="D28" s="12" t="n">
        <v>0</v>
      </c>
      <c r="E28" s="12" t="n">
        <v>0</v>
      </c>
      <c r="F28" s="12" t="n">
        <v>0</v>
      </c>
      <c r="G28" s="12" t="n">
        <v>0</v>
      </c>
      <c r="H28" s="12" t="n">
        <v>0</v>
      </c>
      <c r="I28" s="12" t="n">
        <v>0</v>
      </c>
      <c r="J28" s="12" t="n">
        <v>0</v>
      </c>
      <c r="K28" s="12" t="n">
        <v>0</v>
      </c>
      <c r="L28" s="12" t="n">
        <v>0</v>
      </c>
      <c r="M28" s="12" t="n">
        <v>0</v>
      </c>
      <c r="N28" s="12" t="n">
        <f aca="false">+'[1]Wellhead Activities'!$B25-$B28</f>
        <v>1022</v>
      </c>
      <c r="O28" s="12" t="n">
        <v>0</v>
      </c>
      <c r="P28" s="12" t="n">
        <v>0</v>
      </c>
      <c r="Q28" s="12" t="n">
        <v>0</v>
      </c>
      <c r="R28" s="12" t="n">
        <v>0</v>
      </c>
      <c r="S28" s="12" t="n">
        <v>0</v>
      </c>
      <c r="T28" s="12" t="n">
        <v>0</v>
      </c>
      <c r="U28" s="12" t="n">
        <v>0</v>
      </c>
      <c r="V28" s="12" t="n">
        <v>0</v>
      </c>
      <c r="W28" s="12" t="n">
        <v>0</v>
      </c>
      <c r="X28" s="12"/>
      <c r="Y28" s="12" t="n">
        <f aca="false">300-300</f>
        <v>0</v>
      </c>
      <c r="Z28" s="12" t="n">
        <v>0</v>
      </c>
      <c r="AA28" s="12" t="n">
        <v>0</v>
      </c>
      <c r="AB28" s="12" t="n">
        <v>0</v>
      </c>
      <c r="AC28" s="12" t="n">
        <v>0</v>
      </c>
      <c r="AD28" s="12" t="n">
        <v>0</v>
      </c>
      <c r="AE28" s="12" t="n">
        <v>0</v>
      </c>
      <c r="AF28" s="12" t="n">
        <v>0</v>
      </c>
      <c r="AG28" s="12" t="n">
        <v>0</v>
      </c>
      <c r="AH28" s="12" t="n">
        <v>0</v>
      </c>
      <c r="AI28" s="12" t="n">
        <v>0</v>
      </c>
      <c r="AJ28" s="12" t="n">
        <v>0</v>
      </c>
      <c r="AK28" s="12" t="n">
        <f aca="false">+'[1]Wellhead Activities'!$H25-$Y28</f>
        <v>0</v>
      </c>
      <c r="AL28" s="12" t="n">
        <v>0</v>
      </c>
      <c r="AM28" s="12" t="n">
        <v>0</v>
      </c>
      <c r="AN28" s="12" t="n">
        <v>0</v>
      </c>
      <c r="AO28" s="12" t="n">
        <v>0</v>
      </c>
      <c r="AP28" s="12" t="n">
        <v>0</v>
      </c>
      <c r="AQ28" s="12" t="n">
        <v>0</v>
      </c>
      <c r="AR28" s="12" t="n">
        <v>0</v>
      </c>
      <c r="AS28" s="12" t="n">
        <v>0</v>
      </c>
      <c r="AT28" s="12" t="n">
        <v>0</v>
      </c>
      <c r="AV28" s="12" t="n">
        <v>1238</v>
      </c>
      <c r="AW28" s="12" t="n">
        <v>0</v>
      </c>
      <c r="AX28" s="13" t="n">
        <v>0</v>
      </c>
      <c r="AY28" s="13" t="n">
        <v>0</v>
      </c>
      <c r="AZ28" s="13" t="n">
        <v>0</v>
      </c>
      <c r="BA28" s="13" t="n">
        <v>0</v>
      </c>
      <c r="BB28" s="13" t="n">
        <v>0</v>
      </c>
      <c r="BC28" s="13" t="n">
        <v>0</v>
      </c>
      <c r="BD28" s="13" t="n">
        <v>0</v>
      </c>
      <c r="BE28" s="13" t="n">
        <v>0</v>
      </c>
      <c r="BF28" s="13" t="n">
        <v>0</v>
      </c>
      <c r="BG28" s="13" t="n">
        <v>0</v>
      </c>
      <c r="BH28" s="13" t="n">
        <f aca="false">+'[2]Wellhead Activities'!$Q26-[2]Purchases!$B26</f>
        <v>1163</v>
      </c>
      <c r="BI28" s="13" t="n">
        <v>0</v>
      </c>
      <c r="BJ28" s="13" t="n">
        <v>0</v>
      </c>
      <c r="BK28" s="13" t="n">
        <v>0</v>
      </c>
      <c r="BL28" s="13" t="n">
        <v>0</v>
      </c>
      <c r="BM28" s="13" t="n">
        <v>0</v>
      </c>
      <c r="BN28" s="13" t="n">
        <v>0</v>
      </c>
      <c r="BO28" s="13" t="n">
        <v>0</v>
      </c>
      <c r="BP28" s="13" t="n">
        <v>0</v>
      </c>
      <c r="BQ28" s="13" t="n">
        <v>0</v>
      </c>
      <c r="BS28" s="14" t="n">
        <v>338</v>
      </c>
      <c r="BT28" s="14" t="n">
        <v>0</v>
      </c>
      <c r="BU28" s="14" t="n">
        <v>0</v>
      </c>
      <c r="BV28" s="14" t="n">
        <v>0</v>
      </c>
      <c r="BW28" s="14" t="n">
        <v>0</v>
      </c>
      <c r="BX28" s="14" t="n">
        <v>0</v>
      </c>
      <c r="BY28" s="14" t="n">
        <v>0</v>
      </c>
      <c r="BZ28" s="14" t="n">
        <v>0</v>
      </c>
      <c r="CA28" s="14" t="n">
        <v>0</v>
      </c>
      <c r="CB28" s="14" t="n">
        <v>0</v>
      </c>
      <c r="CC28" s="14" t="n">
        <v>0</v>
      </c>
      <c r="CD28" s="14" t="n">
        <v>0</v>
      </c>
      <c r="CE28" s="14" t="n">
        <f aca="false">+[3]Wellhead!$K$138-$BS28</f>
        <v>113</v>
      </c>
      <c r="CF28" s="14" t="n">
        <v>0</v>
      </c>
      <c r="CG28" s="14" t="n">
        <v>0</v>
      </c>
      <c r="CH28" s="14" t="n">
        <v>0</v>
      </c>
      <c r="CI28" s="14" t="n">
        <v>0</v>
      </c>
      <c r="CJ28" s="14" t="n">
        <v>0</v>
      </c>
      <c r="CK28" s="14" t="n">
        <v>0</v>
      </c>
      <c r="CL28" s="14" t="n">
        <v>0</v>
      </c>
      <c r="CM28" s="14" t="n">
        <v>0</v>
      </c>
      <c r="CN28" s="14" t="n">
        <v>0</v>
      </c>
    </row>
    <row r="29" customFormat="false" ht="12.75" hidden="false" customHeight="false" outlineLevel="0" collapsed="false">
      <c r="A29" s="11" t="n">
        <f aca="false">A28+1</f>
        <v>37274</v>
      </c>
      <c r="B29" s="12" t="n">
        <v>2925</v>
      </c>
      <c r="C29" s="12" t="n">
        <v>0</v>
      </c>
      <c r="D29" s="12" t="n">
        <v>0</v>
      </c>
      <c r="E29" s="12" t="n">
        <v>0</v>
      </c>
      <c r="F29" s="12" t="n">
        <v>0</v>
      </c>
      <c r="G29" s="12" t="n">
        <v>0</v>
      </c>
      <c r="H29" s="12" t="n">
        <v>0</v>
      </c>
      <c r="I29" s="12" t="n">
        <v>0</v>
      </c>
      <c r="J29" s="12" t="n">
        <v>0</v>
      </c>
      <c r="K29" s="12" t="n">
        <v>0</v>
      </c>
      <c r="L29" s="12" t="n">
        <v>0</v>
      </c>
      <c r="M29" s="12" t="n">
        <v>0</v>
      </c>
      <c r="N29" s="12" t="n">
        <v>0</v>
      </c>
      <c r="O29" s="12" t="n">
        <f aca="false">+'[1]Wellhead Activities'!$B26-$B29</f>
        <v>1024</v>
      </c>
      <c r="P29" s="12" t="n">
        <v>0</v>
      </c>
      <c r="Q29" s="12" t="n">
        <v>0</v>
      </c>
      <c r="R29" s="12" t="n">
        <v>0</v>
      </c>
      <c r="S29" s="12" t="n">
        <v>0</v>
      </c>
      <c r="T29" s="12" t="n">
        <v>0</v>
      </c>
      <c r="U29" s="12" t="n">
        <v>0</v>
      </c>
      <c r="V29" s="12" t="n">
        <v>0</v>
      </c>
      <c r="W29" s="12" t="n">
        <v>0</v>
      </c>
      <c r="X29" s="12"/>
      <c r="Y29" s="12" t="n">
        <f aca="false">300-300</f>
        <v>0</v>
      </c>
      <c r="Z29" s="12" t="n">
        <v>0</v>
      </c>
      <c r="AA29" s="12" t="n">
        <v>0</v>
      </c>
      <c r="AB29" s="12" t="n">
        <v>0</v>
      </c>
      <c r="AC29" s="12" t="n">
        <v>0</v>
      </c>
      <c r="AD29" s="12" t="n">
        <v>0</v>
      </c>
      <c r="AE29" s="12" t="n">
        <v>0</v>
      </c>
      <c r="AF29" s="12" t="n">
        <v>0</v>
      </c>
      <c r="AG29" s="12" t="n">
        <v>0</v>
      </c>
      <c r="AH29" s="12" t="n">
        <v>0</v>
      </c>
      <c r="AI29" s="12" t="n">
        <v>0</v>
      </c>
      <c r="AJ29" s="12" t="n">
        <v>0</v>
      </c>
      <c r="AK29" s="12" t="n">
        <v>0</v>
      </c>
      <c r="AL29" s="12" t="n">
        <f aca="false">+'[1]Wellhead Activities'!$H26-$Y29</f>
        <v>0</v>
      </c>
      <c r="AM29" s="12" t="n">
        <v>0</v>
      </c>
      <c r="AN29" s="12" t="n">
        <v>0</v>
      </c>
      <c r="AO29" s="12" t="n">
        <v>0</v>
      </c>
      <c r="AP29" s="12" t="n">
        <v>0</v>
      </c>
      <c r="AQ29" s="12" t="n">
        <v>0</v>
      </c>
      <c r="AR29" s="12" t="n">
        <v>0</v>
      </c>
      <c r="AS29" s="12" t="n">
        <v>0</v>
      </c>
      <c r="AT29" s="12" t="n">
        <v>0</v>
      </c>
      <c r="AV29" s="12" t="n">
        <v>1238</v>
      </c>
      <c r="AW29" s="12" t="n">
        <v>0</v>
      </c>
      <c r="AX29" s="13" t="n">
        <v>0</v>
      </c>
      <c r="AY29" s="13" t="n">
        <v>0</v>
      </c>
      <c r="AZ29" s="13" t="n">
        <v>0</v>
      </c>
      <c r="BA29" s="13" t="n">
        <v>0</v>
      </c>
      <c r="BB29" s="13" t="n">
        <v>0</v>
      </c>
      <c r="BC29" s="13" t="n">
        <v>0</v>
      </c>
      <c r="BD29" s="13" t="n">
        <v>0</v>
      </c>
      <c r="BE29" s="13" t="n">
        <v>0</v>
      </c>
      <c r="BF29" s="13" t="n">
        <v>0</v>
      </c>
      <c r="BG29" s="13" t="n">
        <v>0</v>
      </c>
      <c r="BH29" s="13" t="n">
        <v>0</v>
      </c>
      <c r="BI29" s="13" t="n">
        <f aca="false">+'[2]Wellhead Activities'!$Q27-[2]Purchases!$B27</f>
        <v>1163</v>
      </c>
      <c r="BJ29" s="13" t="n">
        <v>0</v>
      </c>
      <c r="BK29" s="13" t="n">
        <v>0</v>
      </c>
      <c r="BL29" s="13" t="n">
        <v>0</v>
      </c>
      <c r="BM29" s="13" t="n">
        <v>0</v>
      </c>
      <c r="BN29" s="13" t="n">
        <v>0</v>
      </c>
      <c r="BO29" s="13" t="n">
        <v>0</v>
      </c>
      <c r="BP29" s="13" t="n">
        <v>0</v>
      </c>
      <c r="BQ29" s="13" t="n">
        <v>0</v>
      </c>
      <c r="BS29" s="14" t="n">
        <v>338</v>
      </c>
      <c r="BT29" s="14" t="n">
        <v>0</v>
      </c>
      <c r="BU29" s="14" t="n">
        <v>0</v>
      </c>
      <c r="BV29" s="14" t="n">
        <v>0</v>
      </c>
      <c r="BW29" s="14" t="n">
        <v>0</v>
      </c>
      <c r="BX29" s="14" t="n">
        <v>0</v>
      </c>
      <c r="BY29" s="14" t="n">
        <v>0</v>
      </c>
      <c r="BZ29" s="14" t="n">
        <v>0</v>
      </c>
      <c r="CA29" s="14" t="n">
        <v>0</v>
      </c>
      <c r="CB29" s="14" t="n">
        <v>0</v>
      </c>
      <c r="CC29" s="14" t="n">
        <v>0</v>
      </c>
      <c r="CD29" s="14" t="n">
        <v>0</v>
      </c>
      <c r="CE29" s="14" t="n">
        <v>0</v>
      </c>
      <c r="CF29" s="14" t="n">
        <f aca="false">+[3]Wellhead!$K$138-$BS29</f>
        <v>113</v>
      </c>
      <c r="CG29" s="14" t="n">
        <v>0</v>
      </c>
      <c r="CH29" s="14" t="n">
        <v>0</v>
      </c>
      <c r="CI29" s="14" t="n">
        <v>0</v>
      </c>
      <c r="CJ29" s="14" t="n">
        <v>0</v>
      </c>
      <c r="CK29" s="14" t="n">
        <v>0</v>
      </c>
      <c r="CL29" s="14" t="n">
        <v>0</v>
      </c>
      <c r="CM29" s="14" t="n">
        <v>0</v>
      </c>
      <c r="CN29" s="14" t="n">
        <v>0</v>
      </c>
    </row>
    <row r="30" customFormat="false" ht="12.75" hidden="false" customHeight="false" outlineLevel="0" collapsed="false">
      <c r="A30" s="11" t="n">
        <f aca="false">A29+1</f>
        <v>37275</v>
      </c>
      <c r="B30" s="12" t="n">
        <v>2925</v>
      </c>
      <c r="C30" s="12" t="n">
        <v>0</v>
      </c>
      <c r="D30" s="12" t="n">
        <v>0</v>
      </c>
      <c r="E30" s="12" t="n">
        <v>0</v>
      </c>
      <c r="F30" s="12" t="n">
        <v>0</v>
      </c>
      <c r="G30" s="12" t="n">
        <v>0</v>
      </c>
      <c r="H30" s="12" t="n">
        <v>0</v>
      </c>
      <c r="I30" s="12" t="n">
        <v>0</v>
      </c>
      <c r="J30" s="12" t="n">
        <v>0</v>
      </c>
      <c r="K30" s="12" t="n">
        <v>0</v>
      </c>
      <c r="L30" s="12" t="n">
        <v>0</v>
      </c>
      <c r="M30" s="12" t="n">
        <v>0</v>
      </c>
      <c r="N30" s="12" t="n">
        <v>0</v>
      </c>
      <c r="O30" s="12" t="n">
        <v>0</v>
      </c>
      <c r="P30" s="12" t="n">
        <f aca="false">+'[1]Wellhead Activities'!$B27-$B30</f>
        <v>1012</v>
      </c>
      <c r="Q30" s="12" t="n">
        <v>0</v>
      </c>
      <c r="R30" s="12" t="n">
        <v>0</v>
      </c>
      <c r="S30" s="12" t="n">
        <v>0</v>
      </c>
      <c r="T30" s="12" t="n">
        <v>0</v>
      </c>
      <c r="U30" s="12" t="n">
        <v>0</v>
      </c>
      <c r="V30" s="12" t="n">
        <v>0</v>
      </c>
      <c r="W30" s="12" t="n">
        <v>0</v>
      </c>
      <c r="X30" s="12"/>
      <c r="Y30" s="12" t="n">
        <f aca="false">300-300</f>
        <v>0</v>
      </c>
      <c r="Z30" s="12" t="n">
        <v>0</v>
      </c>
      <c r="AA30" s="12" t="n">
        <v>0</v>
      </c>
      <c r="AB30" s="12" t="n">
        <v>0</v>
      </c>
      <c r="AC30" s="12" t="n">
        <v>0</v>
      </c>
      <c r="AD30" s="12" t="n">
        <v>0</v>
      </c>
      <c r="AE30" s="12" t="n">
        <v>0</v>
      </c>
      <c r="AF30" s="12" t="n">
        <v>0</v>
      </c>
      <c r="AG30" s="12" t="n">
        <v>0</v>
      </c>
      <c r="AH30" s="12" t="n">
        <v>0</v>
      </c>
      <c r="AI30" s="12" t="n">
        <v>0</v>
      </c>
      <c r="AJ30" s="12" t="n">
        <v>0</v>
      </c>
      <c r="AK30" s="12" t="n">
        <v>0</v>
      </c>
      <c r="AL30" s="12" t="n">
        <v>0</v>
      </c>
      <c r="AM30" s="12" t="n">
        <f aca="false">+'[1]Wellhead Activities'!$H27-$Y30</f>
        <v>0</v>
      </c>
      <c r="AN30" s="12" t="n">
        <v>0</v>
      </c>
      <c r="AO30" s="12" t="n">
        <v>0</v>
      </c>
      <c r="AP30" s="12" t="n">
        <v>0</v>
      </c>
      <c r="AQ30" s="12" t="n">
        <v>0</v>
      </c>
      <c r="AR30" s="12" t="n">
        <v>0</v>
      </c>
      <c r="AS30" s="12" t="n">
        <v>0</v>
      </c>
      <c r="AT30" s="12" t="n">
        <v>0</v>
      </c>
      <c r="AV30" s="12" t="n">
        <v>1238</v>
      </c>
      <c r="AW30" s="12" t="n">
        <v>0</v>
      </c>
      <c r="AX30" s="13" t="n">
        <v>0</v>
      </c>
      <c r="AY30" s="13" t="n">
        <v>0</v>
      </c>
      <c r="AZ30" s="13" t="n">
        <v>0</v>
      </c>
      <c r="BA30" s="13" t="n">
        <v>0</v>
      </c>
      <c r="BB30" s="13" t="n">
        <v>0</v>
      </c>
      <c r="BC30" s="13" t="n">
        <v>0</v>
      </c>
      <c r="BD30" s="13" t="n">
        <v>0</v>
      </c>
      <c r="BE30" s="13" t="n">
        <v>0</v>
      </c>
      <c r="BF30" s="13" t="n">
        <v>0</v>
      </c>
      <c r="BG30" s="13" t="n">
        <v>0</v>
      </c>
      <c r="BH30" s="13" t="n">
        <v>0</v>
      </c>
      <c r="BI30" s="13" t="n">
        <v>0</v>
      </c>
      <c r="BJ30" s="13" t="n">
        <f aca="false">+'[2]Wellhead Activities'!$Q28-[2]Purchases!$B28</f>
        <v>1163</v>
      </c>
      <c r="BK30" s="13" t="n">
        <v>0</v>
      </c>
      <c r="BL30" s="13" t="n">
        <v>0</v>
      </c>
      <c r="BM30" s="13" t="n">
        <v>0</v>
      </c>
      <c r="BN30" s="13" t="n">
        <v>0</v>
      </c>
      <c r="BO30" s="13" t="n">
        <v>0</v>
      </c>
      <c r="BP30" s="13" t="n">
        <v>0</v>
      </c>
      <c r="BQ30" s="13" t="n">
        <v>0</v>
      </c>
      <c r="BS30" s="14" t="n">
        <v>338</v>
      </c>
      <c r="BT30" s="14" t="n">
        <v>0</v>
      </c>
      <c r="BU30" s="14" t="n">
        <v>0</v>
      </c>
      <c r="BV30" s="14" t="n">
        <v>0</v>
      </c>
      <c r="BW30" s="14" t="n">
        <v>0</v>
      </c>
      <c r="BX30" s="14" t="n">
        <v>0</v>
      </c>
      <c r="BY30" s="14" t="n">
        <v>0</v>
      </c>
      <c r="BZ30" s="14" t="n">
        <v>0</v>
      </c>
      <c r="CA30" s="14" t="n">
        <v>0</v>
      </c>
      <c r="CB30" s="14" t="n">
        <v>0</v>
      </c>
      <c r="CC30" s="14" t="n">
        <v>0</v>
      </c>
      <c r="CD30" s="14" t="n">
        <v>0</v>
      </c>
      <c r="CE30" s="14" t="n">
        <v>0</v>
      </c>
      <c r="CF30" s="14" t="n">
        <v>0</v>
      </c>
      <c r="CG30" s="14" t="n">
        <f aca="false">+[3]Wellhead!$K$138-$BS30</f>
        <v>113</v>
      </c>
      <c r="CH30" s="14" t="n">
        <v>0</v>
      </c>
      <c r="CI30" s="14" t="n">
        <v>0</v>
      </c>
      <c r="CJ30" s="14" t="n">
        <v>0</v>
      </c>
      <c r="CK30" s="14" t="n">
        <v>0</v>
      </c>
      <c r="CL30" s="14" t="n">
        <v>0</v>
      </c>
      <c r="CM30" s="14" t="n">
        <v>0</v>
      </c>
      <c r="CN30" s="14" t="n">
        <v>0</v>
      </c>
    </row>
    <row r="31" customFormat="false" ht="12.75" hidden="false" customHeight="false" outlineLevel="0" collapsed="false">
      <c r="A31" s="11" t="n">
        <f aca="false">A30+1</f>
        <v>37276</v>
      </c>
      <c r="B31" s="12" t="n">
        <v>2925</v>
      </c>
      <c r="C31" s="12" t="n">
        <v>0</v>
      </c>
      <c r="D31" s="12" t="n">
        <v>0</v>
      </c>
      <c r="E31" s="12" t="n">
        <v>0</v>
      </c>
      <c r="F31" s="12" t="n">
        <v>0</v>
      </c>
      <c r="G31" s="12" t="n">
        <v>0</v>
      </c>
      <c r="H31" s="12" t="n">
        <v>0</v>
      </c>
      <c r="I31" s="12" t="n">
        <v>0</v>
      </c>
      <c r="J31" s="12" t="n">
        <v>0</v>
      </c>
      <c r="K31" s="12" t="n">
        <v>0</v>
      </c>
      <c r="L31" s="12" t="n">
        <v>0</v>
      </c>
      <c r="M31" s="12" t="n">
        <v>0</v>
      </c>
      <c r="N31" s="12" t="n">
        <v>0</v>
      </c>
      <c r="O31" s="12" t="n">
        <v>0</v>
      </c>
      <c r="P31" s="12" t="n">
        <f aca="false">+'[1]Wellhead Activities'!$B28-$B31</f>
        <v>1009</v>
      </c>
      <c r="Q31" s="12" t="n">
        <v>0</v>
      </c>
      <c r="R31" s="12" t="n">
        <v>0</v>
      </c>
      <c r="S31" s="12" t="n">
        <v>0</v>
      </c>
      <c r="T31" s="12" t="n">
        <v>0</v>
      </c>
      <c r="U31" s="12" t="n">
        <v>0</v>
      </c>
      <c r="V31" s="12" t="n">
        <v>0</v>
      </c>
      <c r="W31" s="12" t="n">
        <v>0</v>
      </c>
      <c r="X31" s="12"/>
      <c r="Y31" s="12" t="n">
        <f aca="false">300-300</f>
        <v>0</v>
      </c>
      <c r="Z31" s="12" t="n">
        <v>0</v>
      </c>
      <c r="AA31" s="12" t="n">
        <v>0</v>
      </c>
      <c r="AB31" s="12" t="n">
        <v>0</v>
      </c>
      <c r="AC31" s="12" t="n">
        <v>0</v>
      </c>
      <c r="AD31" s="12" t="n">
        <v>0</v>
      </c>
      <c r="AE31" s="12" t="n">
        <v>0</v>
      </c>
      <c r="AF31" s="12" t="n">
        <v>0</v>
      </c>
      <c r="AG31" s="12" t="n">
        <v>0</v>
      </c>
      <c r="AH31" s="12" t="n">
        <v>0</v>
      </c>
      <c r="AI31" s="12" t="n">
        <v>0</v>
      </c>
      <c r="AJ31" s="12" t="n">
        <v>0</v>
      </c>
      <c r="AK31" s="12" t="n">
        <v>0</v>
      </c>
      <c r="AL31" s="12" t="n">
        <v>0</v>
      </c>
      <c r="AM31" s="12" t="n">
        <f aca="false">+'[1]Wellhead Activities'!$H28-$Y31</f>
        <v>0</v>
      </c>
      <c r="AN31" s="12" t="n">
        <v>0</v>
      </c>
      <c r="AO31" s="12" t="n">
        <v>0</v>
      </c>
      <c r="AP31" s="12" t="n">
        <v>0</v>
      </c>
      <c r="AQ31" s="12" t="n">
        <v>0</v>
      </c>
      <c r="AR31" s="12" t="n">
        <v>0</v>
      </c>
      <c r="AS31" s="12" t="n">
        <v>0</v>
      </c>
      <c r="AT31" s="12" t="n">
        <v>0</v>
      </c>
      <c r="AV31" s="12" t="n">
        <v>1238</v>
      </c>
      <c r="AW31" s="12" t="n">
        <v>0</v>
      </c>
      <c r="AX31" s="13" t="n">
        <v>0</v>
      </c>
      <c r="AY31" s="13" t="n">
        <v>0</v>
      </c>
      <c r="AZ31" s="13" t="n">
        <v>0</v>
      </c>
      <c r="BA31" s="13" t="n">
        <v>0</v>
      </c>
      <c r="BB31" s="13" t="n">
        <v>0</v>
      </c>
      <c r="BC31" s="13" t="n">
        <v>0</v>
      </c>
      <c r="BD31" s="13" t="n">
        <v>0</v>
      </c>
      <c r="BE31" s="13" t="n">
        <v>0</v>
      </c>
      <c r="BF31" s="13" t="n">
        <v>0</v>
      </c>
      <c r="BG31" s="13" t="n">
        <v>0</v>
      </c>
      <c r="BH31" s="13" t="n">
        <v>0</v>
      </c>
      <c r="BI31" s="13" t="n">
        <v>0</v>
      </c>
      <c r="BJ31" s="13" t="n">
        <f aca="false">+'[2]Wellhead Activities'!$Q29-[2]Purchases!$B29</f>
        <v>1163</v>
      </c>
      <c r="BK31" s="13" t="n">
        <v>0</v>
      </c>
      <c r="BL31" s="13" t="n">
        <v>0</v>
      </c>
      <c r="BM31" s="13" t="n">
        <v>0</v>
      </c>
      <c r="BN31" s="13" t="n">
        <v>0</v>
      </c>
      <c r="BO31" s="13" t="n">
        <v>0</v>
      </c>
      <c r="BP31" s="13" t="n">
        <v>0</v>
      </c>
      <c r="BQ31" s="13" t="n">
        <v>0</v>
      </c>
      <c r="BS31" s="14" t="n">
        <v>338</v>
      </c>
      <c r="BT31" s="14" t="n">
        <v>0</v>
      </c>
      <c r="BU31" s="14" t="n">
        <v>0</v>
      </c>
      <c r="BV31" s="14" t="n">
        <v>0</v>
      </c>
      <c r="BW31" s="14" t="n">
        <v>0</v>
      </c>
      <c r="BX31" s="14" t="n">
        <v>0</v>
      </c>
      <c r="BY31" s="14" t="n">
        <v>0</v>
      </c>
      <c r="BZ31" s="14" t="n">
        <v>0</v>
      </c>
      <c r="CA31" s="14" t="n">
        <v>0</v>
      </c>
      <c r="CB31" s="14" t="n">
        <v>0</v>
      </c>
      <c r="CC31" s="14" t="n">
        <v>0</v>
      </c>
      <c r="CD31" s="14" t="n">
        <v>0</v>
      </c>
      <c r="CE31" s="14" t="n">
        <v>0</v>
      </c>
      <c r="CF31" s="14" t="n">
        <v>0</v>
      </c>
      <c r="CG31" s="14" t="n">
        <f aca="false">+[3]Wellhead!$K$138-$BS31</f>
        <v>113</v>
      </c>
      <c r="CH31" s="14" t="n">
        <v>0</v>
      </c>
      <c r="CI31" s="14" t="n">
        <v>0</v>
      </c>
      <c r="CJ31" s="14" t="n">
        <v>0</v>
      </c>
      <c r="CK31" s="14" t="n">
        <v>0</v>
      </c>
      <c r="CL31" s="14" t="n">
        <v>0</v>
      </c>
      <c r="CM31" s="14" t="n">
        <v>0</v>
      </c>
      <c r="CN31" s="14" t="n">
        <v>0</v>
      </c>
    </row>
    <row r="32" customFormat="false" ht="12.75" hidden="false" customHeight="false" outlineLevel="0" collapsed="false">
      <c r="A32" s="11" t="n">
        <f aca="false">A31+1</f>
        <v>37277</v>
      </c>
      <c r="B32" s="12" t="n">
        <v>2925</v>
      </c>
      <c r="C32" s="12" t="n">
        <v>0</v>
      </c>
      <c r="D32" s="12" t="n">
        <v>0</v>
      </c>
      <c r="E32" s="12" t="n">
        <v>0</v>
      </c>
      <c r="F32" s="12" t="n">
        <v>0</v>
      </c>
      <c r="G32" s="12" t="n">
        <v>0</v>
      </c>
      <c r="H32" s="12" t="n">
        <v>0</v>
      </c>
      <c r="I32" s="12" t="n">
        <v>0</v>
      </c>
      <c r="J32" s="12" t="n">
        <v>0</v>
      </c>
      <c r="K32" s="12" t="n">
        <v>0</v>
      </c>
      <c r="L32" s="12" t="n">
        <v>0</v>
      </c>
      <c r="M32" s="12" t="n">
        <v>0</v>
      </c>
      <c r="N32" s="12" t="n">
        <v>0</v>
      </c>
      <c r="O32" s="12" t="n">
        <v>0</v>
      </c>
      <c r="P32" s="12" t="n">
        <f aca="false">+'[1]Wellhead Activities'!$B29-$B32</f>
        <v>935</v>
      </c>
      <c r="Q32" s="12" t="n">
        <v>0</v>
      </c>
      <c r="R32" s="12" t="n">
        <v>0</v>
      </c>
      <c r="S32" s="12" t="n">
        <v>0</v>
      </c>
      <c r="T32" s="12" t="n">
        <v>0</v>
      </c>
      <c r="U32" s="12" t="n">
        <v>0</v>
      </c>
      <c r="V32" s="12" t="n">
        <v>0</v>
      </c>
      <c r="W32" s="12" t="n">
        <v>0</v>
      </c>
      <c r="X32" s="12"/>
      <c r="Y32" s="12" t="n">
        <f aca="false">300-300</f>
        <v>0</v>
      </c>
      <c r="Z32" s="12" t="n">
        <v>0</v>
      </c>
      <c r="AA32" s="12" t="n">
        <v>0</v>
      </c>
      <c r="AB32" s="12" t="n">
        <v>0</v>
      </c>
      <c r="AC32" s="12" t="n">
        <v>0</v>
      </c>
      <c r="AD32" s="12" t="n">
        <v>0</v>
      </c>
      <c r="AE32" s="12" t="n">
        <v>0</v>
      </c>
      <c r="AF32" s="12" t="n">
        <v>0</v>
      </c>
      <c r="AG32" s="12" t="n">
        <v>0</v>
      </c>
      <c r="AH32" s="12" t="n">
        <v>0</v>
      </c>
      <c r="AI32" s="12" t="n">
        <v>0</v>
      </c>
      <c r="AJ32" s="12" t="n">
        <v>0</v>
      </c>
      <c r="AK32" s="12" t="n">
        <v>0</v>
      </c>
      <c r="AL32" s="12" t="n">
        <v>0</v>
      </c>
      <c r="AM32" s="12" t="n">
        <f aca="false">+'[1]Wellhead Activities'!$H29-$Y32</f>
        <v>0</v>
      </c>
      <c r="AN32" s="12" t="n">
        <v>0</v>
      </c>
      <c r="AO32" s="12" t="n">
        <v>0</v>
      </c>
      <c r="AP32" s="12" t="n">
        <v>0</v>
      </c>
      <c r="AQ32" s="12" t="n">
        <v>0</v>
      </c>
      <c r="AR32" s="12" t="n">
        <v>0</v>
      </c>
      <c r="AS32" s="12" t="n">
        <v>0</v>
      </c>
      <c r="AT32" s="12" t="n">
        <v>0</v>
      </c>
      <c r="AV32" s="12" t="n">
        <v>1238</v>
      </c>
      <c r="AW32" s="12" t="n">
        <v>0</v>
      </c>
      <c r="AX32" s="13" t="n">
        <v>0</v>
      </c>
      <c r="AY32" s="13" t="n">
        <v>0</v>
      </c>
      <c r="AZ32" s="13" t="n">
        <v>0</v>
      </c>
      <c r="BA32" s="13" t="n">
        <v>0</v>
      </c>
      <c r="BB32" s="13" t="n">
        <v>0</v>
      </c>
      <c r="BC32" s="13" t="n">
        <v>0</v>
      </c>
      <c r="BD32" s="13" t="n">
        <v>0</v>
      </c>
      <c r="BE32" s="13" t="n">
        <v>0</v>
      </c>
      <c r="BF32" s="13" t="n">
        <v>0</v>
      </c>
      <c r="BG32" s="13" t="n">
        <v>0</v>
      </c>
      <c r="BH32" s="13" t="n">
        <v>0</v>
      </c>
      <c r="BI32" s="13" t="n">
        <v>0</v>
      </c>
      <c r="BJ32" s="13" t="n">
        <f aca="false">+'[2]Wellhead Activities'!$Q30-[2]Purchases!$B30</f>
        <v>1163</v>
      </c>
      <c r="BK32" s="13" t="n">
        <v>0</v>
      </c>
      <c r="BL32" s="13" t="n">
        <v>0</v>
      </c>
      <c r="BM32" s="13" t="n">
        <v>0</v>
      </c>
      <c r="BN32" s="13" t="n">
        <v>0</v>
      </c>
      <c r="BO32" s="13" t="n">
        <v>0</v>
      </c>
      <c r="BP32" s="13" t="n">
        <v>0</v>
      </c>
      <c r="BQ32" s="13" t="n">
        <v>0</v>
      </c>
      <c r="BS32" s="14" t="n">
        <v>338</v>
      </c>
      <c r="BT32" s="14" t="n">
        <v>0</v>
      </c>
      <c r="BU32" s="14" t="n">
        <v>0</v>
      </c>
      <c r="BV32" s="14" t="n">
        <v>0</v>
      </c>
      <c r="BW32" s="14" t="n">
        <v>0</v>
      </c>
      <c r="BX32" s="14" t="n">
        <v>0</v>
      </c>
      <c r="BY32" s="14" t="n">
        <v>0</v>
      </c>
      <c r="BZ32" s="14" t="n">
        <v>0</v>
      </c>
      <c r="CA32" s="14" t="n">
        <v>0</v>
      </c>
      <c r="CB32" s="14" t="n">
        <v>0</v>
      </c>
      <c r="CC32" s="14" t="n">
        <v>0</v>
      </c>
      <c r="CD32" s="14" t="n">
        <v>0</v>
      </c>
      <c r="CE32" s="14" t="n">
        <v>0</v>
      </c>
      <c r="CF32" s="14" t="n">
        <v>0</v>
      </c>
      <c r="CG32" s="14" t="n">
        <f aca="false">+[3]Wellhead!$K$138-$BS32</f>
        <v>113</v>
      </c>
      <c r="CH32" s="14" t="n">
        <v>0</v>
      </c>
      <c r="CI32" s="14" t="n">
        <v>0</v>
      </c>
      <c r="CJ32" s="14" t="n">
        <v>0</v>
      </c>
      <c r="CK32" s="14" t="n">
        <v>0</v>
      </c>
      <c r="CL32" s="14" t="n">
        <v>0</v>
      </c>
      <c r="CM32" s="14" t="n">
        <v>0</v>
      </c>
      <c r="CN32" s="14" t="n">
        <v>0</v>
      </c>
    </row>
    <row r="33" customFormat="false" ht="12.75" hidden="false" customHeight="false" outlineLevel="0" collapsed="false">
      <c r="A33" s="11" t="n">
        <f aca="false">A32+1</f>
        <v>37278</v>
      </c>
      <c r="B33" s="12" t="n">
        <f aca="false">2925-789</f>
        <v>2136</v>
      </c>
      <c r="C33" s="12" t="n">
        <v>0</v>
      </c>
      <c r="D33" s="12" t="n">
        <v>0</v>
      </c>
      <c r="E33" s="12" t="n">
        <v>0</v>
      </c>
      <c r="F33" s="12" t="n">
        <v>0</v>
      </c>
      <c r="G33" s="12" t="n">
        <v>0</v>
      </c>
      <c r="H33" s="12" t="n">
        <v>0</v>
      </c>
      <c r="I33" s="12" t="n">
        <v>0</v>
      </c>
      <c r="J33" s="12" t="n">
        <v>0</v>
      </c>
      <c r="K33" s="12" t="n">
        <v>0</v>
      </c>
      <c r="L33" s="12" t="n">
        <v>0</v>
      </c>
      <c r="M33" s="12" t="n">
        <v>0</v>
      </c>
      <c r="N33" s="12" t="n">
        <v>0</v>
      </c>
      <c r="O33" s="12" t="n">
        <v>0</v>
      </c>
      <c r="P33" s="12" t="n">
        <f aca="false">+'[1]Wellhead Activities'!$B30-$B33</f>
        <v>0</v>
      </c>
      <c r="Q33" s="12" t="n">
        <v>0</v>
      </c>
      <c r="R33" s="12" t="n">
        <v>0</v>
      </c>
      <c r="S33" s="12" t="n">
        <v>0</v>
      </c>
      <c r="T33" s="12" t="n">
        <v>0</v>
      </c>
      <c r="U33" s="12" t="n">
        <v>0</v>
      </c>
      <c r="V33" s="12" t="n">
        <v>0</v>
      </c>
      <c r="W33" s="12" t="n">
        <v>0</v>
      </c>
      <c r="X33" s="12"/>
      <c r="Y33" s="12" t="n">
        <f aca="false">300-300</f>
        <v>0</v>
      </c>
      <c r="Z33" s="12" t="n">
        <v>0</v>
      </c>
      <c r="AA33" s="12" t="n">
        <v>0</v>
      </c>
      <c r="AB33" s="12" t="n">
        <v>0</v>
      </c>
      <c r="AC33" s="12" t="n">
        <v>0</v>
      </c>
      <c r="AD33" s="12" t="n">
        <v>0</v>
      </c>
      <c r="AE33" s="12" t="n">
        <v>0</v>
      </c>
      <c r="AF33" s="12" t="n">
        <v>0</v>
      </c>
      <c r="AG33" s="12" t="n">
        <v>0</v>
      </c>
      <c r="AH33" s="12" t="n">
        <v>0</v>
      </c>
      <c r="AI33" s="12" t="n">
        <v>0</v>
      </c>
      <c r="AJ33" s="12" t="n">
        <v>0</v>
      </c>
      <c r="AK33" s="12" t="n">
        <v>0</v>
      </c>
      <c r="AL33" s="12" t="n">
        <v>0</v>
      </c>
      <c r="AM33" s="12" t="n">
        <f aca="false">+'[1]Wellhead Activities'!$H30-$Y33</f>
        <v>0</v>
      </c>
      <c r="AN33" s="12" t="n">
        <v>0</v>
      </c>
      <c r="AO33" s="12" t="n">
        <v>0</v>
      </c>
      <c r="AP33" s="12" t="n">
        <v>0</v>
      </c>
      <c r="AQ33" s="12" t="n">
        <v>0</v>
      </c>
      <c r="AR33" s="12" t="n">
        <v>0</v>
      </c>
      <c r="AS33" s="12" t="n">
        <v>0</v>
      </c>
      <c r="AT33" s="12" t="n">
        <v>0</v>
      </c>
      <c r="AV33" s="12" t="n">
        <v>1238</v>
      </c>
      <c r="AW33" s="12" t="n">
        <v>0</v>
      </c>
      <c r="AX33" s="13" t="n">
        <v>0</v>
      </c>
      <c r="AY33" s="13" t="n">
        <v>0</v>
      </c>
      <c r="AZ33" s="13" t="n">
        <v>0</v>
      </c>
      <c r="BA33" s="13" t="n">
        <v>0</v>
      </c>
      <c r="BB33" s="13" t="n">
        <v>0</v>
      </c>
      <c r="BC33" s="13" t="n">
        <v>0</v>
      </c>
      <c r="BD33" s="13" t="n">
        <v>0</v>
      </c>
      <c r="BE33" s="13" t="n">
        <v>0</v>
      </c>
      <c r="BF33" s="13" t="n">
        <v>0</v>
      </c>
      <c r="BG33" s="13" t="n">
        <v>0</v>
      </c>
      <c r="BH33" s="13" t="n">
        <v>0</v>
      </c>
      <c r="BI33" s="13" t="n">
        <v>0</v>
      </c>
      <c r="BJ33" s="13" t="n">
        <f aca="false">+'[2]Wellhead Activities'!$Q31-[2]Purchases!$B31</f>
        <v>1163</v>
      </c>
      <c r="BK33" s="13" t="n">
        <v>0</v>
      </c>
      <c r="BL33" s="13" t="n">
        <v>0</v>
      </c>
      <c r="BM33" s="13" t="n">
        <v>0</v>
      </c>
      <c r="BN33" s="13" t="n">
        <v>0</v>
      </c>
      <c r="BO33" s="13" t="n">
        <v>0</v>
      </c>
      <c r="BP33" s="13" t="n">
        <v>0</v>
      </c>
      <c r="BQ33" s="13" t="n">
        <v>0</v>
      </c>
      <c r="BS33" s="14" t="n">
        <v>338</v>
      </c>
      <c r="BT33" s="14" t="n">
        <v>0</v>
      </c>
      <c r="BU33" s="14" t="n">
        <v>0</v>
      </c>
      <c r="BV33" s="14" t="n">
        <v>0</v>
      </c>
      <c r="BW33" s="14" t="n">
        <v>0</v>
      </c>
      <c r="BX33" s="14" t="n">
        <v>0</v>
      </c>
      <c r="BY33" s="14" t="n">
        <v>0</v>
      </c>
      <c r="BZ33" s="14" t="n">
        <v>0</v>
      </c>
      <c r="CA33" s="14" t="n">
        <v>0</v>
      </c>
      <c r="CB33" s="14" t="n">
        <v>0</v>
      </c>
      <c r="CC33" s="14" t="n">
        <v>0</v>
      </c>
      <c r="CD33" s="14" t="n">
        <v>0</v>
      </c>
      <c r="CE33" s="14" t="n">
        <v>0</v>
      </c>
      <c r="CF33" s="14" t="n">
        <v>0</v>
      </c>
      <c r="CG33" s="14" t="n">
        <f aca="false">+[3]Wellhead!$K$138-$BS33</f>
        <v>113</v>
      </c>
      <c r="CH33" s="14" t="n">
        <v>0</v>
      </c>
      <c r="CI33" s="14" t="n">
        <v>0</v>
      </c>
      <c r="CJ33" s="14" t="n">
        <v>0</v>
      </c>
      <c r="CK33" s="14" t="n">
        <v>0</v>
      </c>
      <c r="CL33" s="14" t="n">
        <v>0</v>
      </c>
      <c r="CM33" s="14" t="n">
        <v>0</v>
      </c>
      <c r="CN33" s="14" t="n">
        <v>0</v>
      </c>
    </row>
    <row r="34" customFormat="false" ht="12.75" hidden="false" customHeight="false" outlineLevel="0" collapsed="false">
      <c r="A34" s="11" t="n">
        <f aca="false">A33+1</f>
        <v>37279</v>
      </c>
      <c r="B34" s="12" t="n">
        <v>2925</v>
      </c>
      <c r="C34" s="12" t="n">
        <v>0</v>
      </c>
      <c r="D34" s="12" t="n">
        <v>0</v>
      </c>
      <c r="E34" s="12" t="n">
        <v>0</v>
      </c>
      <c r="F34" s="12" t="n">
        <v>0</v>
      </c>
      <c r="G34" s="12" t="n">
        <v>0</v>
      </c>
      <c r="H34" s="12" t="n">
        <v>0</v>
      </c>
      <c r="I34" s="12" t="n">
        <v>0</v>
      </c>
      <c r="J34" s="12" t="n">
        <v>0</v>
      </c>
      <c r="K34" s="12" t="n">
        <v>0</v>
      </c>
      <c r="L34" s="12" t="n">
        <v>0</v>
      </c>
      <c r="M34" s="12" t="n">
        <v>0</v>
      </c>
      <c r="N34" s="12" t="n">
        <v>0</v>
      </c>
      <c r="O34" s="12" t="n">
        <v>0</v>
      </c>
      <c r="P34" s="12" t="n">
        <v>0</v>
      </c>
      <c r="Q34" s="12" t="n">
        <f aca="false">+'[1]Wellhead Activities'!$B31-$B34</f>
        <v>249</v>
      </c>
      <c r="R34" s="12" t="n">
        <v>0</v>
      </c>
      <c r="S34" s="12" t="n">
        <v>0</v>
      </c>
      <c r="T34" s="12" t="n">
        <v>0</v>
      </c>
      <c r="U34" s="12" t="n">
        <v>0</v>
      </c>
      <c r="V34" s="12" t="n">
        <v>0</v>
      </c>
      <c r="W34" s="12" t="n">
        <v>0</v>
      </c>
      <c r="X34" s="12"/>
      <c r="Y34" s="12" t="n">
        <f aca="false">300-300</f>
        <v>0</v>
      </c>
      <c r="Z34" s="12" t="n">
        <v>0</v>
      </c>
      <c r="AA34" s="12" t="n">
        <v>0</v>
      </c>
      <c r="AB34" s="12" t="n">
        <v>0</v>
      </c>
      <c r="AC34" s="12" t="n">
        <v>0</v>
      </c>
      <c r="AD34" s="12" t="n">
        <v>0</v>
      </c>
      <c r="AE34" s="12" t="n">
        <v>0</v>
      </c>
      <c r="AF34" s="12" t="n">
        <v>0</v>
      </c>
      <c r="AG34" s="12" t="n">
        <v>0</v>
      </c>
      <c r="AH34" s="12" t="n">
        <v>0</v>
      </c>
      <c r="AI34" s="12" t="n">
        <v>0</v>
      </c>
      <c r="AJ34" s="12" t="n">
        <v>0</v>
      </c>
      <c r="AK34" s="12" t="n">
        <v>0</v>
      </c>
      <c r="AL34" s="12" t="n">
        <v>0</v>
      </c>
      <c r="AM34" s="12" t="n">
        <v>0</v>
      </c>
      <c r="AN34" s="12" t="n">
        <f aca="false">+'[1]Wellhead Activities'!$H31-$Y34</f>
        <v>0</v>
      </c>
      <c r="AO34" s="12" t="n">
        <v>0</v>
      </c>
      <c r="AP34" s="12" t="n">
        <v>0</v>
      </c>
      <c r="AQ34" s="12" t="n">
        <v>0</v>
      </c>
      <c r="AR34" s="12" t="n">
        <v>0</v>
      </c>
      <c r="AS34" s="12" t="n">
        <v>0</v>
      </c>
      <c r="AT34" s="12" t="n">
        <v>0</v>
      </c>
      <c r="AV34" s="12" t="n">
        <v>1238</v>
      </c>
      <c r="AW34" s="12" t="n">
        <v>0</v>
      </c>
      <c r="AX34" s="13" t="n">
        <v>0</v>
      </c>
      <c r="AY34" s="13" t="n">
        <v>0</v>
      </c>
      <c r="AZ34" s="13" t="n">
        <v>0</v>
      </c>
      <c r="BA34" s="13" t="n">
        <v>0</v>
      </c>
      <c r="BB34" s="13" t="n">
        <v>0</v>
      </c>
      <c r="BC34" s="13" t="n">
        <v>0</v>
      </c>
      <c r="BD34" s="13" t="n">
        <v>0</v>
      </c>
      <c r="BE34" s="13" t="n">
        <v>0</v>
      </c>
      <c r="BF34" s="13" t="n">
        <v>0</v>
      </c>
      <c r="BG34" s="13" t="n">
        <v>0</v>
      </c>
      <c r="BH34" s="13" t="n">
        <v>0</v>
      </c>
      <c r="BI34" s="13" t="n">
        <v>0</v>
      </c>
      <c r="BJ34" s="13" t="n">
        <v>0</v>
      </c>
      <c r="BK34" s="13" t="n">
        <f aca="false">+'[2]Wellhead Activities'!$Q32-[2]Purchases!$B32</f>
        <v>1163</v>
      </c>
      <c r="BL34" s="13" t="n">
        <v>0</v>
      </c>
      <c r="BM34" s="13" t="n">
        <v>0</v>
      </c>
      <c r="BN34" s="13" t="n">
        <v>0</v>
      </c>
      <c r="BO34" s="13" t="n">
        <v>0</v>
      </c>
      <c r="BP34" s="13" t="n">
        <v>0</v>
      </c>
      <c r="BQ34" s="13" t="n">
        <v>0</v>
      </c>
      <c r="BS34" s="14" t="n">
        <v>338</v>
      </c>
      <c r="BT34" s="14" t="n">
        <v>0</v>
      </c>
      <c r="BU34" s="14" t="n">
        <v>0</v>
      </c>
      <c r="BV34" s="14" t="n">
        <v>0</v>
      </c>
      <c r="BW34" s="14" t="n">
        <v>0</v>
      </c>
      <c r="BX34" s="14" t="n">
        <v>0</v>
      </c>
      <c r="BY34" s="14" t="n">
        <v>0</v>
      </c>
      <c r="BZ34" s="14" t="n">
        <v>0</v>
      </c>
      <c r="CA34" s="14" t="n">
        <v>0</v>
      </c>
      <c r="CB34" s="14" t="n">
        <v>0</v>
      </c>
      <c r="CC34" s="14" t="n">
        <v>0</v>
      </c>
      <c r="CD34" s="14" t="n">
        <v>0</v>
      </c>
      <c r="CE34" s="14" t="n">
        <v>0</v>
      </c>
      <c r="CF34" s="14" t="n">
        <v>0</v>
      </c>
      <c r="CG34" s="14" t="n">
        <v>0</v>
      </c>
      <c r="CH34" s="14" t="n">
        <f aca="false">+[3]Wellhead!$K$138-$BS34</f>
        <v>113</v>
      </c>
      <c r="CI34" s="14" t="n">
        <v>0</v>
      </c>
      <c r="CJ34" s="14" t="n">
        <v>0</v>
      </c>
      <c r="CK34" s="14" t="n">
        <v>0</v>
      </c>
      <c r="CL34" s="14" t="n">
        <v>0</v>
      </c>
      <c r="CM34" s="14" t="n">
        <v>0</v>
      </c>
      <c r="CN34" s="14" t="n">
        <v>0</v>
      </c>
    </row>
    <row r="35" customFormat="false" ht="12.75" hidden="false" customHeight="false" outlineLevel="0" collapsed="false">
      <c r="A35" s="11" t="n">
        <f aca="false">A34+1</f>
        <v>37280</v>
      </c>
      <c r="B35" s="12" t="n">
        <v>2925</v>
      </c>
      <c r="C35" s="12" t="n">
        <v>0</v>
      </c>
      <c r="D35" s="12" t="n">
        <v>0</v>
      </c>
      <c r="E35" s="12" t="n">
        <v>0</v>
      </c>
      <c r="F35" s="12" t="n">
        <v>0</v>
      </c>
      <c r="G35" s="12" t="n">
        <v>0</v>
      </c>
      <c r="H35" s="12" t="n">
        <v>0</v>
      </c>
      <c r="I35" s="12" t="n">
        <v>0</v>
      </c>
      <c r="J35" s="12" t="n">
        <v>0</v>
      </c>
      <c r="K35" s="12" t="n">
        <v>0</v>
      </c>
      <c r="L35" s="12" t="n">
        <v>0</v>
      </c>
      <c r="M35" s="12" t="n">
        <v>0</v>
      </c>
      <c r="N35" s="12" t="n">
        <v>0</v>
      </c>
      <c r="O35" s="12" t="n">
        <v>0</v>
      </c>
      <c r="P35" s="12" t="n">
        <v>0</v>
      </c>
      <c r="Q35" s="12" t="n">
        <v>0</v>
      </c>
      <c r="R35" s="12" t="n">
        <f aca="false">+'[1]Wellhead Activities'!$B32-$B35</f>
        <v>895</v>
      </c>
      <c r="S35" s="12" t="n">
        <v>0</v>
      </c>
      <c r="T35" s="12" t="n">
        <v>0</v>
      </c>
      <c r="U35" s="12" t="n">
        <v>0</v>
      </c>
      <c r="V35" s="12" t="n">
        <v>0</v>
      </c>
      <c r="W35" s="12" t="n">
        <v>0</v>
      </c>
      <c r="X35" s="12"/>
      <c r="Y35" s="12" t="n">
        <f aca="false">300-300</f>
        <v>0</v>
      </c>
      <c r="Z35" s="12" t="n">
        <v>0</v>
      </c>
      <c r="AA35" s="12" t="n">
        <v>0</v>
      </c>
      <c r="AB35" s="12" t="n">
        <v>0</v>
      </c>
      <c r="AC35" s="12" t="n">
        <v>0</v>
      </c>
      <c r="AD35" s="12" t="n">
        <v>0</v>
      </c>
      <c r="AE35" s="12" t="n">
        <v>0</v>
      </c>
      <c r="AF35" s="12" t="n">
        <v>0</v>
      </c>
      <c r="AG35" s="12" t="n">
        <v>0</v>
      </c>
      <c r="AH35" s="12" t="n">
        <v>0</v>
      </c>
      <c r="AI35" s="12" t="n">
        <v>0</v>
      </c>
      <c r="AJ35" s="12" t="n">
        <v>0</v>
      </c>
      <c r="AK35" s="12" t="n">
        <v>0</v>
      </c>
      <c r="AL35" s="12" t="n">
        <v>0</v>
      </c>
      <c r="AM35" s="12" t="n">
        <v>0</v>
      </c>
      <c r="AN35" s="12" t="n">
        <v>0</v>
      </c>
      <c r="AO35" s="12" t="n">
        <f aca="false">+'[1]Wellhead Activities'!$H32-$Y35</f>
        <v>0</v>
      </c>
      <c r="AP35" s="12" t="n">
        <v>0</v>
      </c>
      <c r="AQ35" s="12" t="n">
        <v>0</v>
      </c>
      <c r="AR35" s="12" t="n">
        <v>0</v>
      </c>
      <c r="AS35" s="12" t="n">
        <v>0</v>
      </c>
      <c r="AT35" s="12" t="n">
        <v>0</v>
      </c>
      <c r="AV35" s="12" t="n">
        <v>1238</v>
      </c>
      <c r="AW35" s="12" t="n">
        <v>0</v>
      </c>
      <c r="AX35" s="13" t="n">
        <v>0</v>
      </c>
      <c r="AY35" s="13" t="n">
        <v>0</v>
      </c>
      <c r="AZ35" s="13" t="n">
        <v>0</v>
      </c>
      <c r="BA35" s="13" t="n">
        <v>0</v>
      </c>
      <c r="BB35" s="13" t="n">
        <v>0</v>
      </c>
      <c r="BC35" s="13" t="n">
        <v>0</v>
      </c>
      <c r="BD35" s="13" t="n">
        <v>0</v>
      </c>
      <c r="BE35" s="13" t="n">
        <v>0</v>
      </c>
      <c r="BF35" s="13" t="n">
        <v>0</v>
      </c>
      <c r="BG35" s="13" t="n">
        <v>0</v>
      </c>
      <c r="BH35" s="13" t="n">
        <v>0</v>
      </c>
      <c r="BI35" s="13" t="n">
        <v>0</v>
      </c>
      <c r="BJ35" s="13" t="n">
        <v>0</v>
      </c>
      <c r="BK35" s="13" t="n">
        <v>0</v>
      </c>
      <c r="BL35" s="13" t="n">
        <f aca="false">+'[2]Wellhead Activities'!$Q33-[2]Purchases!$B33</f>
        <v>1163</v>
      </c>
      <c r="BM35" s="13" t="n">
        <v>0</v>
      </c>
      <c r="BN35" s="13" t="n">
        <v>0</v>
      </c>
      <c r="BO35" s="13" t="n">
        <v>0</v>
      </c>
      <c r="BP35" s="13" t="n">
        <v>0</v>
      </c>
      <c r="BQ35" s="13" t="n">
        <v>0</v>
      </c>
      <c r="BS35" s="14" t="n">
        <v>338</v>
      </c>
      <c r="BT35" s="14" t="n">
        <v>0</v>
      </c>
      <c r="BU35" s="14" t="n">
        <v>0</v>
      </c>
      <c r="BV35" s="14" t="n">
        <v>0</v>
      </c>
      <c r="BW35" s="14" t="n">
        <v>0</v>
      </c>
      <c r="BX35" s="14" t="n">
        <v>0</v>
      </c>
      <c r="BY35" s="14" t="n">
        <v>0</v>
      </c>
      <c r="BZ35" s="14" t="n">
        <v>0</v>
      </c>
      <c r="CA35" s="14" t="n">
        <v>0</v>
      </c>
      <c r="CB35" s="14" t="n">
        <v>0</v>
      </c>
      <c r="CC35" s="14" t="n">
        <v>0</v>
      </c>
      <c r="CD35" s="14" t="n">
        <v>0</v>
      </c>
      <c r="CE35" s="14" t="n">
        <v>0</v>
      </c>
      <c r="CF35" s="14" t="n">
        <v>0</v>
      </c>
      <c r="CG35" s="14" t="n">
        <v>0</v>
      </c>
      <c r="CH35" s="14" t="n">
        <v>0</v>
      </c>
      <c r="CI35" s="14" t="n">
        <f aca="false">+[3]Wellhead!$K$138-$BS35</f>
        <v>113</v>
      </c>
      <c r="CJ35" s="14" t="n">
        <v>0</v>
      </c>
      <c r="CK35" s="14" t="n">
        <v>0</v>
      </c>
      <c r="CL35" s="14" t="n">
        <v>0</v>
      </c>
      <c r="CM35" s="14" t="n">
        <v>0</v>
      </c>
      <c r="CN35" s="14" t="n">
        <v>0</v>
      </c>
    </row>
    <row r="36" customFormat="false" ht="12.75" hidden="false" customHeight="false" outlineLevel="0" collapsed="false">
      <c r="A36" s="11" t="n">
        <f aca="false">A35+1</f>
        <v>37281</v>
      </c>
      <c r="B36" s="12" t="n">
        <v>2925</v>
      </c>
      <c r="C36" s="12" t="n">
        <v>0</v>
      </c>
      <c r="D36" s="12" t="n">
        <v>0</v>
      </c>
      <c r="E36" s="12" t="n">
        <v>0</v>
      </c>
      <c r="F36" s="12" t="n">
        <v>0</v>
      </c>
      <c r="G36" s="12" t="n">
        <v>0</v>
      </c>
      <c r="H36" s="12" t="n">
        <v>0</v>
      </c>
      <c r="I36" s="12" t="n">
        <v>0</v>
      </c>
      <c r="J36" s="12" t="n">
        <v>0</v>
      </c>
      <c r="K36" s="12" t="n">
        <v>0</v>
      </c>
      <c r="L36" s="12" t="n">
        <v>0</v>
      </c>
      <c r="M36" s="12" t="n">
        <v>0</v>
      </c>
      <c r="N36" s="12" t="n">
        <v>0</v>
      </c>
      <c r="O36" s="12" t="n">
        <v>0</v>
      </c>
      <c r="P36" s="12" t="n">
        <v>0</v>
      </c>
      <c r="Q36" s="12" t="n">
        <v>0</v>
      </c>
      <c r="R36" s="12" t="n">
        <v>0</v>
      </c>
      <c r="S36" s="12" t="n">
        <f aca="false">+'[1]Wellhead Activities'!$B33-$B36</f>
        <v>888</v>
      </c>
      <c r="T36" s="12" t="n">
        <v>0</v>
      </c>
      <c r="U36" s="12" t="n">
        <v>0</v>
      </c>
      <c r="V36" s="12" t="n">
        <v>0</v>
      </c>
      <c r="W36" s="12" t="n">
        <v>0</v>
      </c>
      <c r="X36" s="12"/>
      <c r="Y36" s="12" t="n">
        <f aca="false">300-300</f>
        <v>0</v>
      </c>
      <c r="Z36" s="12" t="n">
        <v>0</v>
      </c>
      <c r="AA36" s="12" t="n">
        <v>0</v>
      </c>
      <c r="AB36" s="12" t="n">
        <v>0</v>
      </c>
      <c r="AC36" s="12" t="n">
        <v>0</v>
      </c>
      <c r="AD36" s="12" t="n">
        <v>0</v>
      </c>
      <c r="AE36" s="12" t="n">
        <v>0</v>
      </c>
      <c r="AF36" s="12" t="n">
        <v>0</v>
      </c>
      <c r="AG36" s="12" t="n">
        <v>0</v>
      </c>
      <c r="AH36" s="12" t="n">
        <v>0</v>
      </c>
      <c r="AI36" s="12" t="n">
        <v>0</v>
      </c>
      <c r="AJ36" s="12" t="n">
        <v>0</v>
      </c>
      <c r="AK36" s="12" t="n">
        <v>0</v>
      </c>
      <c r="AL36" s="12" t="n">
        <v>0</v>
      </c>
      <c r="AM36" s="12" t="n">
        <v>0</v>
      </c>
      <c r="AN36" s="12" t="n">
        <v>0</v>
      </c>
      <c r="AO36" s="12" t="n">
        <v>0</v>
      </c>
      <c r="AP36" s="12" t="n">
        <f aca="false">+'[1]Wellhead Activities'!$H33-$Y36</f>
        <v>0</v>
      </c>
      <c r="AQ36" s="12" t="n">
        <v>0</v>
      </c>
      <c r="AR36" s="12" t="n">
        <v>0</v>
      </c>
      <c r="AS36" s="12" t="n">
        <v>0</v>
      </c>
      <c r="AT36" s="12" t="n">
        <v>0</v>
      </c>
      <c r="AV36" s="12" t="n">
        <v>1238</v>
      </c>
      <c r="AW36" s="12" t="n">
        <v>0</v>
      </c>
      <c r="AX36" s="13" t="n">
        <v>0</v>
      </c>
      <c r="AY36" s="13" t="n">
        <v>0</v>
      </c>
      <c r="AZ36" s="13" t="n">
        <v>0</v>
      </c>
      <c r="BA36" s="13" t="n">
        <v>0</v>
      </c>
      <c r="BB36" s="13" t="n">
        <v>0</v>
      </c>
      <c r="BC36" s="13" t="n">
        <v>0</v>
      </c>
      <c r="BD36" s="13" t="n">
        <v>0</v>
      </c>
      <c r="BE36" s="13" t="n">
        <v>0</v>
      </c>
      <c r="BF36" s="13" t="n">
        <v>0</v>
      </c>
      <c r="BG36" s="13" t="n">
        <v>0</v>
      </c>
      <c r="BH36" s="13" t="n">
        <v>0</v>
      </c>
      <c r="BI36" s="13" t="n">
        <v>0</v>
      </c>
      <c r="BJ36" s="13" t="n">
        <v>0</v>
      </c>
      <c r="BK36" s="13" t="n">
        <v>0</v>
      </c>
      <c r="BL36" s="13" t="n">
        <v>0</v>
      </c>
      <c r="BM36" s="13" t="n">
        <f aca="false">+'[2]Wellhead Activities'!$Q34-[2]Purchases!$B34</f>
        <v>1163</v>
      </c>
      <c r="BN36" s="13" t="n">
        <v>0</v>
      </c>
      <c r="BO36" s="13" t="n">
        <v>0</v>
      </c>
      <c r="BP36" s="13" t="n">
        <v>0</v>
      </c>
      <c r="BQ36" s="13" t="n">
        <v>0</v>
      </c>
      <c r="BS36" s="14" t="n">
        <v>338</v>
      </c>
      <c r="BT36" s="14" t="n">
        <v>0</v>
      </c>
      <c r="BU36" s="14" t="n">
        <v>0</v>
      </c>
      <c r="BV36" s="14" t="n">
        <v>0</v>
      </c>
      <c r="BW36" s="14" t="n">
        <v>0</v>
      </c>
      <c r="BX36" s="14" t="n">
        <v>0</v>
      </c>
      <c r="BY36" s="14" t="n">
        <v>0</v>
      </c>
      <c r="BZ36" s="14" t="n">
        <v>0</v>
      </c>
      <c r="CA36" s="14" t="n">
        <v>0</v>
      </c>
      <c r="CB36" s="14" t="n">
        <v>0</v>
      </c>
      <c r="CC36" s="14" t="n">
        <v>0</v>
      </c>
      <c r="CD36" s="14" t="n">
        <v>0</v>
      </c>
      <c r="CE36" s="14" t="n">
        <v>0</v>
      </c>
      <c r="CF36" s="14" t="n">
        <v>0</v>
      </c>
      <c r="CG36" s="14" t="n">
        <v>0</v>
      </c>
      <c r="CH36" s="14" t="n">
        <v>0</v>
      </c>
      <c r="CI36" s="14" t="n">
        <v>0</v>
      </c>
      <c r="CJ36" s="14" t="n">
        <f aca="false">+[3]Wellhead!$K$138-$BS36</f>
        <v>113</v>
      </c>
      <c r="CK36" s="14" t="n">
        <v>0</v>
      </c>
      <c r="CL36" s="14" t="n">
        <v>0</v>
      </c>
      <c r="CM36" s="14" t="n">
        <v>0</v>
      </c>
      <c r="CN36" s="14" t="n">
        <v>0</v>
      </c>
    </row>
    <row r="37" customFormat="false" ht="12.75" hidden="false" customHeight="false" outlineLevel="0" collapsed="false">
      <c r="A37" s="11" t="n">
        <f aca="false">A36+1</f>
        <v>37282</v>
      </c>
      <c r="B37" s="12" t="n">
        <v>2925</v>
      </c>
      <c r="C37" s="12" t="n">
        <v>0</v>
      </c>
      <c r="D37" s="12" t="n">
        <v>0</v>
      </c>
      <c r="E37" s="12" t="n">
        <v>0</v>
      </c>
      <c r="F37" s="12" t="n">
        <v>0</v>
      </c>
      <c r="G37" s="12" t="n">
        <v>0</v>
      </c>
      <c r="H37" s="12" t="n">
        <v>0</v>
      </c>
      <c r="I37" s="12" t="n">
        <v>0</v>
      </c>
      <c r="J37" s="12" t="n">
        <v>0</v>
      </c>
      <c r="K37" s="12" t="n">
        <v>0</v>
      </c>
      <c r="L37" s="12" t="n">
        <v>0</v>
      </c>
      <c r="M37" s="12" t="n">
        <v>0</v>
      </c>
      <c r="N37" s="12" t="n">
        <v>0</v>
      </c>
      <c r="O37" s="12" t="n">
        <v>0</v>
      </c>
      <c r="P37" s="12" t="n">
        <v>0</v>
      </c>
      <c r="Q37" s="12" t="n">
        <v>0</v>
      </c>
      <c r="R37" s="12" t="n">
        <v>0</v>
      </c>
      <c r="S37" s="12" t="n">
        <v>0</v>
      </c>
      <c r="T37" s="12" t="n">
        <f aca="false">+'[1]Wellhead Activities'!$B34-$B37</f>
        <v>876</v>
      </c>
      <c r="U37" s="12" t="n">
        <v>0</v>
      </c>
      <c r="V37" s="12" t="n">
        <v>0</v>
      </c>
      <c r="W37" s="12" t="n">
        <v>0</v>
      </c>
      <c r="X37" s="12"/>
      <c r="Y37" s="12" t="n">
        <f aca="false">300-300</f>
        <v>0</v>
      </c>
      <c r="Z37" s="12" t="n">
        <v>0</v>
      </c>
      <c r="AA37" s="12" t="n">
        <v>0</v>
      </c>
      <c r="AB37" s="12" t="n">
        <v>0</v>
      </c>
      <c r="AC37" s="12" t="n">
        <v>0</v>
      </c>
      <c r="AD37" s="12" t="n">
        <v>0</v>
      </c>
      <c r="AE37" s="12" t="n">
        <v>0</v>
      </c>
      <c r="AF37" s="12" t="n">
        <v>0</v>
      </c>
      <c r="AG37" s="12" t="n">
        <v>0</v>
      </c>
      <c r="AH37" s="12" t="n">
        <v>0</v>
      </c>
      <c r="AI37" s="12" t="n">
        <v>0</v>
      </c>
      <c r="AJ37" s="12" t="n">
        <v>0</v>
      </c>
      <c r="AK37" s="12" t="n">
        <v>0</v>
      </c>
      <c r="AL37" s="12" t="n">
        <v>0</v>
      </c>
      <c r="AM37" s="12" t="n">
        <v>0</v>
      </c>
      <c r="AN37" s="12" t="n">
        <v>0</v>
      </c>
      <c r="AO37" s="12" t="n">
        <v>0</v>
      </c>
      <c r="AP37" s="12" t="n">
        <v>0</v>
      </c>
      <c r="AQ37" s="12" t="n">
        <f aca="false">+'[1]Wellhead Activities'!$H34-$Y37</f>
        <v>0</v>
      </c>
      <c r="AR37" s="12" t="n">
        <v>0</v>
      </c>
      <c r="AS37" s="12" t="n">
        <v>0</v>
      </c>
      <c r="AT37" s="12" t="n">
        <v>0</v>
      </c>
      <c r="AV37" s="12" t="n">
        <v>1238</v>
      </c>
      <c r="AW37" s="12" t="n">
        <v>0</v>
      </c>
      <c r="AX37" s="13" t="n">
        <v>0</v>
      </c>
      <c r="AY37" s="13" t="n">
        <v>0</v>
      </c>
      <c r="AZ37" s="13" t="n">
        <v>0</v>
      </c>
      <c r="BA37" s="13" t="n">
        <v>0</v>
      </c>
      <c r="BB37" s="13" t="n">
        <v>0</v>
      </c>
      <c r="BC37" s="13" t="n">
        <v>0</v>
      </c>
      <c r="BD37" s="13" t="n">
        <v>0</v>
      </c>
      <c r="BE37" s="13" t="n">
        <v>0</v>
      </c>
      <c r="BF37" s="13" t="n">
        <v>0</v>
      </c>
      <c r="BG37" s="13" t="n">
        <v>0</v>
      </c>
      <c r="BH37" s="13" t="n">
        <v>0</v>
      </c>
      <c r="BI37" s="13" t="n">
        <v>0</v>
      </c>
      <c r="BJ37" s="13" t="n">
        <v>0</v>
      </c>
      <c r="BK37" s="13" t="n">
        <v>0</v>
      </c>
      <c r="BL37" s="13" t="n">
        <v>0</v>
      </c>
      <c r="BM37" s="13" t="n">
        <v>0</v>
      </c>
      <c r="BN37" s="13" t="n">
        <f aca="false">+'[2]Wellhead Activities'!$Q35-[2]Purchases!$B35</f>
        <v>1163</v>
      </c>
      <c r="BO37" s="13" t="n">
        <v>0</v>
      </c>
      <c r="BP37" s="13" t="n">
        <v>0</v>
      </c>
      <c r="BQ37" s="13" t="n">
        <v>0</v>
      </c>
      <c r="BS37" s="14" t="n">
        <v>338</v>
      </c>
      <c r="BT37" s="14" t="n">
        <v>0</v>
      </c>
      <c r="BU37" s="14" t="n">
        <v>0</v>
      </c>
      <c r="BV37" s="14" t="n">
        <v>0</v>
      </c>
      <c r="BW37" s="14" t="n">
        <v>0</v>
      </c>
      <c r="BX37" s="14" t="n">
        <v>0</v>
      </c>
      <c r="BY37" s="14" t="n">
        <v>0</v>
      </c>
      <c r="BZ37" s="14" t="n">
        <v>0</v>
      </c>
      <c r="CA37" s="14" t="n">
        <v>0</v>
      </c>
      <c r="CB37" s="14" t="n">
        <v>0</v>
      </c>
      <c r="CC37" s="14" t="n">
        <v>0</v>
      </c>
      <c r="CD37" s="14" t="n">
        <v>0</v>
      </c>
      <c r="CE37" s="14" t="n">
        <v>0</v>
      </c>
      <c r="CF37" s="14" t="n">
        <v>0</v>
      </c>
      <c r="CG37" s="14" t="n">
        <v>0</v>
      </c>
      <c r="CH37" s="14" t="n">
        <v>0</v>
      </c>
      <c r="CI37" s="14" t="n">
        <v>0</v>
      </c>
      <c r="CJ37" s="14" t="n">
        <v>0</v>
      </c>
      <c r="CK37" s="14" t="n">
        <f aca="false">+[3]Wellhead!$K$138-$BS37</f>
        <v>113</v>
      </c>
      <c r="CL37" s="14" t="n">
        <v>0</v>
      </c>
      <c r="CM37" s="14" t="n">
        <v>0</v>
      </c>
      <c r="CN37" s="14" t="n">
        <v>0</v>
      </c>
    </row>
    <row r="38" customFormat="false" ht="12.75" hidden="false" customHeight="false" outlineLevel="0" collapsed="false">
      <c r="A38" s="11" t="n">
        <f aca="false">A37+1</f>
        <v>37283</v>
      </c>
      <c r="B38" s="12" t="n">
        <v>2925</v>
      </c>
      <c r="C38" s="12" t="n">
        <v>0</v>
      </c>
      <c r="D38" s="12" t="n">
        <v>0</v>
      </c>
      <c r="E38" s="12" t="n">
        <v>0</v>
      </c>
      <c r="F38" s="12" t="n">
        <v>0</v>
      </c>
      <c r="G38" s="12" t="n">
        <v>0</v>
      </c>
      <c r="H38" s="12" t="n">
        <v>0</v>
      </c>
      <c r="I38" s="12" t="n">
        <v>0</v>
      </c>
      <c r="J38" s="12" t="n">
        <v>0</v>
      </c>
      <c r="K38" s="12" t="n">
        <v>0</v>
      </c>
      <c r="L38" s="12" t="n">
        <v>0</v>
      </c>
      <c r="M38" s="12" t="n">
        <v>0</v>
      </c>
      <c r="N38" s="12" t="n">
        <v>0</v>
      </c>
      <c r="O38" s="12" t="n">
        <v>0</v>
      </c>
      <c r="P38" s="12" t="n">
        <v>0</v>
      </c>
      <c r="Q38" s="12" t="n">
        <v>0</v>
      </c>
      <c r="R38" s="12" t="n">
        <v>0</v>
      </c>
      <c r="S38" s="12" t="n">
        <v>0</v>
      </c>
      <c r="T38" s="12" t="n">
        <f aca="false">+'[1]Wellhead Activities'!$B35-$B38</f>
        <v>875</v>
      </c>
      <c r="U38" s="12" t="n">
        <v>0</v>
      </c>
      <c r="V38" s="12" t="n">
        <v>0</v>
      </c>
      <c r="W38" s="12" t="n">
        <v>0</v>
      </c>
      <c r="X38" s="12"/>
      <c r="Y38" s="12" t="n">
        <f aca="false">300-300</f>
        <v>0</v>
      </c>
      <c r="Z38" s="12" t="n">
        <v>0</v>
      </c>
      <c r="AA38" s="12" t="n">
        <v>0</v>
      </c>
      <c r="AB38" s="12" t="n">
        <v>0</v>
      </c>
      <c r="AC38" s="12" t="n">
        <v>0</v>
      </c>
      <c r="AD38" s="12" t="n">
        <v>0</v>
      </c>
      <c r="AE38" s="12" t="n">
        <v>0</v>
      </c>
      <c r="AF38" s="12" t="n">
        <v>0</v>
      </c>
      <c r="AG38" s="12" t="n">
        <v>0</v>
      </c>
      <c r="AH38" s="12" t="n">
        <v>0</v>
      </c>
      <c r="AI38" s="12" t="n">
        <v>0</v>
      </c>
      <c r="AJ38" s="12" t="n">
        <v>0</v>
      </c>
      <c r="AK38" s="12" t="n">
        <v>0</v>
      </c>
      <c r="AL38" s="12" t="n">
        <v>0</v>
      </c>
      <c r="AM38" s="12" t="n">
        <v>0</v>
      </c>
      <c r="AN38" s="12" t="n">
        <v>0</v>
      </c>
      <c r="AO38" s="12" t="n">
        <v>0</v>
      </c>
      <c r="AP38" s="12" t="n">
        <v>0</v>
      </c>
      <c r="AQ38" s="12" t="n">
        <f aca="false">+'[1]Wellhead Activities'!$H35-$Y38</f>
        <v>0</v>
      </c>
      <c r="AR38" s="12" t="n">
        <v>0</v>
      </c>
      <c r="AS38" s="12" t="n">
        <v>0</v>
      </c>
      <c r="AT38" s="12" t="n">
        <v>0</v>
      </c>
      <c r="AV38" s="12" t="n">
        <v>1238</v>
      </c>
      <c r="AW38" s="12" t="n">
        <v>0</v>
      </c>
      <c r="AX38" s="13" t="n">
        <v>0</v>
      </c>
      <c r="AY38" s="13" t="n">
        <v>0</v>
      </c>
      <c r="AZ38" s="13" t="n">
        <v>0</v>
      </c>
      <c r="BA38" s="13" t="n">
        <v>0</v>
      </c>
      <c r="BB38" s="13" t="n">
        <v>0</v>
      </c>
      <c r="BC38" s="13" t="n">
        <v>0</v>
      </c>
      <c r="BD38" s="13" t="n">
        <v>0</v>
      </c>
      <c r="BE38" s="13" t="n">
        <v>0</v>
      </c>
      <c r="BF38" s="13" t="n">
        <v>0</v>
      </c>
      <c r="BG38" s="13" t="n">
        <v>0</v>
      </c>
      <c r="BH38" s="13" t="n">
        <v>0</v>
      </c>
      <c r="BI38" s="13" t="n">
        <v>0</v>
      </c>
      <c r="BJ38" s="13" t="n">
        <v>0</v>
      </c>
      <c r="BK38" s="13" t="n">
        <v>0</v>
      </c>
      <c r="BL38" s="13" t="n">
        <v>0</v>
      </c>
      <c r="BM38" s="13" t="n">
        <v>0</v>
      </c>
      <c r="BN38" s="13" t="n">
        <f aca="false">+'[2]Wellhead Activities'!$Q36-[2]Purchases!$B36</f>
        <v>1163</v>
      </c>
      <c r="BO38" s="13" t="n">
        <v>0</v>
      </c>
      <c r="BP38" s="13" t="n">
        <v>0</v>
      </c>
      <c r="BQ38" s="13" t="n">
        <v>0</v>
      </c>
      <c r="BS38" s="14" t="n">
        <v>338</v>
      </c>
      <c r="BT38" s="14" t="n">
        <v>0</v>
      </c>
      <c r="BU38" s="14" t="n">
        <v>0</v>
      </c>
      <c r="BV38" s="14" t="n">
        <v>0</v>
      </c>
      <c r="BW38" s="14" t="n">
        <v>0</v>
      </c>
      <c r="BX38" s="14" t="n">
        <v>0</v>
      </c>
      <c r="BY38" s="14" t="n">
        <v>0</v>
      </c>
      <c r="BZ38" s="14" t="n">
        <v>0</v>
      </c>
      <c r="CA38" s="14" t="n">
        <v>0</v>
      </c>
      <c r="CB38" s="14" t="n">
        <v>0</v>
      </c>
      <c r="CC38" s="14" t="n">
        <v>0</v>
      </c>
      <c r="CD38" s="14" t="n">
        <v>0</v>
      </c>
      <c r="CE38" s="14" t="n">
        <v>0</v>
      </c>
      <c r="CF38" s="14" t="n">
        <v>0</v>
      </c>
      <c r="CG38" s="14" t="n">
        <v>0</v>
      </c>
      <c r="CH38" s="14" t="n">
        <v>0</v>
      </c>
      <c r="CI38" s="14" t="n">
        <v>0</v>
      </c>
      <c r="CJ38" s="14" t="n">
        <v>0</v>
      </c>
      <c r="CK38" s="14" t="n">
        <f aca="false">+[3]Wellhead!$K$138-$BS38</f>
        <v>113</v>
      </c>
      <c r="CL38" s="14" t="n">
        <v>0</v>
      </c>
      <c r="CM38" s="14" t="n">
        <v>0</v>
      </c>
      <c r="CN38" s="14" t="n">
        <v>0</v>
      </c>
    </row>
    <row r="39" customFormat="false" ht="12.75" hidden="false" customHeight="false" outlineLevel="0" collapsed="false">
      <c r="A39" s="11" t="n">
        <f aca="false">A38+1</f>
        <v>37284</v>
      </c>
      <c r="B39" s="12" t="n">
        <v>2925</v>
      </c>
      <c r="C39" s="12" t="n">
        <v>0</v>
      </c>
      <c r="D39" s="12" t="n">
        <v>0</v>
      </c>
      <c r="E39" s="12" t="n">
        <v>0</v>
      </c>
      <c r="F39" s="12" t="n">
        <v>0</v>
      </c>
      <c r="G39" s="12" t="n">
        <v>0</v>
      </c>
      <c r="H39" s="12" t="n">
        <v>0</v>
      </c>
      <c r="I39" s="12" t="n">
        <v>0</v>
      </c>
      <c r="J39" s="12" t="n">
        <v>0</v>
      </c>
      <c r="K39" s="12" t="n">
        <v>0</v>
      </c>
      <c r="L39" s="12" t="n">
        <v>0</v>
      </c>
      <c r="M39" s="12" t="n">
        <v>0</v>
      </c>
      <c r="N39" s="12" t="n">
        <v>0</v>
      </c>
      <c r="O39" s="12" t="n">
        <v>0</v>
      </c>
      <c r="P39" s="12" t="n">
        <v>0</v>
      </c>
      <c r="Q39" s="12" t="n">
        <v>0</v>
      </c>
      <c r="R39" s="12" t="n">
        <v>0</v>
      </c>
      <c r="S39" s="12" t="n">
        <v>0</v>
      </c>
      <c r="T39" s="12" t="n">
        <f aca="false">+'[1]Wellhead Activities'!$B36-$B39</f>
        <v>873</v>
      </c>
      <c r="U39" s="12" t="n">
        <v>0</v>
      </c>
      <c r="V39" s="12" t="n">
        <v>0</v>
      </c>
      <c r="W39" s="12" t="n">
        <v>0</v>
      </c>
      <c r="X39" s="12"/>
      <c r="Y39" s="12" t="n">
        <f aca="false">300-299</f>
        <v>1</v>
      </c>
      <c r="Z39" s="12" t="n">
        <v>0</v>
      </c>
      <c r="AA39" s="12" t="n">
        <v>0</v>
      </c>
      <c r="AB39" s="12" t="n">
        <v>0</v>
      </c>
      <c r="AC39" s="12" t="n">
        <v>0</v>
      </c>
      <c r="AD39" s="12" t="n">
        <v>0</v>
      </c>
      <c r="AE39" s="12" t="n">
        <v>0</v>
      </c>
      <c r="AF39" s="12" t="n">
        <v>0</v>
      </c>
      <c r="AG39" s="12" t="n">
        <v>0</v>
      </c>
      <c r="AH39" s="12" t="n">
        <v>0</v>
      </c>
      <c r="AI39" s="12" t="n">
        <v>0</v>
      </c>
      <c r="AJ39" s="12" t="n">
        <v>0</v>
      </c>
      <c r="AK39" s="12" t="n">
        <v>0</v>
      </c>
      <c r="AL39" s="12" t="n">
        <v>0</v>
      </c>
      <c r="AM39" s="12" t="n">
        <v>0</v>
      </c>
      <c r="AN39" s="12" t="n">
        <v>0</v>
      </c>
      <c r="AO39" s="12" t="n">
        <v>0</v>
      </c>
      <c r="AP39" s="12" t="n">
        <v>0</v>
      </c>
      <c r="AQ39" s="12" t="n">
        <f aca="false">+'[1]Wellhead Activities'!$H36-$Y39</f>
        <v>0</v>
      </c>
      <c r="AR39" s="12" t="n">
        <v>0</v>
      </c>
      <c r="AS39" s="12" t="n">
        <v>0</v>
      </c>
      <c r="AT39" s="12" t="n">
        <v>0</v>
      </c>
      <c r="AV39" s="12" t="n">
        <v>1238</v>
      </c>
      <c r="AW39" s="12" t="n">
        <v>0</v>
      </c>
      <c r="AX39" s="13" t="n">
        <v>0</v>
      </c>
      <c r="AY39" s="13" t="n">
        <v>0</v>
      </c>
      <c r="AZ39" s="13" t="n">
        <v>0</v>
      </c>
      <c r="BA39" s="13" t="n">
        <v>0</v>
      </c>
      <c r="BB39" s="13" t="n">
        <v>0</v>
      </c>
      <c r="BC39" s="13" t="n">
        <v>0</v>
      </c>
      <c r="BD39" s="13" t="n">
        <v>0</v>
      </c>
      <c r="BE39" s="13" t="n">
        <v>0</v>
      </c>
      <c r="BF39" s="13" t="n">
        <v>0</v>
      </c>
      <c r="BG39" s="13" t="n">
        <v>0</v>
      </c>
      <c r="BH39" s="13" t="n">
        <v>0</v>
      </c>
      <c r="BI39" s="13" t="n">
        <v>0</v>
      </c>
      <c r="BJ39" s="13" t="n">
        <v>0</v>
      </c>
      <c r="BK39" s="13" t="n">
        <v>0</v>
      </c>
      <c r="BL39" s="13" t="n">
        <v>0</v>
      </c>
      <c r="BM39" s="13" t="n">
        <v>0</v>
      </c>
      <c r="BN39" s="13" t="n">
        <f aca="false">+'[2]Wellhead Activities'!$Q37-[2]Purchases!$B37</f>
        <v>1163</v>
      </c>
      <c r="BO39" s="13" t="n">
        <v>0</v>
      </c>
      <c r="BP39" s="13" t="n">
        <v>0</v>
      </c>
      <c r="BQ39" s="13" t="n">
        <v>0</v>
      </c>
      <c r="BS39" s="14" t="n">
        <v>338</v>
      </c>
      <c r="BT39" s="14" t="n">
        <v>0</v>
      </c>
      <c r="BU39" s="14" t="n">
        <v>0</v>
      </c>
      <c r="BV39" s="14" t="n">
        <v>0</v>
      </c>
      <c r="BW39" s="14" t="n">
        <v>0</v>
      </c>
      <c r="BX39" s="14" t="n">
        <v>0</v>
      </c>
      <c r="BY39" s="14" t="n">
        <v>0</v>
      </c>
      <c r="BZ39" s="14" t="n">
        <v>0</v>
      </c>
      <c r="CA39" s="14" t="n">
        <v>0</v>
      </c>
      <c r="CB39" s="14" t="n">
        <v>0</v>
      </c>
      <c r="CC39" s="14" t="n">
        <v>0</v>
      </c>
      <c r="CD39" s="14" t="n">
        <v>0</v>
      </c>
      <c r="CE39" s="14" t="n">
        <v>0</v>
      </c>
      <c r="CF39" s="14" t="n">
        <v>0</v>
      </c>
      <c r="CG39" s="14" t="n">
        <v>0</v>
      </c>
      <c r="CH39" s="14" t="n">
        <v>0</v>
      </c>
      <c r="CI39" s="14" t="n">
        <v>0</v>
      </c>
      <c r="CJ39" s="14" t="n">
        <v>0</v>
      </c>
      <c r="CK39" s="14" t="n">
        <f aca="false">+[3]Wellhead!$K$138-$BS39</f>
        <v>113</v>
      </c>
      <c r="CL39" s="14" t="n">
        <v>0</v>
      </c>
      <c r="CM39" s="14" t="n">
        <v>0</v>
      </c>
      <c r="CN39" s="14" t="n">
        <v>0</v>
      </c>
    </row>
    <row r="40" customFormat="false" ht="12.75" hidden="false" customHeight="false" outlineLevel="0" collapsed="false">
      <c r="A40" s="11" t="n">
        <f aca="false">A39+1</f>
        <v>37285</v>
      </c>
      <c r="B40" s="12" t="n">
        <v>2925</v>
      </c>
      <c r="C40" s="12" t="n">
        <v>0</v>
      </c>
      <c r="D40" s="12" t="n">
        <v>0</v>
      </c>
      <c r="E40" s="12" t="n">
        <v>0</v>
      </c>
      <c r="F40" s="12" t="n">
        <v>0</v>
      </c>
      <c r="G40" s="12" t="n">
        <v>0</v>
      </c>
      <c r="H40" s="12" t="n">
        <v>0</v>
      </c>
      <c r="I40" s="12" t="n">
        <v>0</v>
      </c>
      <c r="J40" s="12" t="n">
        <v>0</v>
      </c>
      <c r="K40" s="12" t="n">
        <v>0</v>
      </c>
      <c r="L40" s="12" t="n">
        <v>0</v>
      </c>
      <c r="M40" s="12" t="n">
        <v>0</v>
      </c>
      <c r="N40" s="12" t="n">
        <v>0</v>
      </c>
      <c r="O40" s="12" t="n">
        <v>0</v>
      </c>
      <c r="P40" s="12" t="n">
        <v>0</v>
      </c>
      <c r="Q40" s="12" t="n">
        <v>0</v>
      </c>
      <c r="R40" s="12" t="n">
        <v>0</v>
      </c>
      <c r="S40" s="12" t="n">
        <v>0</v>
      </c>
      <c r="T40" s="12" t="n">
        <v>0</v>
      </c>
      <c r="U40" s="12" t="n">
        <f aca="false">+'[1]Wellhead Activities'!$B37-$B40</f>
        <v>874</v>
      </c>
      <c r="V40" s="12" t="n">
        <v>0</v>
      </c>
      <c r="W40" s="12" t="n">
        <v>0</v>
      </c>
      <c r="X40" s="12"/>
      <c r="Y40" s="12" t="n">
        <f aca="false">300-299</f>
        <v>1</v>
      </c>
      <c r="Z40" s="12" t="n">
        <v>0</v>
      </c>
      <c r="AA40" s="12" t="n">
        <v>0</v>
      </c>
      <c r="AB40" s="12" t="n">
        <v>0</v>
      </c>
      <c r="AC40" s="12" t="n">
        <v>0</v>
      </c>
      <c r="AD40" s="12" t="n">
        <v>0</v>
      </c>
      <c r="AE40" s="12" t="n">
        <v>0</v>
      </c>
      <c r="AF40" s="12" t="n">
        <v>0</v>
      </c>
      <c r="AG40" s="12" t="n">
        <v>0</v>
      </c>
      <c r="AH40" s="12" t="n">
        <v>0</v>
      </c>
      <c r="AI40" s="12" t="n">
        <v>0</v>
      </c>
      <c r="AJ40" s="12" t="n">
        <v>0</v>
      </c>
      <c r="AK40" s="12" t="n">
        <v>0</v>
      </c>
      <c r="AL40" s="12" t="n">
        <v>0</v>
      </c>
      <c r="AM40" s="12" t="n">
        <v>0</v>
      </c>
      <c r="AN40" s="12" t="n">
        <v>0</v>
      </c>
      <c r="AO40" s="12" t="n">
        <v>0</v>
      </c>
      <c r="AP40" s="12" t="n">
        <v>0</v>
      </c>
      <c r="AQ40" s="12" t="n">
        <v>0</v>
      </c>
      <c r="AR40" s="12" t="n">
        <f aca="false">+'[1]Wellhead Activities'!$H37-$Y40</f>
        <v>0</v>
      </c>
      <c r="AS40" s="12" t="n">
        <v>0</v>
      </c>
      <c r="AT40" s="12" t="n">
        <v>0</v>
      </c>
      <c r="AV40" s="12" t="n">
        <v>1238</v>
      </c>
      <c r="AW40" s="12" t="n">
        <v>0</v>
      </c>
      <c r="AX40" s="13" t="n">
        <v>0</v>
      </c>
      <c r="AY40" s="13" t="n">
        <v>0</v>
      </c>
      <c r="AZ40" s="13" t="n">
        <v>0</v>
      </c>
      <c r="BA40" s="13" t="n">
        <v>0</v>
      </c>
      <c r="BB40" s="13" t="n">
        <v>0</v>
      </c>
      <c r="BC40" s="13" t="n">
        <v>0</v>
      </c>
      <c r="BD40" s="13" t="n">
        <v>0</v>
      </c>
      <c r="BE40" s="13" t="n">
        <v>0</v>
      </c>
      <c r="BF40" s="13" t="n">
        <v>0</v>
      </c>
      <c r="BG40" s="13" t="n">
        <v>0</v>
      </c>
      <c r="BH40" s="13" t="n">
        <v>0</v>
      </c>
      <c r="BI40" s="13" t="n">
        <v>0</v>
      </c>
      <c r="BJ40" s="13" t="n">
        <v>0</v>
      </c>
      <c r="BK40" s="13" t="n">
        <v>0</v>
      </c>
      <c r="BL40" s="13" t="n">
        <v>0</v>
      </c>
      <c r="BM40" s="13" t="n">
        <v>0</v>
      </c>
      <c r="BN40" s="13" t="n">
        <v>0</v>
      </c>
      <c r="BO40" s="13" t="n">
        <f aca="false">+'[2]Wellhead Activities'!$Q38-[2]Purchases!$B38</f>
        <v>1163</v>
      </c>
      <c r="BP40" s="13" t="n">
        <v>0</v>
      </c>
      <c r="BQ40" s="13" t="n">
        <v>0</v>
      </c>
      <c r="BS40" s="14" t="n">
        <v>338</v>
      </c>
      <c r="BT40" s="14" t="n">
        <v>0</v>
      </c>
      <c r="BU40" s="14" t="n">
        <v>0</v>
      </c>
      <c r="BV40" s="14" t="n">
        <v>0</v>
      </c>
      <c r="BW40" s="14" t="n">
        <v>0</v>
      </c>
      <c r="BX40" s="14" t="n">
        <v>0</v>
      </c>
      <c r="BY40" s="14" t="n">
        <v>0</v>
      </c>
      <c r="BZ40" s="14" t="n">
        <v>0</v>
      </c>
      <c r="CA40" s="14" t="n">
        <v>0</v>
      </c>
      <c r="CB40" s="14" t="n">
        <v>0</v>
      </c>
      <c r="CC40" s="14" t="n">
        <v>0</v>
      </c>
      <c r="CD40" s="14" t="n">
        <v>0</v>
      </c>
      <c r="CE40" s="14" t="n">
        <v>0</v>
      </c>
      <c r="CF40" s="14" t="n">
        <v>0</v>
      </c>
      <c r="CG40" s="14" t="n">
        <v>0</v>
      </c>
      <c r="CH40" s="14" t="n">
        <v>0</v>
      </c>
      <c r="CI40" s="14" t="n">
        <v>0</v>
      </c>
      <c r="CJ40" s="14" t="n">
        <v>0</v>
      </c>
      <c r="CK40" s="14" t="n">
        <v>0</v>
      </c>
      <c r="CL40" s="14" t="n">
        <f aca="false">+[3]Wellhead!$K$138-$BS40</f>
        <v>113</v>
      </c>
      <c r="CM40" s="14" t="n">
        <v>0</v>
      </c>
      <c r="CN40" s="14" t="n">
        <v>0</v>
      </c>
    </row>
    <row r="41" customFormat="false" ht="12.75" hidden="false" customHeight="false" outlineLevel="0" collapsed="false">
      <c r="A41" s="11" t="n">
        <f aca="false">A40+1</f>
        <v>37286</v>
      </c>
      <c r="B41" s="12" t="n">
        <v>2925</v>
      </c>
      <c r="C41" s="12" t="n">
        <v>0</v>
      </c>
      <c r="D41" s="12" t="n">
        <v>0</v>
      </c>
      <c r="E41" s="12" t="n">
        <v>0</v>
      </c>
      <c r="F41" s="12" t="n">
        <v>0</v>
      </c>
      <c r="G41" s="12" t="n">
        <v>0</v>
      </c>
      <c r="H41" s="12" t="n">
        <v>0</v>
      </c>
      <c r="I41" s="12" t="n">
        <v>0</v>
      </c>
      <c r="J41" s="12" t="n">
        <v>0</v>
      </c>
      <c r="K41" s="12" t="n">
        <v>0</v>
      </c>
      <c r="L41" s="12" t="n">
        <v>0</v>
      </c>
      <c r="M41" s="12" t="n">
        <v>0</v>
      </c>
      <c r="N41" s="12" t="n">
        <v>0</v>
      </c>
      <c r="O41" s="12" t="n">
        <v>0</v>
      </c>
      <c r="P41" s="12" t="n">
        <v>0</v>
      </c>
      <c r="Q41" s="12" t="n">
        <v>0</v>
      </c>
      <c r="R41" s="12" t="n">
        <v>0</v>
      </c>
      <c r="S41" s="12" t="n">
        <v>0</v>
      </c>
      <c r="T41" s="12" t="n">
        <v>0</v>
      </c>
      <c r="U41" s="12" t="n">
        <v>0</v>
      </c>
      <c r="V41" s="12" t="n">
        <f aca="false">+'[1]Wellhead Activities'!$B38-$B41</f>
        <v>873</v>
      </c>
      <c r="W41" s="12" t="n">
        <v>0</v>
      </c>
      <c r="X41" s="12"/>
      <c r="Y41" s="12" t="n">
        <f aca="false">300-299</f>
        <v>1</v>
      </c>
      <c r="Z41" s="12" t="n">
        <v>0</v>
      </c>
      <c r="AA41" s="12" t="n">
        <v>0</v>
      </c>
      <c r="AB41" s="12" t="n">
        <v>0</v>
      </c>
      <c r="AC41" s="12" t="n">
        <v>0</v>
      </c>
      <c r="AD41" s="12" t="n">
        <v>0</v>
      </c>
      <c r="AE41" s="12" t="n">
        <v>0</v>
      </c>
      <c r="AF41" s="12" t="n">
        <v>0</v>
      </c>
      <c r="AG41" s="12" t="n">
        <v>0</v>
      </c>
      <c r="AH41" s="12" t="n">
        <v>0</v>
      </c>
      <c r="AI41" s="12" t="n">
        <v>0</v>
      </c>
      <c r="AJ41" s="12" t="n">
        <v>0</v>
      </c>
      <c r="AK41" s="12" t="n">
        <v>0</v>
      </c>
      <c r="AL41" s="12" t="n">
        <v>0</v>
      </c>
      <c r="AM41" s="12" t="n">
        <v>0</v>
      </c>
      <c r="AN41" s="12" t="n">
        <v>0</v>
      </c>
      <c r="AO41" s="12" t="n">
        <v>0</v>
      </c>
      <c r="AP41" s="12" t="n">
        <v>0</v>
      </c>
      <c r="AQ41" s="12" t="n">
        <v>0</v>
      </c>
      <c r="AR41" s="12" t="n">
        <v>0</v>
      </c>
      <c r="AS41" s="12" t="n">
        <f aca="false">+'[1]Wellhead Activities'!$H38-$Y41</f>
        <v>0</v>
      </c>
      <c r="AT41" s="12" t="n">
        <v>0</v>
      </c>
      <c r="AV41" s="12" t="n">
        <v>1238</v>
      </c>
      <c r="AW41" s="12" t="n">
        <v>0</v>
      </c>
      <c r="AX41" s="13" t="n">
        <v>0</v>
      </c>
      <c r="AY41" s="13" t="n">
        <v>0</v>
      </c>
      <c r="AZ41" s="13" t="n">
        <v>0</v>
      </c>
      <c r="BA41" s="13" t="n">
        <v>0</v>
      </c>
      <c r="BB41" s="13" t="n">
        <v>0</v>
      </c>
      <c r="BC41" s="13" t="n">
        <v>0</v>
      </c>
      <c r="BD41" s="13" t="n">
        <v>0</v>
      </c>
      <c r="BE41" s="13" t="n">
        <v>0</v>
      </c>
      <c r="BF41" s="13" t="n">
        <v>0</v>
      </c>
      <c r="BG41" s="13" t="n">
        <v>0</v>
      </c>
      <c r="BH41" s="13" t="n">
        <v>0</v>
      </c>
      <c r="BI41" s="13" t="n">
        <v>0</v>
      </c>
      <c r="BJ41" s="13" t="n">
        <v>0</v>
      </c>
      <c r="BK41" s="13" t="n">
        <v>0</v>
      </c>
      <c r="BL41" s="13" t="n">
        <v>0</v>
      </c>
      <c r="BM41" s="13" t="n">
        <v>0</v>
      </c>
      <c r="BN41" s="13" t="n">
        <v>0</v>
      </c>
      <c r="BO41" s="13" t="n">
        <v>0</v>
      </c>
      <c r="BP41" s="13" t="n">
        <f aca="false">+'[2]Wellhead Activities'!$Q39-[2]Purchases!$B39</f>
        <v>1163</v>
      </c>
      <c r="BQ41" s="13" t="n">
        <v>0</v>
      </c>
      <c r="BS41" s="14" t="n">
        <v>338</v>
      </c>
      <c r="BT41" s="14" t="n">
        <v>0</v>
      </c>
      <c r="BU41" s="14" t="n">
        <v>0</v>
      </c>
      <c r="BV41" s="14" t="n">
        <v>0</v>
      </c>
      <c r="BW41" s="14" t="n">
        <v>0</v>
      </c>
      <c r="BX41" s="14" t="n">
        <v>0</v>
      </c>
      <c r="BY41" s="14" t="n">
        <v>0</v>
      </c>
      <c r="BZ41" s="14" t="n">
        <v>0</v>
      </c>
      <c r="CA41" s="14" t="n">
        <v>0</v>
      </c>
      <c r="CB41" s="14" t="n">
        <v>0</v>
      </c>
      <c r="CC41" s="14" t="n">
        <v>0</v>
      </c>
      <c r="CD41" s="14" t="n">
        <v>0</v>
      </c>
      <c r="CE41" s="14" t="n">
        <v>0</v>
      </c>
      <c r="CF41" s="14" t="n">
        <v>0</v>
      </c>
      <c r="CG41" s="14" t="n">
        <v>0</v>
      </c>
      <c r="CH41" s="14" t="n">
        <v>0</v>
      </c>
      <c r="CI41" s="14" t="n">
        <v>0</v>
      </c>
      <c r="CJ41" s="14" t="n">
        <v>0</v>
      </c>
      <c r="CK41" s="14" t="n">
        <v>0</v>
      </c>
      <c r="CL41" s="14" t="n">
        <v>0</v>
      </c>
      <c r="CM41" s="14" t="n">
        <f aca="false">+[3]Wellhead!$K$138-$BS41</f>
        <v>113</v>
      </c>
      <c r="CN41" s="14" t="n">
        <v>0</v>
      </c>
    </row>
    <row r="42" customFormat="false" ht="12.75" hidden="false" customHeight="false" outlineLevel="0" collapsed="false">
      <c r="A42" s="11" t="n">
        <f aca="false">A41+1</f>
        <v>37287</v>
      </c>
      <c r="B42" s="12" t="n">
        <v>2925</v>
      </c>
      <c r="C42" s="12" t="n">
        <v>0</v>
      </c>
      <c r="D42" s="12" t="n">
        <v>0</v>
      </c>
      <c r="E42" s="12" t="n">
        <v>0</v>
      </c>
      <c r="F42" s="12" t="n">
        <v>0</v>
      </c>
      <c r="G42" s="12" t="n">
        <v>0</v>
      </c>
      <c r="H42" s="12" t="n">
        <v>0</v>
      </c>
      <c r="I42" s="12" t="n">
        <v>0</v>
      </c>
      <c r="J42" s="12" t="n">
        <v>0</v>
      </c>
      <c r="K42" s="12" t="n">
        <v>0</v>
      </c>
      <c r="L42" s="12" t="n">
        <v>0</v>
      </c>
      <c r="M42" s="12" t="n">
        <v>0</v>
      </c>
      <c r="N42" s="12" t="n">
        <v>0</v>
      </c>
      <c r="O42" s="12" t="n">
        <v>0</v>
      </c>
      <c r="P42" s="12" t="n">
        <v>0</v>
      </c>
      <c r="Q42" s="12" t="n">
        <v>0</v>
      </c>
      <c r="R42" s="12" t="n">
        <v>0</v>
      </c>
      <c r="S42" s="12" t="n">
        <v>0</v>
      </c>
      <c r="T42" s="12" t="n">
        <v>0</v>
      </c>
      <c r="U42" s="12" t="n">
        <v>0</v>
      </c>
      <c r="V42" s="12" t="n">
        <v>0</v>
      </c>
      <c r="W42" s="12" t="n">
        <f aca="false">+'[1]Wellhead Activities'!$B39-$B42</f>
        <v>894</v>
      </c>
      <c r="X42" s="12"/>
      <c r="Y42" s="12" t="n">
        <f aca="false">300-299</f>
        <v>1</v>
      </c>
      <c r="Z42" s="12" t="n">
        <v>0</v>
      </c>
      <c r="AA42" s="12" t="n">
        <v>0</v>
      </c>
      <c r="AB42" s="12" t="n">
        <v>0</v>
      </c>
      <c r="AC42" s="12" t="n">
        <v>0</v>
      </c>
      <c r="AD42" s="12" t="n">
        <v>0</v>
      </c>
      <c r="AE42" s="12" t="n">
        <v>0</v>
      </c>
      <c r="AF42" s="12" t="n">
        <v>0</v>
      </c>
      <c r="AG42" s="12" t="n">
        <v>0</v>
      </c>
      <c r="AH42" s="12" t="n">
        <v>0</v>
      </c>
      <c r="AI42" s="12" t="n">
        <v>0</v>
      </c>
      <c r="AJ42" s="12" t="n">
        <v>0</v>
      </c>
      <c r="AK42" s="12" t="n">
        <v>0</v>
      </c>
      <c r="AL42" s="12" t="n">
        <v>0</v>
      </c>
      <c r="AM42" s="12" t="n">
        <v>0</v>
      </c>
      <c r="AN42" s="12" t="n">
        <v>0</v>
      </c>
      <c r="AO42" s="12" t="n">
        <v>0</v>
      </c>
      <c r="AP42" s="12" t="n">
        <v>0</v>
      </c>
      <c r="AQ42" s="12" t="n">
        <v>0</v>
      </c>
      <c r="AR42" s="12" t="n">
        <v>0</v>
      </c>
      <c r="AS42" s="12" t="n">
        <v>0</v>
      </c>
      <c r="AT42" s="12" t="n">
        <f aca="false">+'[1]Wellhead Activities'!$H39-$Y42</f>
        <v>0</v>
      </c>
      <c r="AV42" s="12" t="n">
        <v>1238</v>
      </c>
      <c r="AW42" s="12" t="n">
        <v>0</v>
      </c>
      <c r="AX42" s="13" t="n">
        <v>0</v>
      </c>
      <c r="AY42" s="13" t="n">
        <v>0</v>
      </c>
      <c r="AZ42" s="13" t="n">
        <v>0</v>
      </c>
      <c r="BA42" s="13" t="n">
        <v>0</v>
      </c>
      <c r="BB42" s="13" t="n">
        <v>0</v>
      </c>
      <c r="BC42" s="13" t="n">
        <v>0</v>
      </c>
      <c r="BD42" s="13" t="n">
        <v>0</v>
      </c>
      <c r="BE42" s="13" t="n">
        <v>0</v>
      </c>
      <c r="BF42" s="13" t="n">
        <v>0</v>
      </c>
      <c r="BG42" s="13" t="n">
        <v>0</v>
      </c>
      <c r="BH42" s="13" t="n">
        <v>0</v>
      </c>
      <c r="BI42" s="13" t="n">
        <v>0</v>
      </c>
      <c r="BJ42" s="13" t="n">
        <v>0</v>
      </c>
      <c r="BK42" s="13" t="n">
        <v>0</v>
      </c>
      <c r="BL42" s="13" t="n">
        <v>0</v>
      </c>
      <c r="BM42" s="13" t="n">
        <v>0</v>
      </c>
      <c r="BN42" s="13" t="n">
        <v>0</v>
      </c>
      <c r="BO42" s="13" t="n">
        <v>0</v>
      </c>
      <c r="BP42" s="13" t="n">
        <v>0</v>
      </c>
      <c r="BQ42" s="13" t="n">
        <f aca="false">+'[2]Wellhead Activities'!$Q40-[2]Purchases!$B40</f>
        <v>1163</v>
      </c>
      <c r="BS42" s="14" t="n">
        <v>338</v>
      </c>
      <c r="BT42" s="14" t="n">
        <v>0</v>
      </c>
      <c r="BU42" s="14" t="n">
        <v>0</v>
      </c>
      <c r="BV42" s="14" t="n">
        <v>0</v>
      </c>
      <c r="BW42" s="14" t="n">
        <v>0</v>
      </c>
      <c r="BX42" s="14" t="n">
        <v>0</v>
      </c>
      <c r="BY42" s="14" t="n">
        <v>0</v>
      </c>
      <c r="BZ42" s="14" t="n">
        <v>0</v>
      </c>
      <c r="CA42" s="14" t="n">
        <v>0</v>
      </c>
      <c r="CB42" s="14" t="n">
        <v>0</v>
      </c>
      <c r="CC42" s="14" t="n">
        <v>0</v>
      </c>
      <c r="CD42" s="14" t="n">
        <v>0</v>
      </c>
      <c r="CE42" s="14" t="n">
        <v>0</v>
      </c>
      <c r="CF42" s="14" t="n">
        <v>0</v>
      </c>
      <c r="CG42" s="14" t="n">
        <v>0</v>
      </c>
      <c r="CH42" s="14" t="n">
        <v>0</v>
      </c>
      <c r="CI42" s="14" t="n">
        <v>0</v>
      </c>
      <c r="CJ42" s="14" t="n">
        <v>0</v>
      </c>
      <c r="CK42" s="14" t="n">
        <v>0</v>
      </c>
      <c r="CL42" s="14" t="n">
        <v>0</v>
      </c>
      <c r="CM42" s="14" t="n">
        <v>0</v>
      </c>
      <c r="CN42" s="14" t="n">
        <f aca="false">+[3]Wellhead!$K$138-$BS42</f>
        <v>113</v>
      </c>
    </row>
    <row r="43" customFormat="false" ht="12.75" hidden="false" customHeight="false" outlineLevel="0" collapsed="false">
      <c r="B43" s="15" t="n">
        <f aca="false">SUM(B12:B42)</f>
        <v>82847</v>
      </c>
      <c r="C43" s="16" t="n">
        <f aca="false">SUM(C12:C42)</f>
        <v>0</v>
      </c>
      <c r="D43" s="16" t="n">
        <f aca="false">SUM(D12:D42)</f>
        <v>820</v>
      </c>
      <c r="E43" s="16" t="n">
        <f aca="false">SUM(E12:E42)</f>
        <v>661</v>
      </c>
      <c r="F43" s="16" t="n">
        <f aca="false">SUM(F12:F42)</f>
        <v>1510</v>
      </c>
      <c r="G43" s="16" t="n">
        <f aca="false">SUM(G12:G42)</f>
        <v>1043</v>
      </c>
      <c r="H43" s="16" t="n">
        <f aca="false">SUM(H12:H42)</f>
        <v>1052</v>
      </c>
      <c r="I43" s="16" t="n">
        <f aca="false">SUM(I12:I42)</f>
        <v>0</v>
      </c>
      <c r="J43" s="16" t="n">
        <f aca="false">SUM(J12:J42)</f>
        <v>1086</v>
      </c>
      <c r="K43" s="16" t="n">
        <f aca="false">SUM(K12:K42)</f>
        <v>3172</v>
      </c>
      <c r="L43" s="16" t="n">
        <f aca="false">SUM(L12:L42)</f>
        <v>1029</v>
      </c>
      <c r="M43" s="16" t="n">
        <f aca="false">SUM(M12:M42)</f>
        <v>1032</v>
      </c>
      <c r="N43" s="16" t="n">
        <f aca="false">SUM(N12:N42)</f>
        <v>1022</v>
      </c>
      <c r="O43" s="16" t="n">
        <f aca="false">SUM(O12:O42)</f>
        <v>1024</v>
      </c>
      <c r="P43" s="16" t="n">
        <f aca="false">SUM(P12:P42)</f>
        <v>2956</v>
      </c>
      <c r="Q43" s="16" t="n">
        <f aca="false">SUM(Q12:Q42)</f>
        <v>249</v>
      </c>
      <c r="R43" s="16" t="n">
        <f aca="false">SUM(R12:R42)</f>
        <v>895</v>
      </c>
      <c r="S43" s="16" t="n">
        <f aca="false">SUM(S12:S42)</f>
        <v>888</v>
      </c>
      <c r="T43" s="16" t="n">
        <f aca="false">SUM(T12:T42)</f>
        <v>2624</v>
      </c>
      <c r="U43" s="16" t="n">
        <f aca="false">SUM(U12:U42)</f>
        <v>874</v>
      </c>
      <c r="V43" s="16" t="n">
        <f aca="false">SUM(V12:V42)</f>
        <v>873</v>
      </c>
      <c r="W43" s="16" t="n">
        <f aca="false">SUM(W12:W42)</f>
        <v>894</v>
      </c>
      <c r="X43" s="16"/>
      <c r="Y43" s="15" t="n">
        <f aca="false">SUM(Y12:Y42)</f>
        <v>2408</v>
      </c>
      <c r="Z43" s="16" t="n">
        <f aca="false">SUM(Z12:Z42)</f>
        <v>200</v>
      </c>
      <c r="AA43" s="16" t="n">
        <f aca="false">SUM(AA12:AA42)</f>
        <v>100</v>
      </c>
      <c r="AB43" s="16" t="n">
        <f aca="false">SUM(AB12:AB42)</f>
        <v>100</v>
      </c>
      <c r="AC43" s="16" t="n">
        <f aca="false">SUM(AC12:AC42)</f>
        <v>300</v>
      </c>
      <c r="AD43" s="16" t="n">
        <f aca="false">SUM(AD12:AD42)</f>
        <v>100</v>
      </c>
      <c r="AE43" s="16" t="n">
        <f aca="false">SUM(AE12:AE42)</f>
        <v>0</v>
      </c>
      <c r="AF43" s="16" t="n">
        <f aca="false">SUM(AF12:AF42)</f>
        <v>0</v>
      </c>
      <c r="AG43" s="16" t="n">
        <f aca="false">SUM(AG12:AG42)</f>
        <v>0</v>
      </c>
      <c r="AH43" s="16" t="n">
        <f aca="false">SUM(AH12:AH42)</f>
        <v>0</v>
      </c>
      <c r="AI43" s="16" t="n">
        <f aca="false">SUM(AI12:AI42)</f>
        <v>0</v>
      </c>
      <c r="AJ43" s="16" t="n">
        <f aca="false">SUM(AJ12:AJ42)</f>
        <v>0</v>
      </c>
      <c r="AK43" s="16" t="n">
        <f aca="false">SUM(AK12:AK42)</f>
        <v>0</v>
      </c>
      <c r="AL43" s="16" t="n">
        <f aca="false">SUM(AL12:AL42)</f>
        <v>0</v>
      </c>
      <c r="AM43" s="16" t="n">
        <f aca="false">SUM(AM12:AM42)</f>
        <v>0</v>
      </c>
      <c r="AN43" s="16" t="n">
        <f aca="false">SUM(AN12:AN42)</f>
        <v>0</v>
      </c>
      <c r="AO43" s="16" t="n">
        <f aca="false">SUM(AO12:AO42)</f>
        <v>0</v>
      </c>
      <c r="AP43" s="16" t="n">
        <f aca="false">SUM(AP12:AP42)</f>
        <v>0</v>
      </c>
      <c r="AQ43" s="16" t="n">
        <f aca="false">SUM(AQ12:AQ42)</f>
        <v>0</v>
      </c>
      <c r="AR43" s="16" t="n">
        <f aca="false">SUM(AR12:AR42)</f>
        <v>0</v>
      </c>
      <c r="AS43" s="16" t="n">
        <f aca="false">SUM(AS12:AS42)</f>
        <v>0</v>
      </c>
      <c r="AT43" s="16" t="n">
        <f aca="false">SUM(AT12:AT42)</f>
        <v>0</v>
      </c>
      <c r="AV43" s="16" t="n">
        <f aca="false">SUM(AV12:AV42)</f>
        <v>38378</v>
      </c>
      <c r="AW43" s="16" t="n">
        <f aca="false">SUM(AW12:AW42)</f>
        <v>824</v>
      </c>
      <c r="AX43" s="16" t="n">
        <f aca="false">SUM(AX12:AX42)</f>
        <v>412</v>
      </c>
      <c r="AY43" s="16" t="n">
        <f aca="false">SUM(AY12:AY42)</f>
        <v>412</v>
      </c>
      <c r="AZ43" s="16" t="n">
        <f aca="false">SUM(AZ12:AZ42)</f>
        <v>1236</v>
      </c>
      <c r="BA43" s="16" t="n">
        <f aca="false">SUM(BA12:BA42)</f>
        <v>412</v>
      </c>
      <c r="BB43" s="16" t="n">
        <f aca="false">SUM(BB12:BB42)</f>
        <v>1163</v>
      </c>
      <c r="BC43" s="16" t="n">
        <f aca="false">SUM(BC12:BC42)</f>
        <v>1163</v>
      </c>
      <c r="BD43" s="16" t="n">
        <f aca="false">SUM(BD12:BD42)</f>
        <v>1163</v>
      </c>
      <c r="BE43" s="16" t="n">
        <f aca="false">SUM(BE12:BE42)</f>
        <v>3489</v>
      </c>
      <c r="BF43" s="16" t="n">
        <f aca="false">SUM(BF12:BF42)</f>
        <v>1163</v>
      </c>
      <c r="BG43" s="16" t="n">
        <f aca="false">SUM(BG12:BG42)</f>
        <v>1163</v>
      </c>
      <c r="BH43" s="16" t="n">
        <f aca="false">SUM(BH12:BH42)</f>
        <v>1163</v>
      </c>
      <c r="BI43" s="16" t="n">
        <f aca="false">SUM(BI12:BI42)</f>
        <v>1163</v>
      </c>
      <c r="BJ43" s="16" t="n">
        <f aca="false">SUM(BJ12:BJ42)</f>
        <v>4652</v>
      </c>
      <c r="BK43" s="16" t="n">
        <f aca="false">SUM(BK12:BK42)</f>
        <v>1163</v>
      </c>
      <c r="BL43" s="16" t="n">
        <f aca="false">SUM(BL12:BL42)</f>
        <v>1163</v>
      </c>
      <c r="BM43" s="16" t="n">
        <f aca="false">SUM(BM12:BM42)</f>
        <v>1163</v>
      </c>
      <c r="BN43" s="16" t="n">
        <f aca="false">SUM(BN12:BN42)</f>
        <v>3489</v>
      </c>
      <c r="BO43" s="16" t="n">
        <f aca="false">SUM(BO12:BO42)</f>
        <v>1163</v>
      </c>
      <c r="BP43" s="16" t="n">
        <f aca="false">SUM(BP12:BP42)</f>
        <v>1163</v>
      </c>
      <c r="BQ43" s="16" t="n">
        <f aca="false">SUM(BQ12:BQ42)</f>
        <v>1163</v>
      </c>
      <c r="BS43" s="15" t="n">
        <f aca="false">SUM(BS12:BS42)</f>
        <v>10478</v>
      </c>
      <c r="BT43" s="15" t="n">
        <f aca="false">SUM(BT12:BT42)</f>
        <v>226</v>
      </c>
      <c r="BU43" s="15" t="n">
        <f aca="false">SUM(BU12:BU42)</f>
        <v>113</v>
      </c>
      <c r="BV43" s="15" t="n">
        <f aca="false">SUM(BV12:BV42)</f>
        <v>113</v>
      </c>
      <c r="BW43" s="15" t="n">
        <f aca="false">SUM(BW12:BW42)</f>
        <v>339</v>
      </c>
      <c r="BX43" s="15" t="n">
        <f aca="false">SUM(BX12:BX42)</f>
        <v>113</v>
      </c>
      <c r="BY43" s="15" t="n">
        <f aca="false">SUM(BY12:BY42)</f>
        <v>113</v>
      </c>
      <c r="BZ43" s="15" t="n">
        <f aca="false">SUM(BZ12:BZ42)</f>
        <v>113</v>
      </c>
      <c r="CA43" s="15" t="n">
        <f aca="false">SUM(CA12:CA42)</f>
        <v>113</v>
      </c>
      <c r="CB43" s="15" t="n">
        <f aca="false">SUM(CB12:CB42)</f>
        <v>339</v>
      </c>
      <c r="CC43" s="15" t="n">
        <f aca="false">SUM(CC12:CC42)</f>
        <v>113</v>
      </c>
      <c r="CD43" s="15" t="n">
        <f aca="false">SUM(CD12:CD42)</f>
        <v>113</v>
      </c>
      <c r="CE43" s="15" t="n">
        <f aca="false">SUM(CE12:CE42)</f>
        <v>113</v>
      </c>
      <c r="CF43" s="15" t="n">
        <f aca="false">SUM(CF12:CF42)</f>
        <v>113</v>
      </c>
      <c r="CG43" s="15" t="n">
        <f aca="false">SUM(CG12:CG42)</f>
        <v>452</v>
      </c>
      <c r="CH43" s="15" t="n">
        <f aca="false">SUM(CH12:CH42)</f>
        <v>113</v>
      </c>
      <c r="CI43" s="15" t="n">
        <f aca="false">SUM(CI12:CI42)</f>
        <v>113</v>
      </c>
      <c r="CJ43" s="15" t="n">
        <f aca="false">SUM(CJ12:CJ42)</f>
        <v>113</v>
      </c>
      <c r="CK43" s="15" t="n">
        <f aca="false">SUM(CK12:CK42)</f>
        <v>339</v>
      </c>
      <c r="CL43" s="15" t="n">
        <f aca="false">SUM(CL12:CL42)</f>
        <v>113</v>
      </c>
      <c r="CM43" s="15" t="n">
        <f aca="false">SUM(CM12:CM42)</f>
        <v>113</v>
      </c>
      <c r="CN43" s="15" t="n">
        <f aca="false">SUM(CN12:CN42)</f>
        <v>113</v>
      </c>
    </row>
    <row r="44" customFormat="false" ht="12.75" hidden="false" customHeight="false" outlineLevel="0" collapsed="false">
      <c r="B44" s="17" t="n">
        <f aca="false">B43*B11</f>
        <v>200092.48780653</v>
      </c>
      <c r="C44" s="18" t="n">
        <f aca="false">C43*C11</f>
        <v>0</v>
      </c>
      <c r="D44" s="18" t="n">
        <f aca="false">D43*D11</f>
        <v>1972.3500918</v>
      </c>
      <c r="E44" s="18" t="n">
        <f aca="false">E43*E11</f>
        <v>1570.27489839</v>
      </c>
      <c r="F44" s="18" t="n">
        <f aca="false">F43*F11</f>
        <v>3362.9285349</v>
      </c>
      <c r="G44" s="18" t="n">
        <f aca="false">G43*G11</f>
        <v>2266.07915457</v>
      </c>
      <c r="H44" s="18" t="n">
        <f aca="false">H43*H11</f>
        <v>2358.53664948</v>
      </c>
      <c r="I44" s="18" t="n">
        <f aca="false">I43*I11</f>
        <v>0</v>
      </c>
      <c r="J44" s="18" t="n">
        <f aca="false">J43*J11</f>
        <v>2359.50331914</v>
      </c>
      <c r="K44" s="18" t="n">
        <f aca="false">K43*K11</f>
        <v>6844.55742828</v>
      </c>
      <c r="L44" s="18" t="n">
        <f aca="false">L43*L11</f>
        <v>2235.66198471</v>
      </c>
      <c r="M44" s="18" t="n">
        <f aca="false">M43*M11</f>
        <v>2277.93874968</v>
      </c>
      <c r="N44" s="18" t="n">
        <f aca="false">N43*N11</f>
        <v>2276.10129978</v>
      </c>
      <c r="O44" s="18" t="n">
        <f aca="false">O43*O11</f>
        <v>2310.96830976</v>
      </c>
      <c r="P44" s="18" t="n">
        <f aca="false">P43*P11</f>
        <v>6202.88515044</v>
      </c>
      <c r="Q44" s="18" t="n">
        <f aca="false">Q43*Q11</f>
        <v>497.85184251</v>
      </c>
      <c r="R44" s="18" t="n">
        <f aca="false">R43*R11</f>
        <v>1723.01371605</v>
      </c>
      <c r="S44" s="18" t="n">
        <f aca="false">S43*S11</f>
        <v>1753.49363112</v>
      </c>
      <c r="T44" s="18" t="n">
        <f aca="false">T43*T11</f>
        <v>4947.69629376</v>
      </c>
      <c r="U44" s="18" t="n">
        <f aca="false">U43*U11</f>
        <v>1647.97506126</v>
      </c>
      <c r="V44" s="18" t="n">
        <f aca="false">V43*V11</f>
        <v>1633.12545627</v>
      </c>
      <c r="W44" s="18" t="n">
        <f aca="false">W43*W11</f>
        <v>1760.91626106</v>
      </c>
      <c r="X44" s="18"/>
      <c r="Y44" s="17" t="n">
        <f aca="false">Y43*Y11</f>
        <v>5815.81361592</v>
      </c>
      <c r="Z44" s="18" t="n">
        <f aca="false">Z43*Z11</f>
        <v>512.740998</v>
      </c>
      <c r="AA44" s="18" t="n">
        <f aca="false">AA43*AA11</f>
        <v>240.530499</v>
      </c>
      <c r="AB44" s="18" t="n">
        <f aca="false">AB43*AB11</f>
        <v>237.560499</v>
      </c>
      <c r="AC44" s="18" t="n">
        <f aca="false">AC43*AC11</f>
        <v>668.131497</v>
      </c>
      <c r="AD44" s="18" t="n">
        <f aca="false">AD43*AD11</f>
        <v>217.265499</v>
      </c>
      <c r="AE44" s="18" t="n">
        <f aca="false">AE43*AE11</f>
        <v>0</v>
      </c>
      <c r="AF44" s="18" t="n">
        <f aca="false">AF43*AF11</f>
        <v>0</v>
      </c>
      <c r="AG44" s="18" t="n">
        <f aca="false">AG43*AG11</f>
        <v>0</v>
      </c>
      <c r="AH44" s="18" t="n">
        <f aca="false">AH43*AH11</f>
        <v>0</v>
      </c>
      <c r="AI44" s="18" t="n">
        <f aca="false">AI43*AI11</f>
        <v>0</v>
      </c>
      <c r="AJ44" s="18" t="n">
        <f aca="false">AJ43*AJ11</f>
        <v>0</v>
      </c>
      <c r="AK44" s="18" t="n">
        <f aca="false">AK43*AK11</f>
        <v>0</v>
      </c>
      <c r="AL44" s="18" t="n">
        <f aca="false">AL43*AL11</f>
        <v>0</v>
      </c>
      <c r="AM44" s="18" t="n">
        <f aca="false">AM43*AM11</f>
        <v>0</v>
      </c>
      <c r="AN44" s="18" t="n">
        <f aca="false">AN43*AN11</f>
        <v>0</v>
      </c>
      <c r="AO44" s="18" t="n">
        <f aca="false">AO43*AO11</f>
        <v>0</v>
      </c>
      <c r="AP44" s="18" t="n">
        <f aca="false">AP43*AP11</f>
        <v>0</v>
      </c>
      <c r="AQ44" s="18" t="n">
        <f aca="false">AQ43*AQ11</f>
        <v>0</v>
      </c>
      <c r="AR44" s="18" t="n">
        <f aca="false">AR43*AR11</f>
        <v>0</v>
      </c>
      <c r="AS44" s="18" t="n">
        <f aca="false">AS43*AS11</f>
        <v>0</v>
      </c>
      <c r="AT44" s="18" t="n">
        <f aca="false">AT43*AT11</f>
        <v>0</v>
      </c>
      <c r="AV44" s="18" t="n">
        <f aca="false">AV43*AV11</f>
        <v>96940.40097528</v>
      </c>
      <c r="AW44" s="18" t="n">
        <f aca="false">AW43*AW11</f>
        <v>2216.73366624</v>
      </c>
      <c r="AX44" s="18" t="n">
        <f aca="false">AX43*AX11</f>
        <v>1022.22752112</v>
      </c>
      <c r="AY44" s="18" t="n">
        <f aca="false">AY43*AY11</f>
        <v>1003.76909712</v>
      </c>
      <c r="AZ44" s="18" t="n">
        <f aca="false">AZ43*AZ11</f>
        <v>2863.63989936</v>
      </c>
      <c r="BA44" s="18" t="n">
        <f aca="false">BA43*BA11</f>
        <v>940.19008112</v>
      </c>
      <c r="BB44" s="18" t="n">
        <f aca="false">BB43*BB11</f>
        <v>2735.03496188</v>
      </c>
      <c r="BC44" s="18" t="n">
        <f aca="false">BC43*BC11</f>
        <v>2630.82550988</v>
      </c>
      <c r="BD44" s="18" t="n">
        <f aca="false">BD43*BD11</f>
        <v>2619.24668188</v>
      </c>
      <c r="BE44" s="18" t="n">
        <f aca="false">BE43*BE11</f>
        <v>7823.00356164</v>
      </c>
      <c r="BF44" s="18" t="n">
        <f aca="false">BF43*BF11</f>
        <v>2648.19375188</v>
      </c>
      <c r="BG44" s="18" t="n">
        <f aca="false">BG43*BG11</f>
        <v>2682.93023588</v>
      </c>
      <c r="BH44" s="18" t="n">
        <f aca="false">BH43*BH11</f>
        <v>2694.50906388</v>
      </c>
      <c r="BI44" s="18" t="n">
        <f aca="false">BI43*BI11</f>
        <v>2700.29847788</v>
      </c>
      <c r="BJ44" s="18" t="n">
        <f aca="false">BJ43*BJ11</f>
        <v>10129.62188752</v>
      </c>
      <c r="BK44" s="18" t="n">
        <f aca="false">BK43*BK11</f>
        <v>2457.14308988</v>
      </c>
      <c r="BL44" s="18" t="n">
        <f aca="false">BL43*BL11</f>
        <v>2341.35480988</v>
      </c>
      <c r="BM44" s="18" t="n">
        <f aca="false">BM43*BM11</f>
        <v>2370.30187988</v>
      </c>
      <c r="BN44" s="18" t="n">
        <f aca="false">BN43*BN11</f>
        <v>6763.54079964</v>
      </c>
      <c r="BO44" s="18" t="n">
        <f aca="false">BO43*BO11</f>
        <v>2248.72418588</v>
      </c>
      <c r="BP44" s="18" t="n">
        <f aca="false">BP43*BP11</f>
        <v>2254.51359988</v>
      </c>
      <c r="BQ44" s="18" t="n">
        <f aca="false">BQ43*BQ11</f>
        <v>2329.77598188</v>
      </c>
      <c r="BS44" s="17" t="n">
        <f aca="false">BS43*BS11</f>
        <v>24808.7606</v>
      </c>
      <c r="BT44" s="17" t="n">
        <f aca="false">BT43*BT11</f>
        <v>572.3902</v>
      </c>
      <c r="BU44" s="17" t="n">
        <f aca="false">BU43*BU11</f>
        <v>263.0301</v>
      </c>
      <c r="BV44" s="17" t="n">
        <f aca="false">BV43*BV11</f>
        <v>259.0751</v>
      </c>
      <c r="BW44" s="17" t="n">
        <f aca="false">BW43*BW11</f>
        <v>731.4603</v>
      </c>
      <c r="BX44" s="17" t="n">
        <f aca="false">BX43*BX11</f>
        <v>237.0401</v>
      </c>
      <c r="BY44" s="17" t="n">
        <f aca="false">BY43*BY11</f>
        <v>247.2101</v>
      </c>
      <c r="BZ44" s="17" t="n">
        <f aca="false">BZ43*BZ11</f>
        <v>236.4751</v>
      </c>
      <c r="CA44" s="17" t="n">
        <f aca="false">CA43*CA11</f>
        <v>234.7801</v>
      </c>
      <c r="CB44" s="17" t="n">
        <f aca="false">CB43*CB11</f>
        <v>700.9503</v>
      </c>
      <c r="CC44" s="17" t="n">
        <f aca="false">CC43*CC11</f>
        <v>236.4751</v>
      </c>
      <c r="CD44" s="17" t="n">
        <f aca="false">CD43*CD11</f>
        <v>242.6901</v>
      </c>
      <c r="CE44" s="17" t="n">
        <f aca="false">CE43*CE11</f>
        <v>243.8201</v>
      </c>
      <c r="CF44" s="17" t="n">
        <f aca="false">CF43*CF11</f>
        <v>247.2101</v>
      </c>
      <c r="CG44" s="17" t="n">
        <f aca="false">CG43*CG11</f>
        <v>923.3004</v>
      </c>
      <c r="CH44" s="17" t="n">
        <f aca="false">CH43*CH11</f>
        <v>220.0901</v>
      </c>
      <c r="CI44" s="17" t="n">
        <f aca="false">CI43*CI11</f>
        <v>209.9201</v>
      </c>
      <c r="CJ44" s="17" t="n">
        <f aca="false">CJ43*CJ11</f>
        <v>213.8751</v>
      </c>
      <c r="CK44" s="17" t="n">
        <f aca="false">CK43*CK11</f>
        <v>612.8103</v>
      </c>
      <c r="CL44" s="17" t="n">
        <f aca="false">CL43*CL11</f>
        <v>204.2701</v>
      </c>
      <c r="CM44" s="17" t="n">
        <f aca="false">CM43*CM11</f>
        <v>203.7051</v>
      </c>
      <c r="CN44" s="17" t="n">
        <f aca="false">CN43*CN11</f>
        <v>214.4401</v>
      </c>
    </row>
    <row r="46" customFormat="false" ht="12.75" hidden="false" customHeight="false" outlineLevel="0" collapsed="false">
      <c r="A46" s="0" t="s">
        <v>17</v>
      </c>
      <c r="B46" s="19" t="n">
        <f aca="false">SUM(B43:W43)</f>
        <v>106551</v>
      </c>
      <c r="W46" s="12"/>
      <c r="X46" s="12"/>
      <c r="Y46" s="19" t="n">
        <f aca="false">SUM(Y43:AT43)</f>
        <v>3208</v>
      </c>
      <c r="AT46" s="12"/>
      <c r="AV46" s="19" t="n">
        <f aca="false">SUM(AV43:BQ43)</f>
        <v>68423</v>
      </c>
      <c r="AW46" s="12"/>
      <c r="BS46" s="19" t="n">
        <f aca="false">SUM(BS43:CN43)</f>
        <v>13981</v>
      </c>
      <c r="CN46" s="19"/>
    </row>
    <row r="47" customFormat="false" ht="12.75" hidden="false" customHeight="false" outlineLevel="0" collapsed="false">
      <c r="A47" s="0" t="s">
        <v>18</v>
      </c>
      <c r="B47" s="17" t="n">
        <f aca="false">SUM(B44:W44)</f>
        <v>250094.34563949</v>
      </c>
      <c r="W47" s="20"/>
      <c r="X47" s="20"/>
      <c r="Y47" s="21" t="n">
        <f aca="false">SUM(Y44:AT44)</f>
        <v>7692.04260792</v>
      </c>
      <c r="AT47" s="20"/>
      <c r="AV47" s="21" t="n">
        <f aca="false">SUM(AV44:BQ44)</f>
        <v>162415.97971948</v>
      </c>
      <c r="AW47" s="20"/>
      <c r="BS47" s="17" t="n">
        <f aca="false">SUM(BS44:CN44)</f>
        <v>32063.7787</v>
      </c>
      <c r="CN47" s="2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2002-02-26T12:58:00Z</dcterms:created>
  <dc:creator>NIETO</dc:creator>
  <dc:description/>
  <dc:language>en-US</dc:language>
  <cp:lastModifiedBy>NIETO</cp:lastModifiedBy>
  <dcterms:modified xsi:type="dcterms:W3CDTF">2002-02-26T13:16:06Z</dcterms:modified>
  <cp:revision>0</cp:revision>
  <dc:subject/>
  <dc:title/>
</cp:coreProperties>
</file>