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in Los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<sst xmlns="http://schemas.openxmlformats.org/spreadsheetml/2006/main" count="39" uniqueCount="37">
  <si>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Bridgeline</t>
  </si>
  <si>
    <t xml:space="preserve">Analysis of Investment</t>
  </si>
  <si>
    <t xml:space="preserve">Analysis of EBITDA Multiple</t>
  </si>
  <si>
    <t xml:space="preserve">As of June 30, 2001</t>
  </si>
  <si>
    <t xml:space="preserve">Investment:</t>
  </si>
  <si>
    <t xml:space="preserve">Earnings</t>
  </si>
  <si>
    <t xml:space="preserve">Expected</t>
  </si>
  <si>
    <t xml:space="preserve">ENA's</t>
  </si>
  <si>
    <t xml:space="preserve">Gains or Loss </t>
  </si>
  <si>
    <t xml:space="preserve">Lease buyout</t>
  </si>
  <si>
    <t xml:space="preserve">Multiple</t>
  </si>
  <si>
    <t xml:space="preserve">Sale (MM)</t>
  </si>
  <si>
    <t xml:space="preserve">Share</t>
  </si>
  <si>
    <t xml:space="preserve">After Investment</t>
  </si>
  <si>
    <t xml:space="preserve">Initial Working Capital</t>
  </si>
  <si>
    <t xml:space="preserve">Purchase of interest in BGM</t>
  </si>
  <si>
    <t xml:space="preserve">Storage Assets</t>
  </si>
  <si>
    <t xml:space="preserve">Line pack</t>
  </si>
  <si>
    <t xml:space="preserve">Legal expenses</t>
  </si>
  <si>
    <t xml:space="preserve">Bridgeline index value</t>
  </si>
  <si>
    <t xml:space="preserve">Capital expenditures</t>
  </si>
  <si>
    <t xml:space="preserve">Additional investment - materials</t>
  </si>
  <si>
    <t xml:space="preserve">Distributions from Bridgeline - Taxes</t>
  </si>
  <si>
    <t xml:space="preserve">Distributions from Bridgeline </t>
  </si>
  <si>
    <t xml:space="preserve">2001 EBITDA Target</t>
  </si>
  <si>
    <t xml:space="preserve">MM</t>
  </si>
  <si>
    <t xml:space="preserve">Deferred taxes of assets contributed</t>
  </si>
  <si>
    <t xml:space="preserve">I/C eliminations (1)</t>
  </si>
  <si>
    <t xml:space="preserve">Equity earnings March, 2000 - June 2001</t>
  </si>
  <si>
    <t xml:space="preserve">PP&amp;E to be contributed (NBV as of May, 2001)</t>
  </si>
  <si>
    <t xml:space="preserve">Enron No. 1</t>
  </si>
  <si>
    <t xml:space="preserve">Pad Gas Hedge</t>
  </si>
  <si>
    <t xml:space="preserve">Leeching / Well Development - Completed</t>
  </si>
  <si>
    <t xml:space="preserve">Leeching / Well Development - CWIP</t>
  </si>
  <si>
    <t xml:space="preserve">Total Investment in Bridgeline</t>
  </si>
  <si>
    <t xml:space="preserve">(1)</t>
  </si>
  <si>
    <t xml:space="preserve">Unrealized values included in equity earnings from transactions with Enron.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</si>
</sst>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\$* #,##0.0_);_(\$* \(#,##0.0\);_(\$* \-??_);_(@_)"/>
    <numFmt numFmtId="168" formatCode="_(* #,##0.00_);_(* \(#,##0.00\);_(* \-??_);_(@_)"/>
    <numFmt numFmtId="169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10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31.28"/>
    <col collapsed="false" customWidth="true" hidden="false" outlineLevel="0" max="3" min="3" style="1" width="5.71"/>
    <col collapsed="false" customWidth="true" hidden="false" outlineLevel="0" max="4" min="4" style="2" width="11.99"/>
    <col collapsed="false" customWidth="false" hidden="false" outlineLevel="0" max="10" min="5" style="1" width="9.14"/>
    <col collapsed="false" customWidth="true" hidden="false" outlineLevel="0" max="11" min="11" style="1" width="13.56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 t="s">
        <v>0</v>
      </c>
      <c r="I1" s="3"/>
      <c r="J1" s="3"/>
      <c r="K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  <c r="K2" s="3"/>
    </row>
    <row r="3" customFormat="false" ht="12.7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 t="s">
        <v>3</v>
      </c>
      <c r="I3" s="3"/>
      <c r="J3" s="3"/>
      <c r="K3" s="3"/>
    </row>
    <row r="6" customFormat="false" ht="12.75" hidden="false" customHeight="false" outlineLevel="0" collapsed="false">
      <c r="A6" s="4" t="s">
        <v>4</v>
      </c>
      <c r="G6" s="5" t="s">
        <v>5</v>
      </c>
      <c r="I6" s="5" t="s">
        <v>6</v>
      </c>
      <c r="J6" s="5" t="s">
        <v>7</v>
      </c>
      <c r="K6" s="6" t="s">
        <v>8</v>
      </c>
    </row>
    <row r="7" customFormat="false" ht="12.75" hidden="false" customHeight="false" outlineLevel="0" collapsed="false">
      <c r="B7" s="1" t="s">
        <v>9</v>
      </c>
      <c r="D7" s="2" t="n">
        <v>167092353</v>
      </c>
      <c r="G7" s="7" t="s">
        <v>10</v>
      </c>
      <c r="I7" s="8" t="s">
        <v>11</v>
      </c>
      <c r="J7" s="8" t="s">
        <v>12</v>
      </c>
      <c r="K7" s="4" t="s">
        <v>13</v>
      </c>
    </row>
    <row r="8" customFormat="false" ht="12.75" hidden="false" customHeight="false" outlineLevel="0" collapsed="false">
      <c r="B8" s="1" t="s">
        <v>14</v>
      </c>
      <c r="D8" s="9" t="n">
        <v>21000000</v>
      </c>
      <c r="G8" s="1" t="n">
        <v>8</v>
      </c>
      <c r="I8" s="10" t="n">
        <f aca="false">(+$I$17*G8)</f>
        <v>448</v>
      </c>
      <c r="J8" s="10" t="n">
        <f aca="false">+I8*0.4</f>
        <v>179.2</v>
      </c>
      <c r="K8" s="11" t="n">
        <f aca="false">+J8-($D$30/1000000)</f>
        <v>-64.3141843</v>
      </c>
    </row>
    <row r="9" customFormat="false" ht="12.75" hidden="false" customHeight="false" outlineLevel="0" collapsed="false">
      <c r="B9" s="1" t="s">
        <v>15</v>
      </c>
      <c r="D9" s="9" t="n">
        <v>3568000</v>
      </c>
      <c r="G9" s="1" t="n">
        <f aca="false">+G8+1</f>
        <v>9</v>
      </c>
      <c r="I9" s="10" t="n">
        <f aca="false">(+$I$17*G9)</f>
        <v>504</v>
      </c>
      <c r="J9" s="10" t="n">
        <f aca="false">+I9*0.4</f>
        <v>201.6</v>
      </c>
      <c r="K9" s="11" t="n">
        <f aca="false">+J9-($D$30/1000000)</f>
        <v>-41.9141843</v>
      </c>
    </row>
    <row r="10" customFormat="false" ht="12.75" hidden="false" customHeight="false" outlineLevel="0" collapsed="false">
      <c r="B10" s="1" t="s">
        <v>16</v>
      </c>
      <c r="D10" s="9" t="n">
        <v>18722869</v>
      </c>
      <c r="G10" s="1" t="n">
        <f aca="false">+G9+1</f>
        <v>10</v>
      </c>
      <c r="I10" s="10" t="n">
        <f aca="false">(+$I$17*G10)</f>
        <v>560</v>
      </c>
      <c r="J10" s="10" t="n">
        <f aca="false">+I10*0.4</f>
        <v>224</v>
      </c>
      <c r="K10" s="11" t="n">
        <f aca="false">+J10-($D$30/1000000)</f>
        <v>-19.5141843</v>
      </c>
    </row>
    <row r="11" customFormat="false" ht="12.75" hidden="false" customHeight="false" outlineLevel="0" collapsed="false">
      <c r="B11" s="1" t="s">
        <v>17</v>
      </c>
      <c r="D11" s="9" t="n">
        <v>318975</v>
      </c>
      <c r="G11" s="1" t="n">
        <f aca="false">+G10+1</f>
        <v>11</v>
      </c>
      <c r="I11" s="10" t="n">
        <f aca="false">(+$I$17*G11)</f>
        <v>616</v>
      </c>
      <c r="J11" s="10" t="n">
        <f aca="false">+I11*0.4</f>
        <v>246.4</v>
      </c>
      <c r="K11" s="10" t="n">
        <f aca="false">+J11-($D$30/1000000)</f>
        <v>2.8858157</v>
      </c>
    </row>
    <row r="12" customFormat="false" ht="12.75" hidden="false" customHeight="false" outlineLevel="0" collapsed="false">
      <c r="B12" s="1" t="s">
        <v>18</v>
      </c>
      <c r="D12" s="9" t="n">
        <v>615690</v>
      </c>
      <c r="G12" s="1" t="n">
        <f aca="false">+G11+1</f>
        <v>12</v>
      </c>
      <c r="I12" s="10" t="n">
        <f aca="false">(+$I$17*G12)</f>
        <v>672</v>
      </c>
      <c r="J12" s="10" t="n">
        <f aca="false">+I12*0.4</f>
        <v>268.8</v>
      </c>
      <c r="K12" s="10" t="n">
        <f aca="false">+J12-($D$30/1000000)</f>
        <v>25.2858157</v>
      </c>
    </row>
    <row r="13" customFormat="false" ht="12.75" hidden="false" customHeight="false" outlineLevel="0" collapsed="false">
      <c r="B13" s="1" t="s">
        <v>19</v>
      </c>
      <c r="D13" s="9" t="n">
        <v>2194082</v>
      </c>
      <c r="G13" s="1" t="n">
        <f aca="false">+G12+1</f>
        <v>13</v>
      </c>
      <c r="I13" s="10" t="n">
        <f aca="false">(+$I$17*G13)</f>
        <v>728</v>
      </c>
      <c r="J13" s="10" t="n">
        <f aca="false">+I13*0.4</f>
        <v>291.2</v>
      </c>
      <c r="K13" s="10" t="n">
        <f aca="false">+J13-($D$30/1000000)</f>
        <v>47.6858157</v>
      </c>
    </row>
    <row r="14" customFormat="false" ht="12.75" hidden="false" customHeight="false" outlineLevel="0" collapsed="false">
      <c r="B14" s="1" t="s">
        <v>20</v>
      </c>
      <c r="D14" s="9" t="n">
        <v>3000000</v>
      </c>
      <c r="G14" s="1" t="n">
        <f aca="false">+G13+1</f>
        <v>14</v>
      </c>
      <c r="I14" s="10" t="n">
        <f aca="false">(+$I$17*G14)</f>
        <v>784</v>
      </c>
      <c r="J14" s="10" t="n">
        <f aca="false">+I14*0.4</f>
        <v>313.6</v>
      </c>
      <c r="K14" s="10" t="n">
        <f aca="false">+J14-($D$30/1000000)</f>
        <v>70.0858157</v>
      </c>
    </row>
    <row r="15" customFormat="false" ht="12.75" hidden="false" customHeight="false" outlineLevel="0" collapsed="false">
      <c r="B15" s="1" t="s">
        <v>21</v>
      </c>
      <c r="D15" s="9" t="n">
        <v>12849</v>
      </c>
      <c r="G15" s="1" t="n">
        <f aca="false">+G14+1</f>
        <v>15</v>
      </c>
      <c r="I15" s="10" t="n">
        <f aca="false">(+$I$17*G15)</f>
        <v>840</v>
      </c>
      <c r="J15" s="10" t="n">
        <f aca="false">+I15*0.4</f>
        <v>336</v>
      </c>
      <c r="K15" s="10" t="n">
        <f aca="false">+J15-($D$30/1000000)</f>
        <v>92.4858157</v>
      </c>
    </row>
    <row r="16" customFormat="false" ht="12.75" hidden="false" customHeight="false" outlineLevel="0" collapsed="false">
      <c r="B16" s="1" t="s">
        <v>22</v>
      </c>
      <c r="D16" s="9" t="n">
        <f aca="false">-1921840-1210000</f>
        <v>-3131840</v>
      </c>
    </row>
    <row r="17" customFormat="false" ht="13.5" hidden="false" customHeight="false" outlineLevel="0" collapsed="false">
      <c r="B17" s="1" t="s">
        <v>23</v>
      </c>
      <c r="D17" s="9" t="n">
        <v>-12000000</v>
      </c>
      <c r="F17" s="12" t="s">
        <v>24</v>
      </c>
      <c r="G17" s="13"/>
      <c r="I17" s="14" t="n">
        <v>56</v>
      </c>
      <c r="J17" s="1" t="s">
        <v>25</v>
      </c>
    </row>
    <row r="18" customFormat="false" ht="12.75" hidden="false" customHeight="false" outlineLevel="0" collapsed="false">
      <c r="B18" s="1" t="s">
        <v>26</v>
      </c>
      <c r="D18" s="9" t="n">
        <v>9832061</v>
      </c>
    </row>
    <row r="19" customFormat="false" ht="12.75" hidden="false" customHeight="false" outlineLevel="0" collapsed="false">
      <c r="B19" s="1" t="s">
        <v>27</v>
      </c>
      <c r="D19" s="9" t="n">
        <f aca="false">-2248201-3945526</f>
        <v>-6193727</v>
      </c>
    </row>
    <row r="20" customFormat="false" ht="12.75" hidden="false" customHeight="false" outlineLevel="0" collapsed="false">
      <c r="B20" s="1" t="s">
        <v>28</v>
      </c>
      <c r="D20" s="9" t="n">
        <v>10108078</v>
      </c>
    </row>
    <row r="21" customFormat="false" ht="12.75" hidden="false" customHeight="false" outlineLevel="0" collapsed="false">
      <c r="D21" s="15" t="n">
        <f aca="false">SUM(D7:D20)</f>
        <v>215139390</v>
      </c>
    </row>
    <row r="23" customFormat="false" ht="12.75" hidden="false" customHeight="false" outlineLevel="0" collapsed="false">
      <c r="A23" s="1" t="s">
        <v>29</v>
      </c>
      <c r="D23" s="2" t="n">
        <v>268607.3</v>
      </c>
    </row>
    <row r="25" customFormat="false" ht="13.5" hidden="false" customHeight="false" outlineLevel="0" collapsed="false">
      <c r="A25" s="16" t="s">
        <v>30</v>
      </c>
    </row>
    <row r="26" customFormat="false" ht="12.75" hidden="false" customHeight="false" outlineLevel="0" collapsed="false">
      <c r="A26" s="1" t="s">
        <v>31</v>
      </c>
      <c r="D26" s="2" t="n">
        <v>19830416</v>
      </c>
    </row>
    <row r="27" customFormat="false" ht="12.75" hidden="false" customHeight="false" outlineLevel="0" collapsed="false">
      <c r="A27" s="1" t="s">
        <v>32</v>
      </c>
      <c r="D27" s="2" t="n">
        <v>4638789</v>
      </c>
    </row>
    <row r="28" customFormat="false" ht="12.75" hidden="false" customHeight="false" outlineLevel="0" collapsed="false">
      <c r="A28" s="1" t="s">
        <v>33</v>
      </c>
      <c r="D28" s="2" t="n">
        <v>3636982</v>
      </c>
    </row>
    <row r="30" customFormat="false" ht="13.5" hidden="false" customHeight="false" outlineLevel="0" collapsed="false">
      <c r="A30" s="6" t="s">
        <v>34</v>
      </c>
      <c r="D30" s="17" t="n">
        <f aca="false">SUM(D21:D28)</f>
        <v>243514184.3</v>
      </c>
    </row>
    <row r="31" customFormat="false" ht="13.5" hidden="false" customHeight="false" outlineLevel="0" collapsed="false"/>
    <row r="35" customFormat="false" ht="12.75" hidden="false" customHeight="false" outlineLevel="0" collapsed="false">
      <c r="A35" s="1" t="s">
        <v>35</v>
      </c>
      <c r="B35" s="1" t="s">
        <v>36</v>
      </c>
    </row>
  </sheetData>
  <mergeCells count="9">
    <mergeCell ref="A1:D1"/>
    <mergeCell ref="E1:G1"/>
    <mergeCell ref="H1:K1"/>
    <mergeCell ref="A2:D2"/>
    <mergeCell ref="E2:G2"/>
    <mergeCell ref="H2:K2"/>
    <mergeCell ref="A3:D3"/>
    <mergeCell ref="E3:G3"/>
    <mergeCell ref="H3:K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2001-07-05T13:26:43Z</dcterms:created>
  <dc:creator>kgruese</dc:creator>
  <dc:description/>
  <dc:language>en-US</dc:language>
  <cp:lastModifiedBy>jmrha</cp:lastModifiedBy>
  <cp:lastPrinted>2001-07-05T18:38:36Z</cp:lastPrinted>
  <dcterms:modified xsi:type="dcterms:W3CDTF">2001-07-06T13:19:40Z</dcterms:modified>
  <cp:revision>0</cp:revision>
  <dc:subject/>
  <dc:title/>
</cp:coreProperties>
</file>