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king" sheetId="1" state="visible" r:id="rId3"/>
    <sheet name="Overview" sheetId="2" state="visible" r:id="rId4"/>
    <sheet name="Total" sheetId="3" state="visible" r:id="rId5"/>
    <sheet name="Running Total" sheetId="4" state="hidden" r:id="rId6"/>
  </sheets>
  <externalReferences>
    <externalReference r:id="rId7"/>
    <externalReference r:id="rId8"/>
    <externalReference r:id="rId9"/>
  </externalReferences>
  <definedNames>
    <definedName function="false" hidden="false" localSheetId="1" name="_xlnm.Print_Area" vbProcedure="false">Overview!$A$1:$I$36</definedName>
    <definedName function="false" hidden="false" localSheetId="3" name="_xlnm.Print_Area" vbProcedure="false">'Running Total'!$A$1:$D$56</definedName>
    <definedName function="false" hidden="false" localSheetId="2" name="_xlnm.Print_Area" vbProcedure="false">Total!$A$127:$N$129</definedName>
    <definedName function="false" hidden="false" name="cCols" vbProcedure="false">COUNTA([2]Market!$A$1:$XFD$1)</definedName>
    <definedName function="false" hidden="false" name="cRows" vbProcedure="false">COUNTA('[1]'!$A$1:$A$1048576)</definedName>
    <definedName function="false" hidden="false" name="CurrDate" vbProcedure="false">[3]Top!$A$1029</definedName>
    <definedName function="false" hidden="false" name="fhydro" vbProcedure="false">'[1]'!$A$1</definedName>
    <definedName function="false" hidden="false" name="fStart" vbProcedure="false">'[1]'!$A$1</definedName>
    <definedName function="false" hidden="false" name="fstartPX" vbProcedure="false">'[1]'!$A$1</definedName>
    <definedName function="false" hidden="false" name="PriorDate" vbProcedure="false">[3]Top!$A$1286</definedName>
    <definedName function="false" hidden="false" name="TotalData" vbProcedure="false">Total!$A$2:$P$7</definedName>
    <definedName function="false" hidden="false" name="TotData" vbProcedure="false">OFFSET(fStart,0,0,cRows,cCols)</definedName>
    <definedName function="false" hidden="false" localSheetId="2" name="Excel_BuiltIn__FilterDatabase" vbProcedure="false">Total!$A$1:$P$160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<sst xmlns="http://schemas.openxmlformats.org/spreadsheetml/2006/main" count="1706" uniqueCount="321">
  <si>
    <t xml:space="preserve">Middle Market/Trading Origination Agreement</t>
  </si>
  <si>
    <t xml:space="preserve">Actual Trading Earnings</t>
  </si>
  <si>
    <t xml:space="preserve">Book</t>
  </si>
  <si>
    <t xml:space="preserve">Starting (Benchmark) Value:  Actual Trading Earnings through April 30, 2001</t>
  </si>
  <si>
    <t xml:space="preserve">Middle Market % of Book</t>
  </si>
  <si>
    <t xml:space="preserve">Through May 30, 2001</t>
  </si>
  <si>
    <t xml:space="preserve">Through June 30, 2001</t>
  </si>
  <si>
    <t xml:space="preserve">Through July 31, 2001</t>
  </si>
  <si>
    <t xml:space="preserve">Through Aug 31, 2001</t>
  </si>
  <si>
    <t xml:space="preserve">Through Sep 30 31, 2001</t>
  </si>
  <si>
    <t xml:space="preserve">Through Oct 31, 2001</t>
  </si>
  <si>
    <t xml:space="preserve">Through Nov 30, 2001</t>
  </si>
  <si>
    <t xml:space="preserve">Through Dec 31, 2001</t>
  </si>
  <si>
    <t xml:space="preserve">Long Term Southwest (Matt Motley)</t>
  </si>
  <si>
    <t xml:space="preserve">Long Term Northwest (Mike Swerzbin)</t>
  </si>
  <si>
    <t xml:space="preserve">Long Term California (Bob Badeer)</t>
  </si>
  <si>
    <t xml:space="preserve">Long Term West Management (Tim Belden)</t>
  </si>
  <si>
    <t xml:space="preserve">Short Term Southwest (Fischer/Alonso)</t>
  </si>
  <si>
    <t xml:space="preserve">Short Term Northwest (Crandall/Scholtes)</t>
  </si>
  <si>
    <t xml:space="preserve">Short Term California (Richter/Mallory)</t>
  </si>
  <si>
    <t xml:space="preserve">Total</t>
  </si>
  <si>
    <t xml:space="preserve">Actual Middle Market Earnings</t>
  </si>
  <si>
    <t xml:space="preserve">Middle Market </t>
  </si>
  <si>
    <t xml:space="preserve">Actual Middle Market through April 30, 2001</t>
  </si>
  <si>
    <t xml:space="preserve">July Orig</t>
  </si>
  <si>
    <t xml:space="preserve">Short Term California (Richter)</t>
  </si>
  <si>
    <t xml:space="preserve">Trader Signatures</t>
  </si>
  <si>
    <t xml:space="preserve">Long Term Southwest (Motley)</t>
  </si>
  <si>
    <t xml:space="preserve">Long Term Northwest (Swerzbin)</t>
  </si>
  <si>
    <t xml:space="preserve">Long Term California (Badeer)</t>
  </si>
  <si>
    <t xml:space="preserve">Long Term West Management (Belden)</t>
  </si>
  <si>
    <t xml:space="preserve">Process</t>
  </si>
  <si>
    <t xml:space="preserve">1.  Effective May 1, 2001 the methodology for setting Middle Market Origination will change and remain in effect through year end.</t>
  </si>
  <si>
    <t xml:space="preserve">2.  Objective of new methodology is to approximate the Origination contribution of Middle Market Group and promote teamwork.</t>
  </si>
  <si>
    <t xml:space="preserve">3.  Under the new approach, Middle Market Group will earn a % of each book's earnings rather than set Origination on a deal by deal basis.</t>
  </si>
  <si>
    <t xml:space="preserve">     At the conclusion of each Month, Middle Market earnings will be calculated as follows.</t>
  </si>
  <si>
    <t xml:space="preserve">     Each book's earnings will be defined as the difference between then current book earnings and the earnings indicated above.</t>
  </si>
  <si>
    <t xml:space="preserve">     The Middle Market % indicated in the table above will be multiplied by this difference to calculate Middle Market income that will be taken out of each book.  </t>
  </si>
  <si>
    <t xml:space="preserve">     Middle Market Group will be given credit for the income (or loss if applicable).</t>
  </si>
  <si>
    <t xml:space="preserve">4.  The methodology for setting Middle Market Origination for January - April will not change (I.e. Origination. </t>
  </si>
  <si>
    <t xml:space="preserve">     has been taken out of books on a deal by deal basis).</t>
  </si>
  <si>
    <t xml:space="preserve">5.  This calculation will be done prior to any reserves taken out of, or returned to, any book.</t>
  </si>
  <si>
    <t xml:space="preserve">6.  The Transaction Log of Middle Market Group will be retained and the process already in place to distribute a weekly report indicating </t>
  </si>
  <si>
    <t xml:space="preserve">    all Middle Market transactions and their estimated value, will continue.  This process will be used to allocate Middle Market Group Origination</t>
  </si>
  <si>
    <t xml:space="preserve">     to individual Middle Marketers and will not affect any Trading Book.</t>
  </si>
  <si>
    <t xml:space="preserve">7.  The pro forma tracking statement indicating the new methodology is attached.</t>
  </si>
  <si>
    <t xml:space="preserve">8.  Middle Market Group will allocate Origination to individuals based on their % contribution to the Transaction Log.</t>
  </si>
  <si>
    <t xml:space="preserve">9.  "Gaming" of new methodology to spoil teamwork or for self-benefit will not be tolerated.</t>
  </si>
  <si>
    <t xml:space="preserve">10.  Exceptions can be made for extraordinary large deals closed by Middle Marketer and large Trading Gains or losses.  Tim</t>
  </si>
  <si>
    <t xml:space="preserve">      Belden reserves right to make adjustments in Origination calculations but only if the actual results are dramatically different than </t>
  </si>
  <si>
    <t xml:space="preserve">      his perception of equitable results and only after discussions with all Traders and Middle Marketers.</t>
  </si>
  <si>
    <t xml:space="preserve">Customer</t>
  </si>
  <si>
    <t xml:space="preserve">Deal Date</t>
  </si>
  <si>
    <t xml:space="preserve">Book Date</t>
  </si>
  <si>
    <t xml:space="preserve">ECT Buy/Sell</t>
  </si>
  <si>
    <t xml:space="preserve">Physical / Financial</t>
  </si>
  <si>
    <t xml:space="preserve">Type of Deal</t>
  </si>
  <si>
    <t xml:space="preserve">Delivery Point</t>
  </si>
  <si>
    <t xml:space="preserve">Volume (MW/MMBtu)</t>
  </si>
  <si>
    <t xml:space="preserve">Price</t>
  </si>
  <si>
    <t xml:space="preserve">Start Date</t>
  </si>
  <si>
    <t xml:space="preserve">End Date</t>
  </si>
  <si>
    <t xml:space="preserve">Value </t>
  </si>
  <si>
    <t xml:space="preserve">BOOK</t>
  </si>
  <si>
    <t xml:space="preserve">Originator</t>
  </si>
  <si>
    <t xml:space="preserve">Customer Type</t>
  </si>
  <si>
    <t xml:space="preserve">Comments</t>
  </si>
  <si>
    <t xml:space="preserve">WAPA-Phoenix</t>
  </si>
  <si>
    <t xml:space="preserve">Mar. '02</t>
  </si>
  <si>
    <t xml:space="preserve">Physical</t>
  </si>
  <si>
    <t xml:space="preserve">Flat</t>
  </si>
  <si>
    <t xml:space="preserve">SP-15</t>
  </si>
  <si>
    <t xml:space="preserve">80 MW</t>
  </si>
  <si>
    <t xml:space="preserve">Varies</t>
  </si>
  <si>
    <t xml:space="preserve">Badeer</t>
  </si>
  <si>
    <t xml:space="preserve">Choi</t>
  </si>
  <si>
    <t xml:space="preserve">Public</t>
  </si>
  <si>
    <t xml:space="preserve">Oakland</t>
  </si>
  <si>
    <t xml:space="preserve">Sell</t>
  </si>
  <si>
    <t xml:space="preserve">PV</t>
  </si>
  <si>
    <t xml:space="preserve">4 MW</t>
  </si>
  <si>
    <t xml:space="preserve">Choi/Rosman</t>
  </si>
  <si>
    <t xml:space="preserve">Delano Energy Company</t>
  </si>
  <si>
    <t xml:space="preserve">Buy</t>
  </si>
  <si>
    <t xml:space="preserve">RTC</t>
  </si>
  <si>
    <t xml:space="preserve">20 MW</t>
  </si>
  <si>
    <t xml:space="preserve">Foster</t>
  </si>
  <si>
    <t xml:space="preserve">Industrial</t>
  </si>
  <si>
    <t xml:space="preserve">Total orig. $49,796 split with Dave Fuller.</t>
  </si>
  <si>
    <t xml:space="preserve">Sempra Resources</t>
  </si>
  <si>
    <t xml:space="preserve">On Peak</t>
  </si>
  <si>
    <t xml:space="preserve">NP-15</t>
  </si>
  <si>
    <t xml:space="preserve">25 MW</t>
  </si>
  <si>
    <t xml:space="preserve">Wheelabrator Martell</t>
  </si>
  <si>
    <t xml:space="preserve">Peak/Off Peak</t>
  </si>
  <si>
    <t xml:space="preserve">5 MW</t>
  </si>
  <si>
    <t xml:space="preserve">275/175</t>
  </si>
  <si>
    <t xml:space="preserve">Co-Op</t>
  </si>
  <si>
    <t xml:space="preserve">Valley sold off-peak to CRC.</t>
  </si>
  <si>
    <t xml:space="preserve">Seattle City Light</t>
  </si>
  <si>
    <t xml:space="preserve">Off Peak</t>
  </si>
  <si>
    <t xml:space="preserve">sp-15</t>
  </si>
  <si>
    <t xml:space="preserve">1-2 MW</t>
  </si>
  <si>
    <t xml:space="preserve">Krebs/Foster</t>
  </si>
  <si>
    <t xml:space="preserve">Shared Savings with Laird</t>
  </si>
  <si>
    <t xml:space="preserve">Shasta Lake</t>
  </si>
  <si>
    <t xml:space="preserve">Rosman</t>
  </si>
  <si>
    <t xml:space="preserve">IOU</t>
  </si>
  <si>
    <t xml:space="preserve">Riverside</t>
  </si>
  <si>
    <t xml:space="preserve">Peak</t>
  </si>
  <si>
    <t xml:space="preserve"> $- </t>
  </si>
  <si>
    <t xml:space="preserve">Merced</t>
  </si>
  <si>
    <t xml:space="preserve">Financial</t>
  </si>
  <si>
    <t xml:space="preserve">9/31/01</t>
  </si>
  <si>
    <t xml:space="preserve">Azusa</t>
  </si>
  <si>
    <t xml:space="preserve">Prepay</t>
  </si>
  <si>
    <t xml:space="preserve">NA</t>
  </si>
  <si>
    <t xml:space="preserve">255/316</t>
  </si>
  <si>
    <t xml:space="preserve">Shared with Kim Ward</t>
  </si>
  <si>
    <t xml:space="preserve">Fixed an indexed transaction.</t>
  </si>
  <si>
    <t xml:space="preserve">3 MW</t>
  </si>
  <si>
    <t xml:space="preserve">Redding</t>
  </si>
  <si>
    <t xml:space="preserve">Valley bought BOM off-peak.</t>
  </si>
  <si>
    <t xml:space="preserve">Valley sold BOM on-peak.</t>
  </si>
  <si>
    <t xml:space="preserve">NCPA</t>
  </si>
  <si>
    <t xml:space="preserve">50 MW</t>
  </si>
  <si>
    <t xml:space="preserve">Valley bought March off-peak</t>
  </si>
  <si>
    <t xml:space="preserve">7 MW</t>
  </si>
  <si>
    <t xml:space="preserve">SWAP</t>
  </si>
  <si>
    <t xml:space="preserve">PG&amp;E Citygate</t>
  </si>
  <si>
    <t xml:space="preserve">2040 MMBTU/Day</t>
  </si>
  <si>
    <t xml:space="preserve">Belden</t>
  </si>
  <si>
    <t xml:space="preserve">Bonneville Power Administration</t>
  </si>
  <si>
    <t xml:space="preserve">Spread</t>
  </si>
  <si>
    <t xml:space="preserve">Mid C</t>
  </si>
  <si>
    <t xml:space="preserve">11.per kw-mo</t>
  </si>
  <si>
    <t xml:space="preserve">Crandall/Scholtes</t>
  </si>
  <si>
    <t xml:space="preserve">Krebs</t>
  </si>
  <si>
    <t xml:space="preserve">41 per kw-mo.</t>
  </si>
  <si>
    <t xml:space="preserve">Smurfit-Stone</t>
  </si>
  <si>
    <t xml:space="preserve">MPC System Border</t>
  </si>
  <si>
    <t xml:space="preserve">15 MW</t>
  </si>
  <si>
    <t xml:space="preserve">$230.50/MWh</t>
  </si>
  <si>
    <t xml:space="preserve">Malowney</t>
  </si>
  <si>
    <t xml:space="preserve">6 MW</t>
  </si>
  <si>
    <t xml:space="preserve">$320 HLH, $250 LLH</t>
  </si>
  <si>
    <t xml:space="preserve">Modesto</t>
  </si>
  <si>
    <t xml:space="preserve">Buy Resell</t>
  </si>
  <si>
    <t xml:space="preserve">NP-15/COB S-N</t>
  </si>
  <si>
    <t xml:space="preserve">Glendale</t>
  </si>
  <si>
    <t xml:space="preserve">Real Timebought for about $175</t>
  </si>
  <si>
    <t xml:space="preserve">Rosman/Scholtes</t>
  </si>
  <si>
    <t xml:space="preserve">5Prem/10Str+loss</t>
  </si>
  <si>
    <t xml:space="preserve">Turlock</t>
  </si>
  <si>
    <t xml:space="preserve">Buy /Resell</t>
  </si>
  <si>
    <t xml:space="preserve">Tracy/COB S-N</t>
  </si>
  <si>
    <t xml:space="preserve">5 Prem/13.50 Str</t>
  </si>
  <si>
    <t xml:space="preserve">CDWR</t>
  </si>
  <si>
    <t xml:space="preserve">$3 Strike</t>
  </si>
  <si>
    <t xml:space="preserve">Buy/Resell</t>
  </si>
  <si>
    <t xml:space="preserve">28 + line losses</t>
  </si>
  <si>
    <t xml:space="preserve">5Prem/30Str+loss</t>
  </si>
  <si>
    <t xml:space="preserve">5 Prem/17 Str</t>
  </si>
  <si>
    <t xml:space="preserve">Conoco</t>
  </si>
  <si>
    <t xml:space="preserve">41 MW</t>
  </si>
  <si>
    <t xml:space="preserve">Index less $3.50</t>
  </si>
  <si>
    <t xml:space="preserve">Wolfe/Malowney</t>
  </si>
  <si>
    <t xml:space="preserve">Index less $4.55</t>
  </si>
  <si>
    <t xml:space="preserve">WAPA-CRSP</t>
  </si>
  <si>
    <t xml:space="preserve">Midway</t>
  </si>
  <si>
    <t xml:space="preserve">$4 Prem DJ-PV + 5% Strike</t>
  </si>
  <si>
    <t xml:space="preserve">Fischer/Alonso</t>
  </si>
  <si>
    <t xml:space="preserve">Valley Electric</t>
  </si>
  <si>
    <t xml:space="preserve">Mead230</t>
  </si>
  <si>
    <t xml:space="preserve">10MW</t>
  </si>
  <si>
    <t xml:space="preserve">Cocke</t>
  </si>
  <si>
    <t xml:space="preserve">Exchange</t>
  </si>
  <si>
    <t xml:space="preserve">Mead/Mona</t>
  </si>
  <si>
    <t xml:space="preserve">Foster/Rosman</t>
  </si>
  <si>
    <t xml:space="preserve">CRC</t>
  </si>
  <si>
    <t xml:space="preserve">Mead/West Wing</t>
  </si>
  <si>
    <t xml:space="preserve">25Mw</t>
  </si>
  <si>
    <t xml:space="preserve">Rawson</t>
  </si>
  <si>
    <t xml:space="preserve">Mead/PV</t>
  </si>
  <si>
    <t xml:space="preserve">Mead</t>
  </si>
  <si>
    <t xml:space="preserve">Banning</t>
  </si>
  <si>
    <t xml:space="preserve">19 MW</t>
  </si>
  <si>
    <t xml:space="preserve">Rosman/Wolfe</t>
  </si>
  <si>
    <t xml:space="preserve">Oregon Steel Mills</t>
  </si>
  <si>
    <t xml:space="preserve">Special</t>
  </si>
  <si>
    <t xml:space="preserve">Sell </t>
  </si>
  <si>
    <t xml:space="preserve">Annuity</t>
  </si>
  <si>
    <t xml:space="preserve">Sumas</t>
  </si>
  <si>
    <t xml:space="preserve">2,000 MMBTU/mo.</t>
  </si>
  <si>
    <t xml:space="preserve">$7.760/MMBtu</t>
  </si>
  <si>
    <t xml:space="preserve">LT West Mgmt.</t>
  </si>
  <si>
    <t xml:space="preserve">Deseret G&amp;T</t>
  </si>
  <si>
    <t xml:space="preserve">Palo Verde</t>
  </si>
  <si>
    <t xml:space="preserve">Index to NYMEX</t>
  </si>
  <si>
    <t xml:space="preserve">Motley</t>
  </si>
  <si>
    <t xml:space="preserve">El Paso Electric</t>
  </si>
  <si>
    <t xml:space="preserve">Done with Idaho who is sleeving the deal</t>
  </si>
  <si>
    <t xml:space="preserve">UAMPS</t>
  </si>
  <si>
    <t xml:space="preserve">Mona</t>
  </si>
  <si>
    <t xml:space="preserve">IPP</t>
  </si>
  <si>
    <t xml:space="preserve">Had $10 in this but was priced wrong.</t>
  </si>
  <si>
    <t xml:space="preserve">MWD</t>
  </si>
  <si>
    <t xml:space="preserve">up to 200 MW</t>
  </si>
  <si>
    <t xml:space="preserve">1 for 1</t>
  </si>
  <si>
    <t xml:space="preserve">Anaheim</t>
  </si>
  <si>
    <t xml:space="preserve">Krebs/Rosman</t>
  </si>
  <si>
    <t xml:space="preserve">6x16</t>
  </si>
  <si>
    <t xml:space="preserve">SP-15/San Juan</t>
  </si>
  <si>
    <t xml:space="preserve">SP-15/PV</t>
  </si>
  <si>
    <t xml:space="preserve">10 MW</t>
  </si>
  <si>
    <t xml:space="preserve">COB</t>
  </si>
  <si>
    <t xml:space="preserve">BPA</t>
  </si>
  <si>
    <t xml:space="preserve">SP-15/Mona</t>
  </si>
  <si>
    <t xml:space="preserve">5 Prem/15. Str</t>
  </si>
  <si>
    <t xml:space="preserve">Arco</t>
  </si>
  <si>
    <t xml:space="preserve">Real Time</t>
  </si>
  <si>
    <t xml:space="preserve">30 MW</t>
  </si>
  <si>
    <t xml:space="preserve">22 MW</t>
  </si>
  <si>
    <t xml:space="preserve">Delano Energy</t>
  </si>
  <si>
    <t xml:space="preserve">Smurfit wanted to reduce MW obligation by 2 MW.</t>
  </si>
  <si>
    <t xml:space="preserve">ARCO</t>
  </si>
  <si>
    <t xml:space="preserve">10-20 MW</t>
  </si>
  <si>
    <t xml:space="preserve">Wheelabrator Shasta</t>
  </si>
  <si>
    <t xml:space="preserve">Green Tags</t>
  </si>
  <si>
    <t xml:space="preserve">1,153 MWhrs</t>
  </si>
  <si>
    <t xml:space="preserve">$1.50/MWhr</t>
  </si>
  <si>
    <t xml:space="preserve">Richter</t>
  </si>
  <si>
    <t xml:space="preserve">Motley will take 70 MW and Badeer will take 10 MW.</t>
  </si>
  <si>
    <t xml:space="preserve">8,389 MWhrs</t>
  </si>
  <si>
    <t xml:space="preserve">Enron Energy Services</t>
  </si>
  <si>
    <t xml:space="preserve">9,542 MWhrs</t>
  </si>
  <si>
    <t xml:space="preserve">$1.65/MWhr</t>
  </si>
  <si>
    <t xml:space="preserve">Tosco</t>
  </si>
  <si>
    <t xml:space="preserve">This is linked to Turlock off peak spread option</t>
  </si>
  <si>
    <t xml:space="preserve">We deliver 100 MW off peak, they return 50 on peak, approx. 26.78 per MWh</t>
  </si>
  <si>
    <t xml:space="preserve">We deliver 50 MW off peak, mon-sat, they return 25 on peak, approx. 99.84 per MWh</t>
  </si>
  <si>
    <t xml:space="preserve">17 MW</t>
  </si>
  <si>
    <t xml:space="preserve">Index Less $5</t>
  </si>
  <si>
    <t xml:space="preserve">$31,680 value</t>
  </si>
  <si>
    <t xml:space="preserve">17.5 MW</t>
  </si>
  <si>
    <t xml:space="preserve">29 MW</t>
  </si>
  <si>
    <t xml:space="preserve">262.50/135</t>
  </si>
  <si>
    <t xml:space="preserve">HE 23, 24, 6</t>
  </si>
  <si>
    <t xml:space="preserve">This is an exchange:  No money exchange</t>
  </si>
  <si>
    <t xml:space="preserve">EES</t>
  </si>
  <si>
    <t xml:space="preserve">This deal is linked to BOM March purchase</t>
  </si>
  <si>
    <t xml:space="preserve">This deal is linked to Sept off Peak Sale</t>
  </si>
  <si>
    <t xml:space="preserve">We deliver 50 MW off peak, mon-sat, they return 25 on peak, approx. 48.08 per MWh</t>
  </si>
  <si>
    <t xml:space="preserve">Sun Peak</t>
  </si>
  <si>
    <t xml:space="preserve">Smurfit wanted to reduce MW obligation by 8 MW.</t>
  </si>
  <si>
    <t xml:space="preserve">48 MW</t>
  </si>
  <si>
    <t xml:space="preserve">COB S-N</t>
  </si>
  <si>
    <t xml:space="preserve">Swerzbin</t>
  </si>
  <si>
    <t xml:space="preserve">WAPA</t>
  </si>
  <si>
    <t xml:space="preserve">5x16</t>
  </si>
  <si>
    <t xml:space="preserve">65 MW</t>
  </si>
  <si>
    <t xml:space="preserve">DJ Index Flat</t>
  </si>
  <si>
    <t xml:space="preserve">LADWP</t>
  </si>
  <si>
    <t xml:space="preserve">Mead 230/NOB</t>
  </si>
  <si>
    <t xml:space="preserve">SMUD</t>
  </si>
  <si>
    <t xml:space="preserve">Eugene Water and Electric Board</t>
  </si>
  <si>
    <t xml:space="preserve"> - </t>
  </si>
  <si>
    <t xml:space="preserve">Cominco Ltd</t>
  </si>
  <si>
    <t xml:space="preserve">BC Border</t>
  </si>
  <si>
    <t xml:space="preserve">NW Del</t>
  </si>
  <si>
    <t xml:space="preserve">Split with Laird</t>
  </si>
  <si>
    <t xml:space="preserve">$4 prem 45 Strike</t>
  </si>
  <si>
    <t xml:space="preserve">$4.75 prem 45 Strike</t>
  </si>
  <si>
    <t xml:space="preserve">$5.70 prem 45 Strike</t>
  </si>
  <si>
    <t xml:space="preserve">April</t>
  </si>
  <si>
    <t xml:space="preserve">Avista Utility</t>
  </si>
  <si>
    <t xml:space="preserve">20 per kw-mo</t>
  </si>
  <si>
    <t xml:space="preserve">Physical Option</t>
  </si>
  <si>
    <t xml:space="preserve">$12 prem, $49 strike</t>
  </si>
  <si>
    <t xml:space="preserve">Tacoma</t>
  </si>
  <si>
    <t xml:space="preserve">Tacoma System</t>
  </si>
  <si>
    <t xml:space="preserve">2 MW</t>
  </si>
  <si>
    <t xml:space="preserve">Krebs/Wolfe</t>
  </si>
  <si>
    <t xml:space="preserve">Hinson Power</t>
  </si>
  <si>
    <t xml:space="preserve">Net</t>
  </si>
  <si>
    <t xml:space="preserve">Busbar</t>
  </si>
  <si>
    <t xml:space="preserve">190 MW</t>
  </si>
  <si>
    <t xml:space="preserve">not applicable</t>
  </si>
  <si>
    <t xml:space="preserve">APOD at NOB for additional $95 when called; 6:00 AM exercise date</t>
  </si>
  <si>
    <t xml:space="preserve">MC + $.35/MWh</t>
  </si>
  <si>
    <t xml:space="preserve">Settlement</t>
  </si>
  <si>
    <t xml:space="preserve">$2.50/MWh</t>
  </si>
  <si>
    <t xml:space="preserve">Montana Power Company</t>
  </si>
  <si>
    <t xml:space="preserve">Colstrip</t>
  </si>
  <si>
    <t xml:space="preserve">MC-$4.5</t>
  </si>
  <si>
    <t xml:space="preserve">8 MW</t>
  </si>
  <si>
    <t xml:space="preserve">3.75 MW</t>
  </si>
  <si>
    <t xml:space="preserve">NP-15/COB</t>
  </si>
  <si>
    <t xml:space="preserve">Burbank</t>
  </si>
  <si>
    <t xml:space="preserve">Santa Clara</t>
  </si>
  <si>
    <t xml:space="preserve">$11 million value to Mid on transaction date</t>
  </si>
  <si>
    <t xml:space="preserve">Kaiser</t>
  </si>
  <si>
    <t xml:space="preserve">Wolfe</t>
  </si>
  <si>
    <t xml:space="preserve">92 MW</t>
  </si>
  <si>
    <t xml:space="preserve">Snohomish PUD</t>
  </si>
  <si>
    <t xml:space="preserve">Mid-C</t>
  </si>
  <si>
    <t xml:space="preserve">Wolfe/Krebs</t>
  </si>
  <si>
    <t xml:space="preserve">Kaiser/BPA</t>
  </si>
  <si>
    <t xml:space="preserve">Citizen Utilities </t>
  </si>
  <si>
    <t xml:space="preserve">San Juan</t>
  </si>
  <si>
    <t xml:space="preserve">1,000 MMBtu/d</t>
  </si>
  <si>
    <t xml:space="preserve">Tycoltz</t>
  </si>
  <si>
    <t xml:space="preserve">Foster/Ward</t>
  </si>
  <si>
    <t xml:space="preserve">Middle Market Running Total</t>
  </si>
  <si>
    <t xml:space="preserve">Week Ending:</t>
  </si>
  <si>
    <t xml:space="preserve">Actual</t>
  </si>
  <si>
    <t xml:space="preserve">Actual/Target</t>
  </si>
  <si>
    <t xml:space="preserve">Target Flat</t>
  </si>
  <si>
    <t xml:space="preserve">Percent</t>
  </si>
  <si>
    <t xml:space="preserve">Etringer</t>
  </si>
  <si>
    <t xml:space="preserve">Mackey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</si>
</sst>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0.00_)"/>
    <numFmt numFmtId="166" formatCode="0.00%"/>
    <numFmt numFmtId="167" formatCode="\$#,##0_);[RED]&quot;($&quot;#,##0\)"/>
    <numFmt numFmtId="168" formatCode="_(* #,##0.00_);_(* \(#,##0.00\);_(* \-??_);_(@_)"/>
    <numFmt numFmtId="169" formatCode="0%"/>
    <numFmt numFmtId="170" formatCode="[$-409]d\-mmm\-yy"/>
    <numFmt numFmtId="171" formatCode="_(\$* #,##0_);_(\$* \(#,##0\);_(\$* \-_);_(@_)"/>
    <numFmt numFmtId="172" formatCode="_(\$* #,##0.00_);_(\$* \(#,##0.00\);_(\$* \-??_);_(@_)"/>
    <numFmt numFmtId="173" formatCode="#,##0.00"/>
    <numFmt numFmtId="174" formatCode="mm/dd/yy"/>
    <numFmt numFmtId="175" formatCode="0"/>
    <numFmt numFmtId="176" formatCode="[$-409]m/d/yyyy"/>
    <numFmt numFmtId="177" formatCode="_(\$* #,##0.0_);_(\$* \(#,##0.0\);_(\$* \-_);_(@_)"/>
    <numFmt numFmtId="178" formatCode="#,##0"/>
    <numFmt numFmtId="179" formatCode="_(\$* #,##0_);_(\$* \(#,##0\);_(\$* \-??_);_(@_)"/>
    <numFmt numFmtId="180" formatCode="0.000"/>
    <numFmt numFmtId="181" formatCode="[$-409]d\-mmm"/>
    <numFmt numFmtId="182" formatCode="_(* #,##0_);_(* \(#,##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8"/>
      <color rgb="FF00008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0"/>
      <color rgb="FF339933"/>
      <name val="Arial"/>
      <family val="2"/>
    </font>
    <font>
      <b val="true"/>
      <sz val="10"/>
      <color rgb="FF339933"/>
      <name val="Arial"/>
      <family val="2"/>
    </font>
    <font>
      <b val="true"/>
      <sz val="12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A6CAF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5" fillId="0" borderId="1" applyFont="true" applyBorder="true" applyAlignment="false" applyProtection="false"/>
    <xf numFmtId="164" fontId="5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0" applyFont="true" applyBorder="false" applyAlignment="false" applyProtection="false"/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1" fillId="4" borderId="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1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1" fillId="4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11" fillId="4" borderId="5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5" fontId="1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Header1" xfId="21"/>
    <cellStyle name="Header2" xfId="22"/>
    <cellStyle name="Input [yellow]" xfId="23"/>
    <cellStyle name="Normal - Style1" xfId="24"/>
    <cellStyle name="Percent [2]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arke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rtland/WestDesk/Middlemarket/Administrative_Info/Coverage/Coverage%20Metrics/Metrics2001/MetricsFeb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power2/curve/new_sys/DATA/JIM/monthmw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rke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PivotTable"/>
      <sheetName val="Transactions"/>
      <sheetName val="Metrics Table"/>
      <sheetName val="Profiles"/>
      <sheetName val="Contacts"/>
      <sheetName val="2001Benchmar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d"/>
      <sheetName val="Top"/>
      <sheetName val="TVA"/>
      <sheetName val="MWPosn"/>
      <sheetName val="Pivot"/>
      <sheetName val="Data"/>
      <sheetName val="MWh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7"/>
    <col collapsed="false" customWidth="true" hidden="false" outlineLevel="0" max="2" min="2" style="0" width="24.7"/>
    <col collapsed="false" customWidth="true" hidden="false" outlineLevel="0" max="3" min="3" style="0" width="17.85"/>
    <col collapsed="false" customWidth="true" hidden="false" outlineLevel="0" max="4" min="4" style="0" width="14.7"/>
    <col collapsed="false" customWidth="true" hidden="false" outlineLevel="0" max="5" min="5" style="0" width="15.56"/>
    <col collapsed="false" customWidth="true" hidden="false" outlineLevel="0" max="6" min="6" style="0" width="14.41"/>
    <col collapsed="false" customWidth="true" hidden="false" outlineLevel="0" max="7" min="7" style="0" width="12.14"/>
    <col collapsed="false" customWidth="true" hidden="false" outlineLevel="0" max="8" min="8" style="0" width="13.56"/>
    <col collapsed="false" customWidth="true" hidden="false" outlineLevel="0" max="9" min="9" style="0" width="15.28"/>
    <col collapsed="false" customWidth="true" hidden="false" outlineLevel="0" max="10" min="10" style="0" width="16.42"/>
    <col collapsed="false" customWidth="true" hidden="false" outlineLevel="0" max="11" min="11" style="0" width="13.7"/>
    <col collapsed="false" customWidth="true" hidden="false" outlineLevel="0" max="12" min="12" style="0" width="13.14"/>
    <col collapsed="false" customWidth="true" hidden="false" outlineLevel="0" max="13" min="13" style="0" width="15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3" customFormat="false" ht="12.75" hidden="false" customHeight="false" outlineLevel="0" collapsed="false">
      <c r="A3" s="2" t="s">
        <v>1</v>
      </c>
      <c r="B3" s="1"/>
      <c r="C3" s="1"/>
    </row>
    <row r="4" customFormat="false" ht="51" hidden="false" customHeight="false" outlineLevel="0" collapsed="false">
      <c r="A4" s="1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/>
      <c r="M4" s="3"/>
      <c r="N4" s="3"/>
      <c r="O4" s="3"/>
      <c r="P4" s="3"/>
      <c r="Q4" s="3"/>
      <c r="R4" s="3"/>
    </row>
    <row r="5" customFormat="false" ht="12.75" hidden="false" customHeight="false" outlineLevel="0" collapsed="false">
      <c r="A5" s="0" t="s">
        <v>13</v>
      </c>
      <c r="B5" s="4" t="n">
        <v>106290833</v>
      </c>
      <c r="C5" s="5" t="n">
        <v>0.08</v>
      </c>
      <c r="D5" s="4" t="n">
        <v>105586268</v>
      </c>
      <c r="E5" s="4" t="n">
        <v>102567522</v>
      </c>
      <c r="F5" s="6" t="n">
        <v>121693212</v>
      </c>
    </row>
    <row r="6" customFormat="false" ht="12.75" hidden="false" customHeight="false" outlineLevel="0" collapsed="false">
      <c r="A6" s="0" t="s">
        <v>14</v>
      </c>
      <c r="B6" s="4" t="n">
        <v>146981038</v>
      </c>
      <c r="C6" s="5" t="n">
        <v>0.12</v>
      </c>
      <c r="D6" s="4" t="n">
        <v>156276251</v>
      </c>
      <c r="E6" s="4" t="n">
        <v>135487513</v>
      </c>
      <c r="F6" s="6" t="n">
        <v>164377866</v>
      </c>
    </row>
    <row r="7" customFormat="false" ht="12.75" hidden="false" customHeight="false" outlineLevel="0" collapsed="false">
      <c r="A7" s="0" t="s">
        <v>15</v>
      </c>
      <c r="B7" s="4" t="n">
        <v>53346914</v>
      </c>
      <c r="C7" s="5" t="n">
        <v>0.08</v>
      </c>
      <c r="D7" s="4" t="n">
        <v>107104375</v>
      </c>
      <c r="E7" s="4" t="n">
        <v>121944800</v>
      </c>
      <c r="F7" s="6" t="n">
        <v>124744624</v>
      </c>
    </row>
    <row r="8" customFormat="false" ht="12.75" hidden="false" customHeight="false" outlineLevel="0" collapsed="false">
      <c r="A8" s="0" t="s">
        <v>16</v>
      </c>
      <c r="B8" s="4" t="n">
        <v>15461811</v>
      </c>
      <c r="C8" s="5" t="n">
        <v>0.12</v>
      </c>
      <c r="D8" s="4" t="n">
        <v>52017299</v>
      </c>
      <c r="E8" s="4" t="n">
        <v>73190382</v>
      </c>
      <c r="F8" s="6" t="n">
        <v>76373124</v>
      </c>
    </row>
    <row r="9" customFormat="false" ht="12.75" hidden="false" customHeight="false" outlineLevel="0" collapsed="false">
      <c r="A9" s="0" t="s">
        <v>17</v>
      </c>
      <c r="B9" s="4" t="n">
        <v>19642529</v>
      </c>
      <c r="C9" s="5" t="n">
        <v>0.05</v>
      </c>
      <c r="D9" s="4" t="n">
        <v>22040230</v>
      </c>
      <c r="E9" s="4" t="n">
        <v>27419473</v>
      </c>
      <c r="F9" s="6" t="n">
        <v>28055767</v>
      </c>
    </row>
    <row r="10" customFormat="false" ht="12.75" hidden="false" customHeight="false" outlineLevel="0" collapsed="false">
      <c r="A10" s="0" t="s">
        <v>18</v>
      </c>
      <c r="B10" s="4" t="n">
        <v>37823394</v>
      </c>
      <c r="C10" s="5" t="n">
        <v>0.05</v>
      </c>
      <c r="D10" s="4" t="n">
        <v>32112238</v>
      </c>
      <c r="E10" s="4" t="n">
        <v>28458788</v>
      </c>
      <c r="F10" s="6" t="n">
        <v>31182658</v>
      </c>
    </row>
    <row r="11" customFormat="false" ht="12.75" hidden="false" customHeight="false" outlineLevel="0" collapsed="false">
      <c r="A11" s="0" t="s">
        <v>19</v>
      </c>
      <c r="B11" s="7" t="n">
        <v>61104497</v>
      </c>
      <c r="C11" s="5" t="n">
        <v>0.05</v>
      </c>
      <c r="D11" s="7" t="n">
        <v>57371639</v>
      </c>
      <c r="E11" s="7" t="n">
        <v>59812265</v>
      </c>
      <c r="F11" s="7" t="n">
        <v>68828735</v>
      </c>
    </row>
    <row r="12" customFormat="false" ht="12.75" hidden="false" customHeight="false" outlineLevel="0" collapsed="false">
      <c r="A12" s="0" t="s">
        <v>20</v>
      </c>
      <c r="B12" s="4" t="n">
        <f aca="false">SUM(B5:B11)</f>
        <v>440651016</v>
      </c>
      <c r="C12" s="8"/>
      <c r="D12" s="4" t="n">
        <f aca="false">SUM(D5:D11)</f>
        <v>532508300</v>
      </c>
      <c r="E12" s="4" t="n">
        <f aca="false">SUM(E5:E11)</f>
        <v>548880743</v>
      </c>
      <c r="F12" s="6" t="n">
        <f aca="false">SUM(F5:F11)</f>
        <v>615255986</v>
      </c>
    </row>
    <row r="13" customFormat="false" ht="12.75" hidden="false" customHeight="false" outlineLevel="0" collapsed="false">
      <c r="F13" s="9"/>
    </row>
    <row r="14" customFormat="false" ht="12.75" hidden="false" customHeight="false" outlineLevel="0" collapsed="false">
      <c r="F14" s="9"/>
    </row>
    <row r="15" customFormat="false" ht="12.75" hidden="false" customHeight="false" outlineLevel="0" collapsed="false">
      <c r="A15" s="1" t="s">
        <v>21</v>
      </c>
    </row>
    <row r="16" customFormat="false" ht="38.25" hidden="false" customHeight="false" outlineLevel="0" collapsed="false">
      <c r="A16" s="1" t="s">
        <v>22</v>
      </c>
      <c r="B16" s="3" t="s">
        <v>23</v>
      </c>
      <c r="C16" s="3" t="s">
        <v>24</v>
      </c>
      <c r="D16" s="3" t="s">
        <v>5</v>
      </c>
      <c r="E16" s="3" t="str">
        <f aca="false">E4</f>
        <v>Through June 30, 2001</v>
      </c>
      <c r="F16" s="3" t="s">
        <v>7</v>
      </c>
      <c r="G16" s="3" t="s">
        <v>8</v>
      </c>
      <c r="H16" s="3" t="s">
        <v>9</v>
      </c>
      <c r="I16" s="3" t="s">
        <v>10</v>
      </c>
      <c r="J16" s="3" t="s">
        <v>11</v>
      </c>
      <c r="K16" s="3" t="s">
        <v>12</v>
      </c>
      <c r="L16" s="3"/>
      <c r="M16" s="3"/>
    </row>
    <row r="17" customFormat="false" ht="12.75" hidden="false" customHeight="false" outlineLevel="0" collapsed="false">
      <c r="A17" s="0" t="s">
        <v>13</v>
      </c>
      <c r="B17" s="4" t="n">
        <f aca="false">Total!L85</f>
        <v>4238047</v>
      </c>
      <c r="C17" s="4" t="n">
        <f aca="false">C5*(F5-E5)</f>
        <v>1530055.2</v>
      </c>
      <c r="D17" s="4" t="n">
        <f aca="false">C17+B17</f>
        <v>5768102.2</v>
      </c>
      <c r="E17" s="4" t="n">
        <f aca="false">C17+D17</f>
        <v>7298157.4</v>
      </c>
      <c r="F17" s="4" t="n">
        <f aca="false">E17+C17</f>
        <v>8828212.6</v>
      </c>
    </row>
    <row r="18" customFormat="false" ht="12.75" hidden="false" customHeight="false" outlineLevel="0" collapsed="false">
      <c r="A18" s="0" t="s">
        <v>14</v>
      </c>
      <c r="B18" s="4" t="n">
        <f aca="false">Total!L174</f>
        <v>15434989</v>
      </c>
      <c r="C18" s="4" t="n">
        <f aca="false">C6*(F6-E6)</f>
        <v>3466842.36</v>
      </c>
      <c r="D18" s="4" t="n">
        <f aca="false">C18+B18</f>
        <v>18901831.36</v>
      </c>
      <c r="E18" s="4" t="n">
        <f aca="false">C18+D18</f>
        <v>22368673.72</v>
      </c>
      <c r="F18" s="4" t="n">
        <f aca="false">E18+C18</f>
        <v>25835516.08</v>
      </c>
    </row>
    <row r="19" customFormat="false" ht="12.75" hidden="false" customHeight="false" outlineLevel="0" collapsed="false">
      <c r="A19" s="0" t="s">
        <v>15</v>
      </c>
      <c r="B19" s="4" t="n">
        <f aca="false">Total!L24</f>
        <v>2131426</v>
      </c>
      <c r="C19" s="4" t="n">
        <f aca="false">C7*(F7-E7)</f>
        <v>223985.92</v>
      </c>
      <c r="D19" s="4" t="n">
        <f aca="false">C19+B19</f>
        <v>2355411.92</v>
      </c>
      <c r="E19" s="4" t="n">
        <f aca="false">C19+D19</f>
        <v>2579397.84</v>
      </c>
      <c r="F19" s="4" t="n">
        <f aca="false">E19+C19</f>
        <v>2803383.76</v>
      </c>
    </row>
    <row r="20" customFormat="false" ht="12.75" hidden="false" customHeight="false" outlineLevel="0" collapsed="false">
      <c r="A20" s="0" t="s">
        <v>16</v>
      </c>
      <c r="B20" s="4" t="n">
        <f aca="false">Total!L25</f>
        <v>37230</v>
      </c>
      <c r="C20" s="4" t="n">
        <f aca="false">C8*(F8-E8)</f>
        <v>381929.04</v>
      </c>
      <c r="D20" s="4" t="n">
        <f aca="false">C20+B20</f>
        <v>419159.04</v>
      </c>
      <c r="E20" s="4" t="n">
        <f aca="false">C20+D20</f>
        <v>801088.08</v>
      </c>
      <c r="F20" s="4" t="n">
        <f aca="false">E20+C20</f>
        <v>1183017.12</v>
      </c>
    </row>
    <row r="21" customFormat="false" ht="12.75" hidden="false" customHeight="false" outlineLevel="0" collapsed="false">
      <c r="A21" s="0" t="s">
        <v>17</v>
      </c>
      <c r="B21" s="4" t="n">
        <f aca="false">Total!L59</f>
        <v>261566</v>
      </c>
      <c r="C21" s="4" t="n">
        <f aca="false">C9*(F9-E9)</f>
        <v>31814.7</v>
      </c>
      <c r="D21" s="4" t="n">
        <f aca="false">C21+B21</f>
        <v>293380.7</v>
      </c>
      <c r="E21" s="4" t="n">
        <f aca="false">C21+D21</f>
        <v>325195.4</v>
      </c>
      <c r="F21" s="4" t="n">
        <f aca="false">E21+C21</f>
        <v>357010.1</v>
      </c>
    </row>
    <row r="22" customFormat="false" ht="12.75" hidden="false" customHeight="false" outlineLevel="0" collapsed="false">
      <c r="A22" s="0" t="s">
        <v>18</v>
      </c>
      <c r="B22" s="4" t="n">
        <f aca="false">Total!L47</f>
        <v>4465456</v>
      </c>
      <c r="C22" s="4" t="n">
        <f aca="false">C10*(F10-E10)</f>
        <v>136193.5</v>
      </c>
      <c r="D22" s="4" t="n">
        <f aca="false">C22+B22</f>
        <v>4601649.5</v>
      </c>
      <c r="E22" s="4" t="n">
        <f aca="false">C22+D22</f>
        <v>4737843</v>
      </c>
      <c r="F22" s="4" t="n">
        <f aca="false">E22+C22</f>
        <v>4874036.5</v>
      </c>
    </row>
    <row r="23" customFormat="false" ht="12.75" hidden="false" customHeight="false" outlineLevel="0" collapsed="false">
      <c r="A23" s="0" t="s">
        <v>25</v>
      </c>
      <c r="B23" s="7" t="n">
        <f aca="false">Total!L130</f>
        <v>466102</v>
      </c>
      <c r="C23" s="7" t="n">
        <f aca="false">C11*(F11-E11)</f>
        <v>450823.5</v>
      </c>
      <c r="D23" s="7" t="n">
        <f aca="false">C23+B23</f>
        <v>916925.5</v>
      </c>
      <c r="E23" s="7" t="n">
        <f aca="false">C23+D23</f>
        <v>1367749</v>
      </c>
      <c r="F23" s="7" t="n">
        <f aca="false">E23+C23</f>
        <v>1818572.5</v>
      </c>
    </row>
    <row r="24" customFormat="false" ht="12.75" hidden="false" customHeight="false" outlineLevel="0" collapsed="false">
      <c r="A24" s="0" t="s">
        <v>20</v>
      </c>
      <c r="B24" s="4" t="n">
        <f aca="false">SUM(B17:B23)</f>
        <v>27034816</v>
      </c>
      <c r="C24" s="6" t="n">
        <f aca="false">SUM(C17:C23)</f>
        <v>6221644.22</v>
      </c>
      <c r="D24" s="6" t="n">
        <f aca="false">SUM(D17:D23)</f>
        <v>33256460.22</v>
      </c>
      <c r="E24" s="4" t="n">
        <f aca="false">SUM(E17:E23)</f>
        <v>39478104.44</v>
      </c>
      <c r="F24" s="4" t="n">
        <f aca="false">SUM(F17:F23)</f>
        <v>45699748.66</v>
      </c>
    </row>
    <row r="25" customFormat="false" ht="12.75" hidden="false" customHeight="false" outlineLevel="0" collapsed="false">
      <c r="D25" s="6"/>
    </row>
    <row r="26" customFormat="false" ht="12.75" hidden="false" customHeight="false" outlineLevel="0" collapsed="false">
      <c r="D26" s="4"/>
    </row>
  </sheetData>
  <printOptions headings="false" gridLines="tru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8.99"/>
    <col collapsed="false" customWidth="true" hidden="false" outlineLevel="0" max="3" min="3" style="0" width="15.99"/>
    <col collapsed="false" customWidth="true" hidden="false" outlineLevel="0" max="4" min="4" style="0" width="6.7"/>
    <col collapsed="false" customWidth="true" hidden="false" outlineLevel="0" max="5" min="5" style="0" width="13.99"/>
    <col collapsed="false" customWidth="true" hidden="false" outlineLevel="0" max="6" min="6" style="0" width="11.7"/>
  </cols>
  <sheetData>
    <row r="1" customFormat="false" ht="18" hidden="false" customHeight="false" outlineLevel="0" collapsed="false">
      <c r="A1" s="10" t="s">
        <v>0</v>
      </c>
      <c r="B1" s="1"/>
      <c r="C1" s="1"/>
      <c r="D1" s="1"/>
    </row>
    <row r="2" customFormat="false" ht="12.75" hidden="false" customHeight="false" outlineLevel="0" collapsed="false">
      <c r="A2" s="11" t="n">
        <v>37012</v>
      </c>
      <c r="B2" s="11"/>
    </row>
    <row r="3" customFormat="false" ht="12.75" hidden="false" customHeight="false" outlineLevel="0" collapsed="false">
      <c r="A3" s="1"/>
      <c r="B3" s="1"/>
      <c r="C3" s="12"/>
    </row>
    <row r="4" customFormat="false" ht="25.5" hidden="false" customHeight="false" outlineLevel="0" collapsed="false">
      <c r="A4" s="1" t="s">
        <v>2</v>
      </c>
      <c r="B4" s="3" t="s">
        <v>3</v>
      </c>
      <c r="C4" s="3" t="s">
        <v>4</v>
      </c>
      <c r="E4" s="2" t="s">
        <v>26</v>
      </c>
      <c r="F4" s="3"/>
    </row>
    <row r="5" customFormat="false" ht="24.95" hidden="false" customHeight="true" outlineLevel="0" collapsed="false">
      <c r="A5" s="0" t="s">
        <v>27</v>
      </c>
      <c r="B5" s="4" t="n">
        <v>106290833</v>
      </c>
      <c r="C5" s="5" t="n">
        <v>0.08</v>
      </c>
      <c r="E5" s="7"/>
      <c r="F5" s="7"/>
      <c r="G5" s="13"/>
      <c r="H5" s="13"/>
      <c r="I5" s="13"/>
      <c r="J5" s="13"/>
    </row>
    <row r="6" customFormat="false" ht="24.95" hidden="false" customHeight="true" outlineLevel="0" collapsed="false">
      <c r="A6" s="0" t="s">
        <v>28</v>
      </c>
      <c r="B6" s="4" t="n">
        <v>146981038</v>
      </c>
      <c r="C6" s="5" t="n">
        <v>0.12</v>
      </c>
      <c r="E6" s="7"/>
      <c r="F6" s="7"/>
      <c r="G6" s="13"/>
      <c r="H6" s="13"/>
      <c r="I6" s="13"/>
      <c r="J6" s="13"/>
    </row>
    <row r="7" customFormat="false" ht="24.95" hidden="false" customHeight="true" outlineLevel="0" collapsed="false">
      <c r="A7" s="0" t="s">
        <v>29</v>
      </c>
      <c r="B7" s="4" t="n">
        <v>53346914</v>
      </c>
      <c r="C7" s="5" t="n">
        <v>0.08</v>
      </c>
      <c r="E7" s="7"/>
      <c r="F7" s="7"/>
      <c r="G7" s="13"/>
      <c r="H7" s="13"/>
      <c r="I7" s="13"/>
      <c r="J7" s="13"/>
    </row>
    <row r="8" customFormat="false" ht="24.95" hidden="false" customHeight="true" outlineLevel="0" collapsed="false">
      <c r="A8" s="0" t="s">
        <v>30</v>
      </c>
      <c r="B8" s="4" t="n">
        <v>15461811</v>
      </c>
      <c r="C8" s="5" t="n">
        <v>0.12</v>
      </c>
      <c r="E8" s="7"/>
      <c r="F8" s="7"/>
      <c r="G8" s="13"/>
      <c r="H8" s="13"/>
      <c r="I8" s="13"/>
      <c r="J8" s="13"/>
    </row>
    <row r="9" customFormat="false" ht="24.95" hidden="false" customHeight="true" outlineLevel="0" collapsed="false">
      <c r="A9" s="0" t="s">
        <v>17</v>
      </c>
      <c r="B9" s="4" t="n">
        <v>19642529</v>
      </c>
      <c r="C9" s="5" t="n">
        <v>0.05</v>
      </c>
      <c r="E9" s="7"/>
      <c r="F9" s="7"/>
      <c r="G9" s="13"/>
      <c r="H9" s="13"/>
      <c r="I9" s="13"/>
      <c r="J9" s="13"/>
    </row>
    <row r="10" customFormat="false" ht="24.95" hidden="false" customHeight="true" outlineLevel="0" collapsed="false">
      <c r="A10" s="0" t="s">
        <v>18</v>
      </c>
      <c r="B10" s="4" t="n">
        <v>37823394</v>
      </c>
      <c r="C10" s="5" t="n">
        <v>0.05</v>
      </c>
      <c r="E10" s="7"/>
      <c r="F10" s="7"/>
      <c r="G10" s="13"/>
      <c r="H10" s="13"/>
      <c r="I10" s="13"/>
      <c r="J10" s="13"/>
    </row>
    <row r="11" customFormat="false" ht="24.95" hidden="false" customHeight="true" outlineLevel="0" collapsed="false">
      <c r="A11" s="0" t="s">
        <v>25</v>
      </c>
      <c r="B11" s="4" t="n">
        <v>61104497</v>
      </c>
      <c r="C11" s="5" t="n">
        <v>0.05</v>
      </c>
      <c r="E11" s="7"/>
      <c r="F11" s="7"/>
      <c r="G11" s="13"/>
      <c r="H11" s="13"/>
      <c r="I11" s="13"/>
      <c r="J11" s="13"/>
    </row>
    <row r="12" customFormat="false" ht="20.1" hidden="false" customHeight="true" outlineLevel="0" collapsed="false">
      <c r="A12" s="0" t="s">
        <v>20</v>
      </c>
      <c r="B12" s="7"/>
      <c r="C12" s="4"/>
      <c r="D12" s="8"/>
      <c r="E12" s="6"/>
      <c r="F12" s="6"/>
    </row>
    <row r="13" customFormat="false" ht="12.75" hidden="false" customHeight="false" outlineLevel="0" collapsed="false">
      <c r="B13" s="4" t="n">
        <f aca="false">SUM(B5:B11)</f>
        <v>440651016</v>
      </c>
    </row>
    <row r="16" customFormat="false" ht="20.1" hidden="false" customHeight="true" outlineLevel="0" collapsed="false">
      <c r="A16" s="1" t="s">
        <v>31</v>
      </c>
      <c r="B16" s="1"/>
    </row>
    <row r="17" customFormat="false" ht="20.1" hidden="false" customHeight="true" outlineLevel="0" collapsed="false">
      <c r="A17" s="0" t="s">
        <v>32</v>
      </c>
    </row>
    <row r="18" customFormat="false" ht="20.1" hidden="false" customHeight="true" outlineLevel="0" collapsed="false">
      <c r="A18" s="0" t="s">
        <v>33</v>
      </c>
    </row>
    <row r="19" customFormat="false" ht="20.1" hidden="false" customHeight="true" outlineLevel="0" collapsed="false">
      <c r="A19" s="0" t="s">
        <v>34</v>
      </c>
    </row>
    <row r="20" customFormat="false" ht="20.1" hidden="false" customHeight="true" outlineLevel="0" collapsed="false">
      <c r="A20" s="0" t="s">
        <v>35</v>
      </c>
    </row>
    <row r="21" customFormat="false" ht="20.1" hidden="false" customHeight="true" outlineLevel="0" collapsed="false">
      <c r="A21" s="0" t="s">
        <v>36</v>
      </c>
    </row>
    <row r="22" customFormat="false" ht="20.1" hidden="false" customHeight="true" outlineLevel="0" collapsed="false">
      <c r="A22" s="0" t="s">
        <v>37</v>
      </c>
    </row>
    <row r="23" customFormat="false" ht="20.1" hidden="false" customHeight="true" outlineLevel="0" collapsed="false">
      <c r="A23" s="0" t="s">
        <v>38</v>
      </c>
    </row>
    <row r="24" customFormat="false" ht="20.1" hidden="false" customHeight="true" outlineLevel="0" collapsed="false">
      <c r="A24" s="0" t="s">
        <v>39</v>
      </c>
    </row>
    <row r="25" customFormat="false" ht="20.1" hidden="false" customHeight="true" outlineLevel="0" collapsed="false">
      <c r="A25" s="0" t="s">
        <v>40</v>
      </c>
    </row>
    <row r="26" customFormat="false" ht="20.1" hidden="false" customHeight="true" outlineLevel="0" collapsed="false">
      <c r="A26" s="0" t="s">
        <v>41</v>
      </c>
    </row>
    <row r="27" customFormat="false" ht="20.1" hidden="false" customHeight="true" outlineLevel="0" collapsed="false">
      <c r="A27" s="0" t="s">
        <v>42</v>
      </c>
    </row>
    <row r="28" customFormat="false" ht="20.1" hidden="false" customHeight="true" outlineLevel="0" collapsed="false">
      <c r="A28" s="0" t="s">
        <v>43</v>
      </c>
    </row>
    <row r="29" customFormat="false" ht="20.1" hidden="false" customHeight="true" outlineLevel="0" collapsed="false">
      <c r="A29" s="0" t="s">
        <v>44</v>
      </c>
    </row>
    <row r="30" customFormat="false" ht="20.1" hidden="false" customHeight="true" outlineLevel="0" collapsed="false">
      <c r="A30" s="0" t="s">
        <v>45</v>
      </c>
    </row>
    <row r="31" customFormat="false" ht="20.1" hidden="false" customHeight="true" outlineLevel="0" collapsed="false">
      <c r="A31" s="0" t="s">
        <v>46</v>
      </c>
    </row>
    <row r="32" customFormat="false" ht="20.1" hidden="false" customHeight="true" outlineLevel="0" collapsed="false">
      <c r="A32" s="0" t="s">
        <v>47</v>
      </c>
    </row>
    <row r="33" customFormat="false" ht="20.1" hidden="false" customHeight="true" outlineLevel="0" collapsed="false">
      <c r="A33" s="0" t="s">
        <v>48</v>
      </c>
    </row>
    <row r="34" customFormat="false" ht="20.1" hidden="false" customHeight="true" outlineLevel="0" collapsed="false">
      <c r="A34" s="0" t="s">
        <v>49</v>
      </c>
    </row>
    <row r="35" customFormat="false" ht="20.1" hidden="false" customHeight="true" outlineLevel="0" collapsed="false">
      <c r="A35" s="0" t="s">
        <v>50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1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F63" activePane="bottomRight" state="frozen"/>
      <selection pane="topLeft" activeCell="A1" activeCellId="0" sqref="A1"/>
      <selection pane="topRight" activeCell="F1" activeCellId="0" sqref="F1"/>
      <selection pane="bottomLeft" activeCell="A63" activeCellId="0" sqref="A63"/>
      <selection pane="bottomRight" activeCell="L174" activeCellId="0" sqref="L1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2" style="0" width="11.85"/>
    <col collapsed="false" customWidth="true" hidden="false" outlineLevel="0" max="4" min="4" style="0" width="9.99"/>
    <col collapsed="false" customWidth="true" hidden="false" outlineLevel="0" max="5" min="5" style="0" width="10.99"/>
    <col collapsed="false" customWidth="true" hidden="false" outlineLevel="0" max="6" min="6" style="0" width="11.56"/>
    <col collapsed="false" customWidth="true" hidden="false" outlineLevel="0" max="7" min="7" style="0" width="18.85"/>
    <col collapsed="false" customWidth="true" hidden="false" outlineLevel="0" max="8" min="8" style="0" width="15.56"/>
    <col collapsed="false" customWidth="true" hidden="false" outlineLevel="0" max="9" min="9" style="14" width="15.7"/>
    <col collapsed="false" customWidth="true" hidden="false" outlineLevel="0" max="10" min="10" style="14" width="9.41"/>
    <col collapsed="false" customWidth="true" hidden="false" outlineLevel="0" max="11" min="11" style="14" width="10.13"/>
    <col collapsed="false" customWidth="true" hidden="false" outlineLevel="0" max="12" min="12" style="15" width="12.42"/>
    <col collapsed="false" customWidth="true" hidden="false" outlineLevel="0" max="13" min="13" style="0" width="16.99"/>
    <col collapsed="false" customWidth="true" hidden="false" outlineLevel="0" max="14" min="14" style="16" width="16.28"/>
    <col collapsed="false" customWidth="true" hidden="false" outlineLevel="0" max="15" min="15" style="0" width="18.56"/>
    <col collapsed="false" customWidth="true" hidden="false" outlineLevel="0" max="16" min="16" style="0" width="12.56"/>
  </cols>
  <sheetData>
    <row r="1" customFormat="false" ht="41.25" hidden="false" customHeight="true" outlineLevel="0" collapsed="false">
      <c r="A1" s="17" t="s">
        <v>51</v>
      </c>
      <c r="B1" s="18" t="s">
        <v>52</v>
      </c>
      <c r="C1" s="18" t="s">
        <v>53</v>
      </c>
      <c r="D1" s="18" t="s">
        <v>54</v>
      </c>
      <c r="E1" s="18" t="s">
        <v>55</v>
      </c>
      <c r="F1" s="18" t="s">
        <v>56</v>
      </c>
      <c r="G1" s="18" t="s">
        <v>57</v>
      </c>
      <c r="H1" s="18" t="s">
        <v>58</v>
      </c>
      <c r="I1" s="19" t="s">
        <v>59</v>
      </c>
      <c r="J1" s="20" t="s">
        <v>60</v>
      </c>
      <c r="K1" s="20" t="s">
        <v>61</v>
      </c>
      <c r="L1" s="21" t="s">
        <v>62</v>
      </c>
      <c r="M1" s="22" t="s">
        <v>63</v>
      </c>
      <c r="N1" s="23" t="s">
        <v>64</v>
      </c>
      <c r="O1" s="18" t="s">
        <v>65</v>
      </c>
      <c r="P1" s="24" t="s">
        <v>66</v>
      </c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6"/>
      <c r="AE1" s="26"/>
    </row>
    <row r="2" customFormat="false" ht="12.75" hidden="false" customHeight="false" outlineLevel="0" collapsed="false">
      <c r="A2" s="0" t="s">
        <v>67</v>
      </c>
      <c r="B2" s="27" t="n">
        <v>36965</v>
      </c>
      <c r="C2" s="27" t="n">
        <v>36951</v>
      </c>
      <c r="D2" s="0" t="s">
        <v>68</v>
      </c>
      <c r="E2" s="0" t="s">
        <v>69</v>
      </c>
      <c r="F2" s="0" t="s">
        <v>70</v>
      </c>
      <c r="G2" s="0" t="s">
        <v>71</v>
      </c>
      <c r="H2" s="0" t="s">
        <v>72</v>
      </c>
      <c r="I2" s="14" t="s">
        <v>73</v>
      </c>
      <c r="J2" s="28" t="n">
        <v>36982</v>
      </c>
      <c r="K2" s="28" t="n">
        <v>38442</v>
      </c>
      <c r="L2" s="4" t="n">
        <v>315996</v>
      </c>
      <c r="M2" s="0" t="s">
        <v>74</v>
      </c>
      <c r="N2" s="16" t="s">
        <v>75</v>
      </c>
      <c r="O2" s="0" t="s">
        <v>76</v>
      </c>
    </row>
    <row r="3" customFormat="false" ht="12.75" hidden="false" customHeight="false" outlineLevel="0" collapsed="false">
      <c r="A3" s="0" t="s">
        <v>77</v>
      </c>
      <c r="B3" s="27" t="n">
        <v>36990</v>
      </c>
      <c r="C3" s="27" t="n">
        <v>36982</v>
      </c>
      <c r="D3" s="0" t="s">
        <v>78</v>
      </c>
      <c r="E3" s="0" t="s">
        <v>69</v>
      </c>
      <c r="F3" s="0" t="s">
        <v>70</v>
      </c>
      <c r="G3" s="0" t="s">
        <v>79</v>
      </c>
      <c r="H3" s="0" t="s">
        <v>80</v>
      </c>
      <c r="I3" s="14" t="n">
        <v>331</v>
      </c>
      <c r="J3" s="29" t="n">
        <v>37073</v>
      </c>
      <c r="K3" s="29" t="n">
        <v>37164</v>
      </c>
      <c r="L3" s="4" t="n">
        <v>8832</v>
      </c>
      <c r="M3" s="0" t="s">
        <v>74</v>
      </c>
      <c r="N3" s="16" t="s">
        <v>81</v>
      </c>
      <c r="O3" s="0" t="s">
        <v>76</v>
      </c>
    </row>
    <row r="4" customFormat="false" ht="12.75" hidden="false" customHeight="false" outlineLevel="0" collapsed="false">
      <c r="A4" s="9" t="s">
        <v>82</v>
      </c>
      <c r="B4" s="30" t="n">
        <v>36812</v>
      </c>
      <c r="C4" s="30" t="n">
        <v>36923</v>
      </c>
      <c r="D4" s="9" t="s">
        <v>83</v>
      </c>
      <c r="E4" s="9" t="s">
        <v>69</v>
      </c>
      <c r="F4" s="31" t="s">
        <v>84</v>
      </c>
      <c r="G4" s="31" t="s">
        <v>71</v>
      </c>
      <c r="H4" s="31" t="s">
        <v>85</v>
      </c>
      <c r="I4" s="32" t="n">
        <v>51.5</v>
      </c>
      <c r="J4" s="29" t="n">
        <v>36892</v>
      </c>
      <c r="K4" s="33" t="n">
        <v>36950</v>
      </c>
      <c r="L4" s="34" t="n">
        <v>42480</v>
      </c>
      <c r="M4" s="9" t="s">
        <v>74</v>
      </c>
      <c r="N4" s="9" t="s">
        <v>86</v>
      </c>
      <c r="O4" s="9" t="s">
        <v>87</v>
      </c>
      <c r="P4" s="9" t="s">
        <v>88</v>
      </c>
    </row>
    <row r="5" customFormat="false" ht="12.75" hidden="false" customHeight="false" outlineLevel="0" collapsed="false">
      <c r="A5" s="0" t="s">
        <v>89</v>
      </c>
      <c r="B5" s="27" t="n">
        <v>36983</v>
      </c>
      <c r="C5" s="27" t="n">
        <v>36982</v>
      </c>
      <c r="D5" s="0" t="s">
        <v>78</v>
      </c>
      <c r="E5" s="0" t="s">
        <v>69</v>
      </c>
      <c r="F5" s="0" t="s">
        <v>90</v>
      </c>
      <c r="G5" s="0" t="s">
        <v>91</v>
      </c>
      <c r="H5" s="0" t="s">
        <v>92</v>
      </c>
      <c r="I5" s="14" t="n">
        <v>355</v>
      </c>
      <c r="J5" s="29" t="n">
        <v>37043</v>
      </c>
      <c r="K5" s="29" t="n">
        <v>37164</v>
      </c>
      <c r="L5" s="4" t="n">
        <v>10200</v>
      </c>
      <c r="M5" s="0" t="s">
        <v>74</v>
      </c>
      <c r="N5" s="16" t="s">
        <v>86</v>
      </c>
      <c r="O5" s="0" t="s">
        <v>76</v>
      </c>
    </row>
    <row r="6" customFormat="false" ht="12.75" hidden="false" customHeight="false" outlineLevel="0" collapsed="false">
      <c r="A6" s="0" t="s">
        <v>93</v>
      </c>
      <c r="B6" s="27" t="n">
        <v>36997</v>
      </c>
      <c r="C6" s="27" t="n">
        <v>36982</v>
      </c>
      <c r="D6" s="0" t="s">
        <v>83</v>
      </c>
      <c r="E6" s="0" t="s">
        <v>69</v>
      </c>
      <c r="F6" s="0" t="s">
        <v>94</v>
      </c>
      <c r="H6" s="0" t="s">
        <v>95</v>
      </c>
      <c r="I6" s="14" t="s">
        <v>96</v>
      </c>
      <c r="J6" s="29" t="n">
        <v>37012</v>
      </c>
      <c r="K6" s="29" t="n">
        <v>37042</v>
      </c>
      <c r="L6" s="4" t="n">
        <v>18600</v>
      </c>
      <c r="M6" s="0" t="s">
        <v>74</v>
      </c>
      <c r="N6" s="16" t="s">
        <v>86</v>
      </c>
      <c r="O6" s="0" t="s">
        <v>97</v>
      </c>
      <c r="P6" s="0" t="s">
        <v>98</v>
      </c>
    </row>
    <row r="7" customFormat="false" ht="12.75" hidden="false" customHeight="false" outlineLevel="0" collapsed="false">
      <c r="A7" s="0" t="s">
        <v>99</v>
      </c>
      <c r="B7" s="27" t="n">
        <v>36928</v>
      </c>
      <c r="C7" s="27" t="n">
        <v>36923</v>
      </c>
      <c r="D7" s="0" t="s">
        <v>83</v>
      </c>
      <c r="E7" s="0" t="s">
        <v>69</v>
      </c>
      <c r="F7" s="0" t="s">
        <v>100</v>
      </c>
      <c r="G7" s="0" t="s">
        <v>101</v>
      </c>
      <c r="H7" s="0" t="s">
        <v>102</v>
      </c>
      <c r="I7" s="14" t="n">
        <v>115</v>
      </c>
      <c r="J7" s="28" t="n">
        <v>36951</v>
      </c>
      <c r="K7" s="28" t="n">
        <v>36981</v>
      </c>
      <c r="L7" s="4" t="n">
        <v>10000</v>
      </c>
      <c r="M7" s="0" t="s">
        <v>74</v>
      </c>
      <c r="N7" s="16" t="s">
        <v>103</v>
      </c>
      <c r="O7" s="0" t="s">
        <v>76</v>
      </c>
      <c r="P7" s="0" t="s">
        <v>104</v>
      </c>
    </row>
    <row r="8" customFormat="false" ht="12.75" hidden="false" customHeight="false" outlineLevel="0" collapsed="false">
      <c r="A8" s="0" t="s">
        <v>105</v>
      </c>
      <c r="B8" s="27" t="n">
        <v>36921</v>
      </c>
      <c r="C8" s="27" t="n">
        <v>36923</v>
      </c>
      <c r="D8" s="0" t="s">
        <v>83</v>
      </c>
      <c r="E8" s="0" t="s">
        <v>69</v>
      </c>
      <c r="F8" s="0" t="s">
        <v>70</v>
      </c>
      <c r="G8" s="0" t="s">
        <v>91</v>
      </c>
      <c r="H8" s="0" t="s">
        <v>73</v>
      </c>
      <c r="I8" s="14" t="n">
        <v>152</v>
      </c>
      <c r="J8" s="28" t="n">
        <v>36982</v>
      </c>
      <c r="K8" s="28" t="n">
        <v>37072</v>
      </c>
      <c r="L8" s="35" t="n">
        <v>269763</v>
      </c>
      <c r="M8" s="0" t="s">
        <v>74</v>
      </c>
      <c r="N8" s="16" t="s">
        <v>106</v>
      </c>
      <c r="O8" s="0" t="s">
        <v>107</v>
      </c>
    </row>
    <row r="9" customFormat="false" ht="12.75" hidden="false" customHeight="false" outlineLevel="0" collapsed="false">
      <c r="A9" s="0" t="s">
        <v>108</v>
      </c>
      <c r="B9" s="27" t="n">
        <v>36928</v>
      </c>
      <c r="C9" s="27" t="n">
        <v>36923</v>
      </c>
      <c r="D9" s="0" t="s">
        <v>78</v>
      </c>
      <c r="E9" s="0" t="s">
        <v>69</v>
      </c>
      <c r="F9" s="0" t="s">
        <v>109</v>
      </c>
      <c r="G9" s="0" t="s">
        <v>71</v>
      </c>
      <c r="H9" s="0" t="s">
        <v>92</v>
      </c>
      <c r="I9" s="14" t="n">
        <v>238</v>
      </c>
      <c r="J9" s="28" t="n">
        <v>36951</v>
      </c>
      <c r="K9" s="28" t="n">
        <v>36981</v>
      </c>
      <c r="L9" s="15" t="s">
        <v>110</v>
      </c>
      <c r="M9" s="0" t="s">
        <v>74</v>
      </c>
      <c r="N9" s="16" t="s">
        <v>106</v>
      </c>
      <c r="O9" s="0" t="s">
        <v>87</v>
      </c>
    </row>
    <row r="10" customFormat="false" ht="12.75" hidden="false" customHeight="false" outlineLevel="0" collapsed="false">
      <c r="A10" s="9" t="s">
        <v>111</v>
      </c>
      <c r="B10" s="30" t="n">
        <v>36935</v>
      </c>
      <c r="C10" s="30" t="n">
        <v>36923</v>
      </c>
      <c r="D10" s="9" t="s">
        <v>78</v>
      </c>
      <c r="E10" s="9" t="s">
        <v>112</v>
      </c>
      <c r="F10" s="9" t="s">
        <v>109</v>
      </c>
      <c r="G10" s="9" t="s">
        <v>91</v>
      </c>
      <c r="H10" s="9" t="s">
        <v>95</v>
      </c>
      <c r="I10" s="36" t="n">
        <v>298</v>
      </c>
      <c r="J10" s="29" t="n">
        <v>37043</v>
      </c>
      <c r="K10" s="36" t="s">
        <v>113</v>
      </c>
      <c r="L10" s="6" t="n">
        <v>48960</v>
      </c>
      <c r="M10" s="9" t="s">
        <v>74</v>
      </c>
      <c r="N10" s="37" t="s">
        <v>106</v>
      </c>
      <c r="O10" s="9" t="s">
        <v>76</v>
      </c>
      <c r="P10" s="9"/>
    </row>
    <row r="11" customFormat="false" ht="12.75" hidden="false" customHeight="false" outlineLevel="0" collapsed="false">
      <c r="A11" s="0" t="s">
        <v>114</v>
      </c>
      <c r="B11" s="27" t="n">
        <v>36948</v>
      </c>
      <c r="C11" s="27" t="n">
        <v>36923</v>
      </c>
      <c r="D11" s="0" t="s">
        <v>115</v>
      </c>
      <c r="E11" s="16" t="s">
        <v>69</v>
      </c>
      <c r="F11" s="0" t="s">
        <v>109</v>
      </c>
      <c r="G11" s="0" t="s">
        <v>73</v>
      </c>
      <c r="H11" s="0" t="s">
        <v>73</v>
      </c>
      <c r="I11" s="14" t="s">
        <v>116</v>
      </c>
      <c r="J11" s="28" t="n">
        <v>36951</v>
      </c>
      <c r="K11" s="28" t="n">
        <v>37164</v>
      </c>
      <c r="L11" s="35" t="n">
        <v>3631</v>
      </c>
      <c r="M11" s="0" t="s">
        <v>74</v>
      </c>
      <c r="N11" s="16" t="s">
        <v>106</v>
      </c>
      <c r="O11" s="0" t="s">
        <v>76</v>
      </c>
    </row>
    <row r="12" customFormat="false" ht="12.75" hidden="false" customHeight="false" outlineLevel="0" collapsed="false">
      <c r="A12" s="0" t="s">
        <v>111</v>
      </c>
      <c r="B12" s="27" t="n">
        <v>36971</v>
      </c>
      <c r="C12" s="27" t="n">
        <v>36951</v>
      </c>
      <c r="D12" s="0" t="s">
        <v>83</v>
      </c>
      <c r="E12" s="0" t="s">
        <v>112</v>
      </c>
      <c r="F12" s="0" t="s">
        <v>70</v>
      </c>
      <c r="G12" s="0" t="s">
        <v>91</v>
      </c>
      <c r="H12" s="0" t="s">
        <v>73</v>
      </c>
      <c r="I12" s="14" t="s">
        <v>73</v>
      </c>
      <c r="J12" s="28" t="n">
        <v>36982</v>
      </c>
      <c r="K12" s="28" t="n">
        <v>37256</v>
      </c>
      <c r="L12" s="4" t="n">
        <v>794083</v>
      </c>
      <c r="M12" s="0" t="s">
        <v>74</v>
      </c>
      <c r="N12" s="16" t="s">
        <v>106</v>
      </c>
      <c r="O12" s="0" t="s">
        <v>76</v>
      </c>
    </row>
    <row r="13" customFormat="false" ht="12.75" hidden="false" customHeight="false" outlineLevel="0" collapsed="false">
      <c r="A13" s="0" t="s">
        <v>111</v>
      </c>
      <c r="B13" s="27" t="n">
        <v>36976</v>
      </c>
      <c r="C13" s="27" t="n">
        <v>36951</v>
      </c>
      <c r="D13" s="0" t="s">
        <v>83</v>
      </c>
      <c r="E13" s="0" t="s">
        <v>112</v>
      </c>
      <c r="F13" s="0" t="s">
        <v>109</v>
      </c>
      <c r="G13" s="0" t="s">
        <v>91</v>
      </c>
      <c r="H13" s="0" t="s">
        <v>95</v>
      </c>
      <c r="I13" s="14" t="s">
        <v>117</v>
      </c>
      <c r="J13" s="28" t="n">
        <v>37043</v>
      </c>
      <c r="K13" s="14" t="s">
        <v>113</v>
      </c>
      <c r="L13" s="4" t="n">
        <v>16160</v>
      </c>
      <c r="M13" s="0" t="s">
        <v>74</v>
      </c>
      <c r="N13" s="16" t="s">
        <v>106</v>
      </c>
      <c r="O13" s="0" t="s">
        <v>76</v>
      </c>
      <c r="P13" s="0" t="s">
        <v>118</v>
      </c>
    </row>
    <row r="14" customFormat="false" ht="12.75" hidden="false" customHeight="false" outlineLevel="0" collapsed="false">
      <c r="A14" s="0" t="s">
        <v>114</v>
      </c>
      <c r="B14" s="27" t="n">
        <v>36980</v>
      </c>
      <c r="C14" s="27" t="n">
        <v>36951</v>
      </c>
      <c r="D14" s="0" t="s">
        <v>78</v>
      </c>
      <c r="E14" s="0" t="s">
        <v>69</v>
      </c>
      <c r="F14" s="0" t="s">
        <v>109</v>
      </c>
      <c r="G14" s="0" t="s">
        <v>71</v>
      </c>
      <c r="H14" s="0" t="s">
        <v>95</v>
      </c>
      <c r="I14" s="14" t="n">
        <v>400</v>
      </c>
      <c r="J14" s="28" t="n">
        <v>37073</v>
      </c>
      <c r="K14" s="28" t="n">
        <v>37164</v>
      </c>
      <c r="L14" s="4" t="n">
        <v>1540</v>
      </c>
      <c r="M14" s="0" t="s">
        <v>74</v>
      </c>
      <c r="N14" s="16" t="s">
        <v>106</v>
      </c>
      <c r="O14" s="0" t="s">
        <v>87</v>
      </c>
      <c r="P14" s="0" t="s">
        <v>119</v>
      </c>
    </row>
    <row r="15" customFormat="false" ht="12.75" hidden="false" customHeight="false" outlineLevel="0" collapsed="false">
      <c r="A15" s="0" t="s">
        <v>108</v>
      </c>
      <c r="B15" s="27" t="n">
        <v>36992</v>
      </c>
      <c r="C15" s="27" t="n">
        <v>36982</v>
      </c>
      <c r="D15" s="0" t="s">
        <v>78</v>
      </c>
      <c r="E15" s="0" t="s">
        <v>69</v>
      </c>
      <c r="F15" s="0" t="s">
        <v>100</v>
      </c>
      <c r="G15" s="0" t="s">
        <v>71</v>
      </c>
      <c r="H15" s="0" t="s">
        <v>92</v>
      </c>
      <c r="I15" s="14" t="n">
        <v>88</v>
      </c>
      <c r="J15" s="29" t="n">
        <v>37257</v>
      </c>
      <c r="K15" s="29" t="n">
        <v>37621</v>
      </c>
      <c r="L15" s="4" t="n">
        <v>240500</v>
      </c>
      <c r="M15" s="0" t="s">
        <v>74</v>
      </c>
      <c r="N15" s="16" t="s">
        <v>106</v>
      </c>
      <c r="O15" s="0" t="s">
        <v>76</v>
      </c>
    </row>
    <row r="16" customFormat="false" ht="12.75" hidden="false" customHeight="false" outlineLevel="0" collapsed="false">
      <c r="A16" s="0" t="s">
        <v>77</v>
      </c>
      <c r="B16" s="27" t="n">
        <v>36998</v>
      </c>
      <c r="C16" s="27" t="n">
        <v>36982</v>
      </c>
      <c r="D16" s="0" t="s">
        <v>78</v>
      </c>
      <c r="E16" s="0" t="s">
        <v>69</v>
      </c>
      <c r="F16" s="0" t="s">
        <v>70</v>
      </c>
      <c r="G16" s="0" t="s">
        <v>91</v>
      </c>
      <c r="H16" s="0" t="s">
        <v>120</v>
      </c>
      <c r="I16" s="14" t="n">
        <v>328</v>
      </c>
      <c r="J16" s="29" t="n">
        <v>37073</v>
      </c>
      <c r="K16" s="29" t="n">
        <v>37164</v>
      </c>
      <c r="L16" s="4" t="n">
        <v>13248</v>
      </c>
      <c r="M16" s="0" t="s">
        <v>74</v>
      </c>
      <c r="N16" s="16" t="s">
        <v>106</v>
      </c>
      <c r="O16" s="0" t="s">
        <v>76</v>
      </c>
    </row>
    <row r="17" customFormat="false" ht="12.75" hidden="false" customHeight="false" outlineLevel="0" collapsed="false">
      <c r="A17" s="0" t="s">
        <v>121</v>
      </c>
      <c r="B17" s="27" t="n">
        <v>37000</v>
      </c>
      <c r="C17" s="27" t="n">
        <v>36982</v>
      </c>
      <c r="D17" s="0" t="s">
        <v>78</v>
      </c>
      <c r="E17" s="0" t="s">
        <v>69</v>
      </c>
      <c r="F17" s="0" t="s">
        <v>70</v>
      </c>
      <c r="G17" s="0" t="s">
        <v>91</v>
      </c>
      <c r="H17" s="0" t="s">
        <v>92</v>
      </c>
      <c r="I17" s="14" t="n">
        <v>200</v>
      </c>
      <c r="J17" s="29" t="n">
        <v>37165</v>
      </c>
      <c r="K17" s="29" t="n">
        <v>37256</v>
      </c>
      <c r="L17" s="4" t="n">
        <v>13806</v>
      </c>
      <c r="M17" s="0" t="s">
        <v>74</v>
      </c>
      <c r="N17" s="16" t="s">
        <v>106</v>
      </c>
      <c r="O17" s="0" t="s">
        <v>97</v>
      </c>
      <c r="P17" s="0" t="s">
        <v>122</v>
      </c>
    </row>
    <row r="18" customFormat="false" ht="12.75" hidden="false" customHeight="false" outlineLevel="0" collapsed="false">
      <c r="A18" s="0" t="s">
        <v>121</v>
      </c>
      <c r="B18" s="27" t="n">
        <v>37000</v>
      </c>
      <c r="C18" s="27" t="n">
        <v>36982</v>
      </c>
      <c r="D18" s="0" t="s">
        <v>78</v>
      </c>
      <c r="E18" s="0" t="s">
        <v>69</v>
      </c>
      <c r="F18" s="0" t="s">
        <v>70</v>
      </c>
      <c r="G18" s="0" t="s">
        <v>91</v>
      </c>
      <c r="H18" s="0" t="s">
        <v>92</v>
      </c>
      <c r="I18" s="14" t="n">
        <v>145</v>
      </c>
      <c r="J18" s="29" t="n">
        <v>37257</v>
      </c>
      <c r="K18" s="29" t="n">
        <v>37346</v>
      </c>
      <c r="L18" s="4" t="n">
        <v>13500</v>
      </c>
      <c r="M18" s="0" t="s">
        <v>74</v>
      </c>
      <c r="N18" s="16" t="s">
        <v>106</v>
      </c>
      <c r="O18" s="0" t="s">
        <v>97</v>
      </c>
      <c r="P18" s="0" t="s">
        <v>123</v>
      </c>
    </row>
    <row r="19" customFormat="false" ht="12.75" hidden="false" customHeight="false" outlineLevel="0" collapsed="false">
      <c r="A19" s="0" t="s">
        <v>124</v>
      </c>
      <c r="B19" s="27" t="n">
        <v>37000</v>
      </c>
      <c r="C19" s="27" t="n">
        <v>36982</v>
      </c>
      <c r="D19" s="0" t="s">
        <v>78</v>
      </c>
      <c r="E19" s="0" t="s">
        <v>69</v>
      </c>
      <c r="F19" s="0" t="s">
        <v>100</v>
      </c>
      <c r="G19" s="0" t="s">
        <v>91</v>
      </c>
      <c r="H19" s="0" t="s">
        <v>125</v>
      </c>
      <c r="I19" s="14" t="n">
        <v>195</v>
      </c>
      <c r="J19" s="29" t="n">
        <v>37165</v>
      </c>
      <c r="K19" s="29" t="n">
        <v>37195</v>
      </c>
      <c r="L19" s="15" t="s">
        <v>110</v>
      </c>
      <c r="M19" s="0" t="s">
        <v>74</v>
      </c>
      <c r="N19" s="16" t="s">
        <v>106</v>
      </c>
      <c r="O19" s="0" t="s">
        <v>76</v>
      </c>
    </row>
    <row r="20" customFormat="false" ht="12.75" hidden="false" customHeight="false" outlineLevel="0" collapsed="false">
      <c r="A20" s="0" t="s">
        <v>124</v>
      </c>
      <c r="B20" s="27" t="n">
        <v>37000</v>
      </c>
      <c r="C20" s="27" t="n">
        <v>36982</v>
      </c>
      <c r="D20" s="0" t="s">
        <v>78</v>
      </c>
      <c r="E20" s="0" t="s">
        <v>69</v>
      </c>
      <c r="F20" s="0" t="s">
        <v>100</v>
      </c>
      <c r="G20" s="0" t="s">
        <v>91</v>
      </c>
      <c r="H20" s="0" t="s">
        <v>92</v>
      </c>
      <c r="I20" s="14" t="n">
        <v>155</v>
      </c>
      <c r="J20" s="29" t="n">
        <v>37196</v>
      </c>
      <c r="K20" s="29" t="n">
        <v>37225</v>
      </c>
      <c r="L20" s="4" t="n">
        <v>8000</v>
      </c>
      <c r="M20" s="0" t="s">
        <v>74</v>
      </c>
      <c r="N20" s="16" t="s">
        <v>106</v>
      </c>
      <c r="O20" s="0" t="s">
        <v>76</v>
      </c>
    </row>
    <row r="21" customFormat="false" ht="12.75" hidden="false" customHeight="false" outlineLevel="0" collapsed="false">
      <c r="A21" s="0" t="s">
        <v>105</v>
      </c>
      <c r="B21" s="27" t="n">
        <v>37004</v>
      </c>
      <c r="C21" s="27" t="n">
        <v>36982</v>
      </c>
      <c r="D21" s="0" t="s">
        <v>78</v>
      </c>
      <c r="E21" s="0" t="s">
        <v>69</v>
      </c>
      <c r="F21" s="0" t="s">
        <v>70</v>
      </c>
      <c r="G21" s="0" t="s">
        <v>91</v>
      </c>
      <c r="H21" s="0" t="s">
        <v>95</v>
      </c>
      <c r="I21" s="14" t="n">
        <v>75.91</v>
      </c>
      <c r="J21" s="29" t="n">
        <v>37257</v>
      </c>
      <c r="K21" s="29" t="n">
        <v>38352</v>
      </c>
      <c r="L21" s="4" t="n">
        <v>158482</v>
      </c>
      <c r="M21" s="0" t="s">
        <v>74</v>
      </c>
      <c r="N21" s="16" t="s">
        <v>106</v>
      </c>
      <c r="O21" s="0" t="s">
        <v>97</v>
      </c>
      <c r="P21" s="0" t="s">
        <v>126</v>
      </c>
    </row>
    <row r="22" customFormat="false" ht="12.75" hidden="false" customHeight="false" outlineLevel="0" collapsed="false">
      <c r="A22" s="16" t="s">
        <v>77</v>
      </c>
      <c r="B22" s="38" t="n">
        <v>37007</v>
      </c>
      <c r="C22" s="38" t="n">
        <v>36982</v>
      </c>
      <c r="D22" s="16" t="s">
        <v>78</v>
      </c>
      <c r="E22" s="16" t="s">
        <v>69</v>
      </c>
      <c r="F22" s="16" t="s">
        <v>70</v>
      </c>
      <c r="G22" s="16" t="s">
        <v>91</v>
      </c>
      <c r="H22" s="16" t="s">
        <v>127</v>
      </c>
      <c r="I22" s="39" t="n">
        <v>187.5</v>
      </c>
      <c r="J22" s="33" t="n">
        <v>37165</v>
      </c>
      <c r="K22" s="33" t="n">
        <v>37256</v>
      </c>
      <c r="L22" s="35" t="n">
        <v>23195</v>
      </c>
      <c r="M22" s="16" t="s">
        <v>74</v>
      </c>
      <c r="N22" s="16" t="s">
        <v>106</v>
      </c>
      <c r="O22" s="16" t="s">
        <v>76</v>
      </c>
      <c r="P22" s="16"/>
    </row>
    <row r="23" customFormat="false" ht="12.75" hidden="false" customHeight="false" outlineLevel="0" collapsed="false">
      <c r="A23" s="16" t="s">
        <v>77</v>
      </c>
      <c r="B23" s="38" t="n">
        <v>37007</v>
      </c>
      <c r="C23" s="38" t="n">
        <v>36982</v>
      </c>
      <c r="D23" s="16" t="s">
        <v>78</v>
      </c>
      <c r="E23" s="16" t="s">
        <v>69</v>
      </c>
      <c r="F23" s="16" t="s">
        <v>70</v>
      </c>
      <c r="G23" s="16" t="s">
        <v>91</v>
      </c>
      <c r="H23" s="16" t="s">
        <v>95</v>
      </c>
      <c r="I23" s="39" t="n">
        <v>104.75</v>
      </c>
      <c r="J23" s="33" t="n">
        <v>37257</v>
      </c>
      <c r="K23" s="33" t="n">
        <v>37621</v>
      </c>
      <c r="L23" s="40" t="n">
        <v>120450</v>
      </c>
      <c r="M23" s="16" t="s">
        <v>74</v>
      </c>
      <c r="N23" s="16" t="s">
        <v>106</v>
      </c>
      <c r="O23" s="16" t="s">
        <v>97</v>
      </c>
      <c r="P23" s="16"/>
    </row>
    <row r="24" customFormat="false" ht="12.75" hidden="false" customHeight="false" outlineLevel="0" collapsed="false">
      <c r="A24" s="16"/>
      <c r="B24" s="38"/>
      <c r="C24" s="38"/>
      <c r="D24" s="16"/>
      <c r="E24" s="16"/>
      <c r="F24" s="16"/>
      <c r="G24" s="16"/>
      <c r="H24" s="16"/>
      <c r="I24" s="39"/>
      <c r="J24" s="33"/>
      <c r="K24" s="33"/>
      <c r="L24" s="41" t="n">
        <f aca="false">SUM(L2:L23)</f>
        <v>2131426</v>
      </c>
      <c r="M24" s="16"/>
      <c r="O24" s="16"/>
      <c r="P24" s="16"/>
    </row>
    <row r="25" customFormat="false" ht="12.75" hidden="false" customHeight="false" outlineLevel="0" collapsed="false">
      <c r="A25" s="16" t="s">
        <v>111</v>
      </c>
      <c r="B25" s="38" t="n">
        <v>36931</v>
      </c>
      <c r="C25" s="38" t="n">
        <v>36923</v>
      </c>
      <c r="D25" s="16" t="s">
        <v>128</v>
      </c>
      <c r="E25" s="16" t="s">
        <v>112</v>
      </c>
      <c r="F25" s="16" t="s">
        <v>84</v>
      </c>
      <c r="G25" s="16" t="s">
        <v>129</v>
      </c>
      <c r="H25" s="16" t="s">
        <v>130</v>
      </c>
      <c r="I25" s="39" t="n">
        <v>7.85</v>
      </c>
      <c r="J25" s="33" t="n">
        <v>36951</v>
      </c>
      <c r="K25" s="33" t="n">
        <v>37680</v>
      </c>
      <c r="L25" s="41" t="n">
        <v>37230</v>
      </c>
      <c r="M25" s="16" t="s">
        <v>131</v>
      </c>
      <c r="N25" s="16" t="s">
        <v>106</v>
      </c>
      <c r="O25" s="16" t="s">
        <v>76</v>
      </c>
      <c r="P25" s="16"/>
    </row>
    <row r="26" customFormat="false" ht="12.75" hidden="false" customHeight="false" outlineLevel="0" collapsed="false">
      <c r="A26" s="16"/>
      <c r="B26" s="38"/>
      <c r="C26" s="38"/>
      <c r="D26" s="16"/>
      <c r="E26" s="16"/>
      <c r="F26" s="16"/>
      <c r="G26" s="16"/>
      <c r="H26" s="16"/>
      <c r="I26" s="39"/>
      <c r="J26" s="33"/>
      <c r="K26" s="33"/>
      <c r="L26" s="41"/>
      <c r="M26" s="16"/>
      <c r="O26" s="16"/>
      <c r="P26" s="16"/>
    </row>
    <row r="27" customFormat="false" ht="12.75" hidden="false" customHeight="false" outlineLevel="0" collapsed="false">
      <c r="A27" s="0" t="s">
        <v>132</v>
      </c>
      <c r="B27" s="27" t="n">
        <v>36962</v>
      </c>
      <c r="C27" s="27" t="n">
        <v>36951</v>
      </c>
      <c r="D27" s="0" t="s">
        <v>83</v>
      </c>
      <c r="E27" s="0" t="s">
        <v>69</v>
      </c>
      <c r="F27" s="0" t="s">
        <v>133</v>
      </c>
      <c r="G27" s="0" t="s">
        <v>134</v>
      </c>
      <c r="H27" s="0" t="s">
        <v>125</v>
      </c>
      <c r="I27" s="14" t="s">
        <v>135</v>
      </c>
      <c r="J27" s="28" t="n">
        <v>36982</v>
      </c>
      <c r="K27" s="28" t="n">
        <v>37072</v>
      </c>
      <c r="L27" s="4" t="n">
        <v>37576</v>
      </c>
      <c r="M27" s="0" t="s">
        <v>136</v>
      </c>
      <c r="N27" s="16" t="s">
        <v>137</v>
      </c>
      <c r="O27" s="0" t="s">
        <v>76</v>
      </c>
    </row>
    <row r="28" customFormat="false" ht="12.75" hidden="false" customHeight="false" outlineLevel="0" collapsed="false">
      <c r="A28" s="0" t="s">
        <v>132</v>
      </c>
      <c r="B28" s="27" t="n">
        <v>36969</v>
      </c>
      <c r="C28" s="27" t="n">
        <v>36951</v>
      </c>
      <c r="D28" s="0" t="s">
        <v>83</v>
      </c>
      <c r="E28" s="0" t="s">
        <v>69</v>
      </c>
      <c r="F28" s="0" t="s">
        <v>133</v>
      </c>
      <c r="G28" s="0" t="s">
        <v>134</v>
      </c>
      <c r="H28" s="0" t="s">
        <v>92</v>
      </c>
      <c r="I28" s="14" t="s">
        <v>138</v>
      </c>
      <c r="J28" s="28" t="n">
        <v>37073</v>
      </c>
      <c r="K28" s="28" t="n">
        <v>37164</v>
      </c>
      <c r="L28" s="4" t="n">
        <v>154000</v>
      </c>
      <c r="M28" s="0" t="s">
        <v>136</v>
      </c>
      <c r="N28" s="16" t="s">
        <v>137</v>
      </c>
      <c r="O28" s="0" t="s">
        <v>76</v>
      </c>
    </row>
    <row r="29" customFormat="false" ht="12.75" hidden="false" customHeight="false" outlineLevel="0" collapsed="false">
      <c r="A29" s="0" t="s">
        <v>139</v>
      </c>
      <c r="B29" s="27" t="n">
        <v>36899</v>
      </c>
      <c r="C29" s="27" t="n">
        <v>36923</v>
      </c>
      <c r="D29" s="0" t="s">
        <v>78</v>
      </c>
      <c r="E29" s="0" t="s">
        <v>69</v>
      </c>
      <c r="F29" s="0" t="s">
        <v>70</v>
      </c>
      <c r="G29" s="0" t="s">
        <v>140</v>
      </c>
      <c r="H29" s="0" t="s">
        <v>141</v>
      </c>
      <c r="I29" s="14" t="s">
        <v>142</v>
      </c>
      <c r="J29" s="28" t="n">
        <v>36903</v>
      </c>
      <c r="K29" s="28" t="n">
        <v>36922</v>
      </c>
      <c r="L29" s="35" t="n">
        <v>109800</v>
      </c>
      <c r="M29" s="0" t="s">
        <v>136</v>
      </c>
      <c r="N29" s="16" t="s">
        <v>143</v>
      </c>
      <c r="O29" s="0" t="s">
        <v>97</v>
      </c>
    </row>
    <row r="30" customFormat="false" ht="12.75" hidden="false" customHeight="false" outlineLevel="0" collapsed="false">
      <c r="A30" s="0" t="s">
        <v>139</v>
      </c>
      <c r="B30" s="27" t="n">
        <v>36985</v>
      </c>
      <c r="C30" s="27" t="n">
        <v>36982</v>
      </c>
      <c r="D30" s="0" t="s">
        <v>83</v>
      </c>
      <c r="E30" s="0" t="s">
        <v>69</v>
      </c>
      <c r="F30" s="0" t="s">
        <v>70</v>
      </c>
      <c r="G30" s="0" t="s">
        <v>140</v>
      </c>
      <c r="H30" s="0" t="s">
        <v>144</v>
      </c>
      <c r="I30" s="14" t="s">
        <v>145</v>
      </c>
      <c r="J30" s="29" t="n">
        <v>36987</v>
      </c>
      <c r="K30" s="29" t="n">
        <v>37011</v>
      </c>
      <c r="L30" s="4" t="n">
        <v>59544</v>
      </c>
      <c r="M30" s="0" t="s">
        <v>136</v>
      </c>
      <c r="N30" s="16" t="s">
        <v>143</v>
      </c>
      <c r="O30" s="0" t="s">
        <v>87</v>
      </c>
    </row>
    <row r="31" customFormat="false" ht="12.75" hidden="false" customHeight="false" outlineLevel="0" collapsed="false">
      <c r="A31" s="0" t="s">
        <v>146</v>
      </c>
      <c r="B31" s="27" t="n">
        <v>36923</v>
      </c>
      <c r="C31" s="27" t="n">
        <v>36923</v>
      </c>
      <c r="D31" s="0" t="s">
        <v>147</v>
      </c>
      <c r="E31" s="0" t="s">
        <v>69</v>
      </c>
      <c r="F31" s="0" t="s">
        <v>109</v>
      </c>
      <c r="G31" s="0" t="s">
        <v>148</v>
      </c>
      <c r="H31" s="0" t="s">
        <v>125</v>
      </c>
      <c r="I31" s="42" t="n">
        <v>25</v>
      </c>
      <c r="J31" s="28" t="n">
        <v>36928</v>
      </c>
      <c r="K31" s="28" t="n">
        <v>36950</v>
      </c>
      <c r="L31" s="4" t="n">
        <v>160000</v>
      </c>
      <c r="M31" s="0" t="s">
        <v>136</v>
      </c>
      <c r="N31" s="16" t="s">
        <v>106</v>
      </c>
      <c r="O31" s="0" t="s">
        <v>76</v>
      </c>
    </row>
    <row r="32" customFormat="false" ht="12.75" hidden="false" customHeight="false" outlineLevel="0" collapsed="false">
      <c r="A32" s="43" t="s">
        <v>149</v>
      </c>
      <c r="B32" s="44" t="n">
        <v>36952</v>
      </c>
      <c r="C32" s="44" t="n">
        <v>36982</v>
      </c>
      <c r="D32" s="43" t="s">
        <v>78</v>
      </c>
      <c r="E32" s="43" t="s">
        <v>69</v>
      </c>
      <c r="F32" s="43" t="s">
        <v>100</v>
      </c>
      <c r="G32" s="43" t="s">
        <v>134</v>
      </c>
      <c r="H32" s="43" t="s">
        <v>92</v>
      </c>
      <c r="I32" s="45" t="n">
        <v>240</v>
      </c>
      <c r="J32" s="46" t="n">
        <v>36985</v>
      </c>
      <c r="K32" s="46" t="n">
        <v>36988</v>
      </c>
      <c r="L32" s="47" t="s">
        <v>110</v>
      </c>
      <c r="M32" s="43" t="s">
        <v>136</v>
      </c>
      <c r="N32" s="43" t="s">
        <v>106</v>
      </c>
      <c r="O32" s="43" t="s">
        <v>87</v>
      </c>
      <c r="P32" s="43" t="s">
        <v>150</v>
      </c>
    </row>
    <row r="33" customFormat="false" ht="12.75" hidden="false" customHeight="false" outlineLevel="0" collapsed="false">
      <c r="A33" s="0" t="s">
        <v>146</v>
      </c>
      <c r="B33" s="27" t="n">
        <v>36929</v>
      </c>
      <c r="C33" s="27" t="n">
        <v>36923</v>
      </c>
      <c r="D33" s="0" t="s">
        <v>147</v>
      </c>
      <c r="E33" s="0" t="s">
        <v>69</v>
      </c>
      <c r="F33" s="0" t="s">
        <v>70</v>
      </c>
      <c r="G33" s="0" t="s">
        <v>148</v>
      </c>
      <c r="H33" s="0" t="s">
        <v>92</v>
      </c>
      <c r="I33" s="42" t="n">
        <v>35</v>
      </c>
      <c r="J33" s="28" t="n">
        <v>36951</v>
      </c>
      <c r="K33" s="28" t="n">
        <v>36981</v>
      </c>
      <c r="L33" s="4" t="n">
        <v>279000</v>
      </c>
      <c r="M33" s="0" t="s">
        <v>136</v>
      </c>
      <c r="N33" s="16" t="s">
        <v>151</v>
      </c>
      <c r="O33" s="0" t="s">
        <v>76</v>
      </c>
    </row>
    <row r="34" customFormat="false" ht="12.75" hidden="false" customHeight="false" outlineLevel="0" collapsed="false">
      <c r="A34" s="9" t="s">
        <v>146</v>
      </c>
      <c r="B34" s="30" t="n">
        <v>36948</v>
      </c>
      <c r="C34" s="30" t="n">
        <v>36923</v>
      </c>
      <c r="D34" s="9" t="s">
        <v>83</v>
      </c>
      <c r="E34" s="37" t="s">
        <v>69</v>
      </c>
      <c r="F34" s="9" t="s">
        <v>100</v>
      </c>
      <c r="G34" s="9" t="s">
        <v>148</v>
      </c>
      <c r="H34" s="9" t="s">
        <v>92</v>
      </c>
      <c r="I34" s="36" t="s">
        <v>152</v>
      </c>
      <c r="J34" s="33" t="n">
        <v>36951</v>
      </c>
      <c r="K34" s="33" t="n">
        <v>36981</v>
      </c>
      <c r="L34" s="48" t="n">
        <v>100000</v>
      </c>
      <c r="M34" s="9" t="s">
        <v>136</v>
      </c>
      <c r="N34" s="37" t="s">
        <v>151</v>
      </c>
      <c r="O34" s="9" t="s">
        <v>76</v>
      </c>
      <c r="P34" s="9"/>
    </row>
    <row r="35" customFormat="false" ht="12.75" hidden="false" customHeight="false" outlineLevel="0" collapsed="false">
      <c r="A35" s="9" t="s">
        <v>153</v>
      </c>
      <c r="B35" s="30" t="n">
        <v>36958</v>
      </c>
      <c r="C35" s="30" t="n">
        <v>36951</v>
      </c>
      <c r="D35" s="37" t="s">
        <v>154</v>
      </c>
      <c r="E35" s="37" t="s">
        <v>69</v>
      </c>
      <c r="F35" s="9" t="s">
        <v>100</v>
      </c>
      <c r="G35" s="9" t="s">
        <v>155</v>
      </c>
      <c r="H35" s="9" t="s">
        <v>92</v>
      </c>
      <c r="I35" s="36" t="s">
        <v>156</v>
      </c>
      <c r="J35" s="29" t="n">
        <v>36959</v>
      </c>
      <c r="K35" s="29" t="n">
        <v>36981</v>
      </c>
      <c r="L35" s="6" t="n">
        <v>104000</v>
      </c>
      <c r="M35" s="9" t="s">
        <v>136</v>
      </c>
      <c r="N35" s="37" t="s">
        <v>151</v>
      </c>
      <c r="O35" s="9" t="s">
        <v>76</v>
      </c>
      <c r="P35" s="9"/>
    </row>
    <row r="36" customFormat="false" ht="12.75" hidden="false" customHeight="false" outlineLevel="0" collapsed="false">
      <c r="A36" s="0" t="s">
        <v>157</v>
      </c>
      <c r="B36" s="27" t="n">
        <v>36958</v>
      </c>
      <c r="C36" s="27" t="n">
        <v>36951</v>
      </c>
      <c r="D36" s="0" t="s">
        <v>154</v>
      </c>
      <c r="E36" s="0" t="s">
        <v>69</v>
      </c>
      <c r="F36" s="0" t="s">
        <v>100</v>
      </c>
      <c r="G36" s="0" t="s">
        <v>155</v>
      </c>
      <c r="H36" s="0" t="s">
        <v>92</v>
      </c>
      <c r="I36" s="14" t="s">
        <v>158</v>
      </c>
      <c r="J36" s="28" t="n">
        <v>36959</v>
      </c>
      <c r="K36" s="28" t="n">
        <v>36981</v>
      </c>
      <c r="L36" s="15" t="s">
        <v>110</v>
      </c>
      <c r="M36" s="0" t="s">
        <v>136</v>
      </c>
      <c r="N36" s="16" t="s">
        <v>151</v>
      </c>
      <c r="O36" s="0" t="s">
        <v>76</v>
      </c>
    </row>
    <row r="37" customFormat="false" ht="12.75" hidden="false" customHeight="false" outlineLevel="0" collapsed="false">
      <c r="A37" s="43" t="s">
        <v>124</v>
      </c>
      <c r="B37" s="44" t="n">
        <v>36920</v>
      </c>
      <c r="C37" s="44" t="n">
        <v>36951</v>
      </c>
      <c r="D37" s="43" t="s">
        <v>147</v>
      </c>
      <c r="E37" s="43" t="s">
        <v>69</v>
      </c>
      <c r="F37" s="43" t="s">
        <v>100</v>
      </c>
      <c r="G37" s="43" t="s">
        <v>148</v>
      </c>
      <c r="H37" s="43" t="s">
        <v>92</v>
      </c>
      <c r="I37" s="49" t="n">
        <v>50</v>
      </c>
      <c r="J37" s="46" t="n">
        <v>36923</v>
      </c>
      <c r="K37" s="46" t="n">
        <v>36950</v>
      </c>
      <c r="L37" s="50" t="n">
        <v>20000</v>
      </c>
      <c r="M37" s="43" t="s">
        <v>136</v>
      </c>
      <c r="N37" s="43" t="s">
        <v>151</v>
      </c>
      <c r="O37" s="43" t="s">
        <v>87</v>
      </c>
    </row>
    <row r="38" customFormat="false" ht="12.75" hidden="false" customHeight="false" outlineLevel="0" collapsed="false">
      <c r="A38" s="43" t="s">
        <v>146</v>
      </c>
      <c r="B38" s="44" t="n">
        <v>36948</v>
      </c>
      <c r="C38" s="44" t="n">
        <v>36951</v>
      </c>
      <c r="D38" s="43" t="s">
        <v>159</v>
      </c>
      <c r="E38" s="43" t="s">
        <v>69</v>
      </c>
      <c r="F38" s="43" t="s">
        <v>109</v>
      </c>
      <c r="G38" s="43" t="s">
        <v>148</v>
      </c>
      <c r="H38" s="43" t="s">
        <v>92</v>
      </c>
      <c r="I38" s="45" t="s">
        <v>152</v>
      </c>
      <c r="J38" s="46" t="n">
        <v>36951</v>
      </c>
      <c r="K38" s="46" t="n">
        <v>36981</v>
      </c>
      <c r="L38" s="51" t="n">
        <v>26000</v>
      </c>
      <c r="M38" s="43" t="s">
        <v>136</v>
      </c>
      <c r="N38" s="43" t="s">
        <v>151</v>
      </c>
      <c r="O38" s="43" t="s">
        <v>87</v>
      </c>
      <c r="P38" s="43" t="s">
        <v>150</v>
      </c>
    </row>
    <row r="39" customFormat="false" ht="12.75" hidden="false" customHeight="false" outlineLevel="0" collapsed="false">
      <c r="A39" s="0" t="s">
        <v>157</v>
      </c>
      <c r="B39" s="27" t="n">
        <v>36977</v>
      </c>
      <c r="C39" s="27" t="n">
        <v>36982</v>
      </c>
      <c r="D39" s="0" t="s">
        <v>154</v>
      </c>
      <c r="E39" s="0" t="s">
        <v>69</v>
      </c>
      <c r="F39" s="0" t="s">
        <v>100</v>
      </c>
      <c r="G39" s="0" t="s">
        <v>155</v>
      </c>
      <c r="H39" s="0" t="s">
        <v>92</v>
      </c>
      <c r="I39" s="14" t="s">
        <v>158</v>
      </c>
      <c r="J39" s="29" t="n">
        <v>36982</v>
      </c>
      <c r="K39" s="29" t="n">
        <v>37011</v>
      </c>
      <c r="L39" s="15" t="s">
        <v>110</v>
      </c>
      <c r="M39" s="43" t="s">
        <v>136</v>
      </c>
      <c r="N39" s="16" t="s">
        <v>151</v>
      </c>
      <c r="O39" s="0" t="s">
        <v>87</v>
      </c>
    </row>
    <row r="40" customFormat="false" ht="12.75" hidden="false" customHeight="false" outlineLevel="0" collapsed="false">
      <c r="A40" s="43" t="s">
        <v>146</v>
      </c>
      <c r="B40" s="44" t="n">
        <v>36931</v>
      </c>
      <c r="C40" s="44" t="n">
        <v>36982</v>
      </c>
      <c r="D40" s="43" t="s">
        <v>147</v>
      </c>
      <c r="E40" s="43" t="s">
        <v>69</v>
      </c>
      <c r="F40" s="43" t="s">
        <v>70</v>
      </c>
      <c r="G40" s="43" t="s">
        <v>148</v>
      </c>
      <c r="H40" s="43" t="s">
        <v>92</v>
      </c>
      <c r="I40" s="45" t="s">
        <v>160</v>
      </c>
      <c r="J40" s="46" t="n">
        <v>36982</v>
      </c>
      <c r="K40" s="46" t="n">
        <v>37072</v>
      </c>
      <c r="L40" s="52" t="n">
        <v>174640</v>
      </c>
      <c r="M40" s="43" t="s">
        <v>136</v>
      </c>
      <c r="N40" s="43" t="s">
        <v>151</v>
      </c>
      <c r="O40" s="43" t="s">
        <v>87</v>
      </c>
      <c r="P40" s="43"/>
    </row>
    <row r="41" customFormat="false" ht="12.75" hidden="false" customHeight="false" outlineLevel="0" collapsed="false">
      <c r="A41" s="43" t="s">
        <v>146</v>
      </c>
      <c r="B41" s="44" t="n">
        <v>36931</v>
      </c>
      <c r="C41" s="44" t="n">
        <v>36982</v>
      </c>
      <c r="D41" s="43" t="s">
        <v>147</v>
      </c>
      <c r="E41" s="43" t="s">
        <v>69</v>
      </c>
      <c r="F41" s="43" t="s">
        <v>70</v>
      </c>
      <c r="G41" s="43" t="s">
        <v>148</v>
      </c>
      <c r="H41" s="43" t="s">
        <v>125</v>
      </c>
      <c r="I41" s="45" t="s">
        <v>161</v>
      </c>
      <c r="J41" s="46" t="n">
        <v>37073</v>
      </c>
      <c r="K41" s="46" t="n">
        <v>37164</v>
      </c>
      <c r="L41" s="51" t="n">
        <v>2244700</v>
      </c>
      <c r="M41" s="43" t="s">
        <v>136</v>
      </c>
      <c r="N41" s="43" t="s">
        <v>151</v>
      </c>
      <c r="O41" s="43" t="s">
        <v>87</v>
      </c>
      <c r="P41" s="43"/>
    </row>
    <row r="42" customFormat="false" ht="12.75" hidden="false" customHeight="false" outlineLevel="0" collapsed="false">
      <c r="A42" s="43" t="s">
        <v>124</v>
      </c>
      <c r="B42" s="44" t="n">
        <v>36929</v>
      </c>
      <c r="C42" s="44" t="n">
        <v>36982</v>
      </c>
      <c r="D42" s="43" t="s">
        <v>147</v>
      </c>
      <c r="E42" s="43" t="s">
        <v>69</v>
      </c>
      <c r="F42" s="43" t="s">
        <v>70</v>
      </c>
      <c r="G42" s="43" t="s">
        <v>148</v>
      </c>
      <c r="H42" s="43" t="s">
        <v>92</v>
      </c>
      <c r="I42" s="45" t="n">
        <v>30</v>
      </c>
      <c r="J42" s="46" t="n">
        <v>37165</v>
      </c>
      <c r="K42" s="46" t="n">
        <v>37256</v>
      </c>
      <c r="L42" s="51" t="n">
        <v>546728</v>
      </c>
      <c r="M42" s="43" t="s">
        <v>136</v>
      </c>
      <c r="N42" s="43" t="s">
        <v>151</v>
      </c>
      <c r="O42" s="43" t="s">
        <v>87</v>
      </c>
      <c r="P42" s="43"/>
    </row>
    <row r="43" customFormat="false" ht="12.75" hidden="false" customHeight="false" outlineLevel="0" collapsed="false">
      <c r="A43" s="43" t="s">
        <v>153</v>
      </c>
      <c r="B43" s="44" t="n">
        <v>36977</v>
      </c>
      <c r="C43" s="44" t="n">
        <v>36982</v>
      </c>
      <c r="D43" s="43" t="s">
        <v>154</v>
      </c>
      <c r="E43" s="43" t="s">
        <v>69</v>
      </c>
      <c r="F43" s="43" t="s">
        <v>100</v>
      </c>
      <c r="G43" s="43" t="s">
        <v>155</v>
      </c>
      <c r="H43" s="43" t="s">
        <v>92</v>
      </c>
      <c r="I43" s="45" t="s">
        <v>156</v>
      </c>
      <c r="J43" s="46" t="n">
        <v>36982</v>
      </c>
      <c r="K43" s="46" t="n">
        <v>37011</v>
      </c>
      <c r="L43" s="52" t="n">
        <v>173456</v>
      </c>
      <c r="M43" s="43" t="s">
        <v>136</v>
      </c>
      <c r="N43" s="43" t="s">
        <v>151</v>
      </c>
      <c r="O43" s="43" t="s">
        <v>87</v>
      </c>
      <c r="P43" s="43"/>
    </row>
    <row r="44" customFormat="false" ht="12.75" hidden="false" customHeight="false" outlineLevel="0" collapsed="false">
      <c r="A44" s="43" t="s">
        <v>153</v>
      </c>
      <c r="B44" s="44" t="n">
        <v>37005</v>
      </c>
      <c r="C44" s="44" t="n">
        <v>36982</v>
      </c>
      <c r="D44" s="43" t="s">
        <v>154</v>
      </c>
      <c r="E44" s="43" t="s">
        <v>69</v>
      </c>
      <c r="F44" s="43" t="s">
        <v>100</v>
      </c>
      <c r="G44" s="43" t="s">
        <v>155</v>
      </c>
      <c r="H44" s="43" t="s">
        <v>92</v>
      </c>
      <c r="I44" s="45" t="s">
        <v>162</v>
      </c>
      <c r="J44" s="46" t="n">
        <v>37012</v>
      </c>
      <c r="K44" s="46" t="n">
        <v>37041</v>
      </c>
      <c r="L44" s="52" t="n">
        <v>159900</v>
      </c>
      <c r="M44" s="43" t="s">
        <v>136</v>
      </c>
      <c r="N44" s="43" t="s">
        <v>151</v>
      </c>
      <c r="O44" s="43" t="s">
        <v>87</v>
      </c>
      <c r="P44" s="43"/>
    </row>
    <row r="45" customFormat="false" ht="12.75" hidden="false" customHeight="false" outlineLevel="0" collapsed="false">
      <c r="A45" s="0" t="s">
        <v>163</v>
      </c>
      <c r="B45" s="27" t="n">
        <v>36917</v>
      </c>
      <c r="C45" s="27" t="n">
        <v>36951</v>
      </c>
      <c r="D45" s="0" t="s">
        <v>83</v>
      </c>
      <c r="E45" s="0" t="s">
        <v>69</v>
      </c>
      <c r="F45" s="0" t="s">
        <v>84</v>
      </c>
      <c r="G45" s="0" t="s">
        <v>140</v>
      </c>
      <c r="H45" s="0" t="s">
        <v>164</v>
      </c>
      <c r="I45" s="14" t="s">
        <v>165</v>
      </c>
      <c r="J45" s="28" t="n">
        <v>36923</v>
      </c>
      <c r="K45" s="28" t="n">
        <v>36950</v>
      </c>
      <c r="L45" s="4" t="n">
        <v>55104</v>
      </c>
      <c r="M45" s="0" t="s">
        <v>136</v>
      </c>
      <c r="N45" s="16" t="s">
        <v>166</v>
      </c>
      <c r="O45" s="0" t="s">
        <v>87</v>
      </c>
    </row>
    <row r="46" customFormat="false" ht="12.75" hidden="false" customHeight="false" outlineLevel="0" collapsed="false">
      <c r="A46" s="53" t="s">
        <v>163</v>
      </c>
      <c r="B46" s="54" t="n">
        <v>36917</v>
      </c>
      <c r="C46" s="54" t="n">
        <v>36951</v>
      </c>
      <c r="D46" s="53" t="s">
        <v>83</v>
      </c>
      <c r="E46" s="53" t="s">
        <v>69</v>
      </c>
      <c r="F46" s="53" t="s">
        <v>84</v>
      </c>
      <c r="G46" s="53" t="s">
        <v>140</v>
      </c>
      <c r="H46" s="53" t="s">
        <v>164</v>
      </c>
      <c r="I46" s="55" t="s">
        <v>167</v>
      </c>
      <c r="J46" s="56" t="n">
        <v>36951</v>
      </c>
      <c r="K46" s="56" t="n">
        <v>36981</v>
      </c>
      <c r="L46" s="57" t="n">
        <v>61008</v>
      </c>
      <c r="M46" s="53" t="s">
        <v>136</v>
      </c>
      <c r="N46" s="53" t="s">
        <v>166</v>
      </c>
      <c r="O46" s="53" t="s">
        <v>87</v>
      </c>
    </row>
    <row r="47" customFormat="false" ht="12.75" hidden="false" customHeight="false" outlineLevel="0" collapsed="false">
      <c r="A47" s="53"/>
      <c r="B47" s="54"/>
      <c r="C47" s="54"/>
      <c r="D47" s="53"/>
      <c r="E47" s="53"/>
      <c r="F47" s="53"/>
      <c r="G47" s="53"/>
      <c r="H47" s="53"/>
      <c r="I47" s="55"/>
      <c r="J47" s="56"/>
      <c r="K47" s="56"/>
      <c r="L47" s="58" t="n">
        <f aca="false">SUM(L27:L46)</f>
        <v>4465456</v>
      </c>
      <c r="M47" s="53"/>
      <c r="N47" s="53"/>
      <c r="O47" s="53"/>
    </row>
    <row r="48" customFormat="false" ht="12.75" hidden="false" customHeight="false" outlineLevel="0" collapsed="false">
      <c r="A48" s="0" t="s">
        <v>168</v>
      </c>
      <c r="B48" s="27" t="n">
        <v>36977</v>
      </c>
      <c r="C48" s="27" t="n">
        <v>36982</v>
      </c>
      <c r="D48" s="0" t="s">
        <v>83</v>
      </c>
      <c r="E48" s="0" t="s">
        <v>69</v>
      </c>
      <c r="F48" s="0" t="s">
        <v>109</v>
      </c>
      <c r="G48" s="0" t="s">
        <v>169</v>
      </c>
      <c r="H48" s="0" t="s">
        <v>125</v>
      </c>
      <c r="I48" s="14" t="s">
        <v>170</v>
      </c>
      <c r="J48" s="28" t="n">
        <v>36982</v>
      </c>
      <c r="K48" s="28" t="n">
        <v>37164</v>
      </c>
      <c r="L48" s="4" t="n">
        <v>200000</v>
      </c>
      <c r="M48" s="0" t="s">
        <v>171</v>
      </c>
      <c r="N48" s="16" t="s">
        <v>75</v>
      </c>
      <c r="O48" s="0" t="s">
        <v>87</v>
      </c>
    </row>
    <row r="49" customFormat="false" ht="12.75" hidden="false" customHeight="false" outlineLevel="0" collapsed="false">
      <c r="A49" s="43" t="s">
        <v>172</v>
      </c>
      <c r="B49" s="44" t="n">
        <v>36893</v>
      </c>
      <c r="C49" s="44" t="n">
        <v>36923</v>
      </c>
      <c r="D49" s="43" t="s">
        <v>83</v>
      </c>
      <c r="E49" s="43" t="s">
        <v>69</v>
      </c>
      <c r="F49" s="43" t="s">
        <v>100</v>
      </c>
      <c r="G49" s="43" t="s">
        <v>173</v>
      </c>
      <c r="H49" s="43" t="s">
        <v>174</v>
      </c>
      <c r="I49" s="49" t="n">
        <v>130</v>
      </c>
      <c r="J49" s="46" t="n">
        <v>36894</v>
      </c>
      <c r="K49" s="46" t="n">
        <v>36894</v>
      </c>
      <c r="L49" s="59" t="n">
        <v>73</v>
      </c>
      <c r="M49" s="43" t="s">
        <v>171</v>
      </c>
      <c r="N49" s="43" t="s">
        <v>175</v>
      </c>
      <c r="O49" s="43" t="s">
        <v>87</v>
      </c>
      <c r="P49" s="43"/>
    </row>
    <row r="50" customFormat="false" ht="12.75" hidden="false" customHeight="false" outlineLevel="0" collapsed="false">
      <c r="A50" s="0" t="s">
        <v>172</v>
      </c>
      <c r="B50" s="27" t="n">
        <v>36896</v>
      </c>
      <c r="C50" s="27" t="n">
        <v>36923</v>
      </c>
      <c r="D50" s="0" t="s">
        <v>78</v>
      </c>
      <c r="E50" s="0" t="s">
        <v>69</v>
      </c>
      <c r="F50" s="0" t="s">
        <v>100</v>
      </c>
      <c r="G50" s="0" t="s">
        <v>173</v>
      </c>
      <c r="H50" s="0" t="s">
        <v>174</v>
      </c>
      <c r="I50" s="42" t="n">
        <v>100</v>
      </c>
      <c r="J50" s="28" t="n">
        <v>36900</v>
      </c>
      <c r="K50" s="28" t="n">
        <v>36922</v>
      </c>
      <c r="L50" s="60" t="s">
        <v>110</v>
      </c>
      <c r="M50" s="0" t="s">
        <v>171</v>
      </c>
      <c r="N50" s="16" t="s">
        <v>175</v>
      </c>
      <c r="O50" s="0" t="s">
        <v>87</v>
      </c>
    </row>
    <row r="51" customFormat="false" ht="12.75" hidden="false" customHeight="false" outlineLevel="0" collapsed="false">
      <c r="A51" s="9" t="s">
        <v>172</v>
      </c>
      <c r="B51" s="30" t="n">
        <v>36901</v>
      </c>
      <c r="C51" s="30" t="n">
        <v>36923</v>
      </c>
      <c r="D51" s="9" t="s">
        <v>83</v>
      </c>
      <c r="E51" s="9" t="s">
        <v>69</v>
      </c>
      <c r="F51" s="9" t="s">
        <v>90</v>
      </c>
      <c r="G51" s="9" t="s">
        <v>173</v>
      </c>
      <c r="H51" s="9" t="s">
        <v>174</v>
      </c>
      <c r="I51" s="61" t="n">
        <v>165</v>
      </c>
      <c r="J51" s="29" t="n">
        <v>36906</v>
      </c>
      <c r="K51" s="29" t="n">
        <v>36922</v>
      </c>
      <c r="L51" s="6" t="n">
        <v>12000</v>
      </c>
      <c r="M51" s="9" t="s">
        <v>171</v>
      </c>
      <c r="N51" s="62" t="s">
        <v>175</v>
      </c>
      <c r="O51" s="63" t="s">
        <v>87</v>
      </c>
      <c r="P51" s="9"/>
    </row>
    <row r="52" customFormat="false" ht="12.75" hidden="false" customHeight="false" outlineLevel="0" collapsed="false">
      <c r="A52" s="0" t="s">
        <v>172</v>
      </c>
      <c r="B52" s="27" t="n">
        <v>36944</v>
      </c>
      <c r="C52" s="27" t="n">
        <v>36923</v>
      </c>
      <c r="D52" s="0" t="s">
        <v>78</v>
      </c>
      <c r="E52" s="0" t="s">
        <v>69</v>
      </c>
      <c r="F52" s="0" t="s">
        <v>100</v>
      </c>
      <c r="G52" s="0" t="s">
        <v>173</v>
      </c>
      <c r="H52" s="0" t="s">
        <v>174</v>
      </c>
      <c r="I52" s="42" t="n">
        <v>155</v>
      </c>
      <c r="J52" s="28" t="n">
        <v>11383</v>
      </c>
      <c r="K52" s="28" t="n">
        <v>36981</v>
      </c>
      <c r="L52" s="4" t="n">
        <v>16065</v>
      </c>
      <c r="M52" s="0" t="s">
        <v>171</v>
      </c>
      <c r="N52" s="16" t="s">
        <v>175</v>
      </c>
      <c r="O52" s="0" t="s">
        <v>87</v>
      </c>
    </row>
    <row r="53" customFormat="false" ht="12.75" hidden="false" customHeight="false" outlineLevel="0" collapsed="false">
      <c r="A53" s="0" t="s">
        <v>149</v>
      </c>
      <c r="B53" s="27" t="n">
        <v>36895</v>
      </c>
      <c r="C53" s="27" t="n">
        <v>36923</v>
      </c>
      <c r="D53" s="0" t="s">
        <v>176</v>
      </c>
      <c r="E53" s="0" t="s">
        <v>69</v>
      </c>
      <c r="F53" s="0" t="s">
        <v>109</v>
      </c>
      <c r="G53" s="0" t="s">
        <v>177</v>
      </c>
      <c r="H53" s="0" t="s">
        <v>85</v>
      </c>
      <c r="I53" s="61" t="n">
        <v>13</v>
      </c>
      <c r="J53" s="28" t="n">
        <v>36896</v>
      </c>
      <c r="K53" s="28" t="n">
        <v>36922</v>
      </c>
      <c r="L53" s="4" t="n">
        <v>6720</v>
      </c>
      <c r="M53" s="64" t="s">
        <v>171</v>
      </c>
      <c r="N53" s="65" t="s">
        <v>178</v>
      </c>
      <c r="O53" s="66" t="s">
        <v>87</v>
      </c>
    </row>
    <row r="54" customFormat="false" ht="12.75" hidden="false" customHeight="false" outlineLevel="0" collapsed="false">
      <c r="A54" s="0" t="s">
        <v>179</v>
      </c>
      <c r="B54" s="27" t="n">
        <v>36910</v>
      </c>
      <c r="C54" s="27" t="n">
        <v>36923</v>
      </c>
      <c r="D54" s="0" t="s">
        <v>176</v>
      </c>
      <c r="E54" s="0" t="s">
        <v>69</v>
      </c>
      <c r="F54" s="0" t="s">
        <v>100</v>
      </c>
      <c r="G54" s="0" t="s">
        <v>180</v>
      </c>
      <c r="H54" s="0" t="s">
        <v>181</v>
      </c>
      <c r="I54" s="61" t="n">
        <v>2</v>
      </c>
      <c r="J54" s="28" t="n">
        <v>36914</v>
      </c>
      <c r="K54" s="28" t="n">
        <v>109970</v>
      </c>
      <c r="L54" s="4" t="n">
        <v>256</v>
      </c>
      <c r="M54" s="0" t="s">
        <v>171</v>
      </c>
      <c r="N54" s="65" t="s">
        <v>182</v>
      </c>
      <c r="O54" s="66" t="s">
        <v>87</v>
      </c>
    </row>
    <row r="55" customFormat="false" ht="12.75" hidden="false" customHeight="false" outlineLevel="0" collapsed="false">
      <c r="A55" s="9" t="s">
        <v>179</v>
      </c>
      <c r="B55" s="30" t="n">
        <v>36923</v>
      </c>
      <c r="C55" s="30" t="n">
        <v>36923</v>
      </c>
      <c r="D55" s="9" t="s">
        <v>176</v>
      </c>
      <c r="E55" s="9" t="s">
        <v>69</v>
      </c>
      <c r="F55" s="9" t="s">
        <v>109</v>
      </c>
      <c r="G55" s="9" t="s">
        <v>183</v>
      </c>
      <c r="H55" s="9" t="s">
        <v>92</v>
      </c>
      <c r="I55" s="36" t="n">
        <v>3</v>
      </c>
      <c r="J55" s="29" t="n">
        <v>36927</v>
      </c>
      <c r="K55" s="29" t="n">
        <v>36950</v>
      </c>
      <c r="L55" s="6" t="n">
        <v>6500</v>
      </c>
      <c r="M55" s="9" t="s">
        <v>171</v>
      </c>
      <c r="N55" s="37" t="s">
        <v>182</v>
      </c>
      <c r="O55" s="9" t="s">
        <v>87</v>
      </c>
      <c r="P55" s="9"/>
    </row>
    <row r="56" customFormat="false" ht="12.75" hidden="false" customHeight="false" outlineLevel="0" collapsed="false">
      <c r="A56" s="0" t="s">
        <v>149</v>
      </c>
      <c r="B56" s="27" t="n">
        <v>36965</v>
      </c>
      <c r="C56" s="27" t="n">
        <v>36951</v>
      </c>
      <c r="D56" s="0" t="s">
        <v>78</v>
      </c>
      <c r="E56" s="0" t="s">
        <v>69</v>
      </c>
      <c r="F56" s="0" t="s">
        <v>70</v>
      </c>
      <c r="G56" s="0" t="s">
        <v>184</v>
      </c>
      <c r="H56" s="0" t="s">
        <v>92</v>
      </c>
      <c r="I56" s="61" t="n">
        <v>200</v>
      </c>
      <c r="J56" s="28" t="n">
        <v>36982</v>
      </c>
      <c r="K56" s="28" t="n">
        <v>37011</v>
      </c>
      <c r="L56" s="4" t="n">
        <v>19952</v>
      </c>
      <c r="M56" s="0" t="s">
        <v>171</v>
      </c>
      <c r="N56" s="65" t="s">
        <v>106</v>
      </c>
      <c r="O56" s="66" t="s">
        <v>87</v>
      </c>
    </row>
    <row r="57" customFormat="false" ht="11.25" hidden="false" customHeight="true" outlineLevel="0" collapsed="false">
      <c r="A57" s="0" t="s">
        <v>185</v>
      </c>
      <c r="B57" s="27" t="n">
        <v>37005</v>
      </c>
      <c r="C57" s="27" t="n">
        <v>36982</v>
      </c>
      <c r="D57" s="0" t="s">
        <v>83</v>
      </c>
      <c r="E57" s="43" t="s">
        <v>69</v>
      </c>
      <c r="F57" s="0" t="s">
        <v>100</v>
      </c>
      <c r="G57" s="0" t="s">
        <v>79</v>
      </c>
      <c r="H57" s="0" t="s">
        <v>95</v>
      </c>
      <c r="I57" s="14" t="n">
        <v>132.5</v>
      </c>
      <c r="J57" s="29" t="n">
        <v>37012</v>
      </c>
      <c r="K57" s="29" t="n">
        <v>37042</v>
      </c>
      <c r="L57" s="15" t="s">
        <v>110</v>
      </c>
      <c r="M57" s="0" t="s">
        <v>171</v>
      </c>
      <c r="N57" s="16" t="s">
        <v>106</v>
      </c>
      <c r="O57" s="0" t="s">
        <v>87</v>
      </c>
    </row>
    <row r="58" customFormat="false" ht="11.25" hidden="false" customHeight="true" outlineLevel="0" collapsed="false">
      <c r="A58" s="0" t="s">
        <v>149</v>
      </c>
      <c r="B58" s="27" t="n">
        <v>37008</v>
      </c>
      <c r="C58" s="27" t="n">
        <v>36982</v>
      </c>
      <c r="D58" s="0" t="s">
        <v>78</v>
      </c>
      <c r="E58" s="0" t="s">
        <v>69</v>
      </c>
      <c r="F58" s="0" t="s">
        <v>100</v>
      </c>
      <c r="G58" s="0" t="s">
        <v>79</v>
      </c>
      <c r="H58" s="0" t="s">
        <v>186</v>
      </c>
      <c r="I58" s="14" t="n">
        <v>140</v>
      </c>
      <c r="J58" s="29" t="n">
        <v>37012</v>
      </c>
      <c r="K58" s="29" t="n">
        <v>37041</v>
      </c>
      <c r="L58" s="15" t="s">
        <v>110</v>
      </c>
      <c r="M58" s="0" t="s">
        <v>171</v>
      </c>
      <c r="N58" s="16" t="s">
        <v>187</v>
      </c>
      <c r="O58" s="0" t="s">
        <v>87</v>
      </c>
    </row>
    <row r="59" customFormat="false" ht="11.25" hidden="false" customHeight="true" outlineLevel="0" collapsed="false">
      <c r="B59" s="27"/>
      <c r="C59" s="27"/>
      <c r="J59" s="29"/>
      <c r="K59" s="29"/>
      <c r="L59" s="41" t="n">
        <f aca="false">SUM(L48:L58)</f>
        <v>261566</v>
      </c>
    </row>
    <row r="60" customFormat="false" ht="12.75" hidden="false" customHeight="false" outlineLevel="0" collapsed="false">
      <c r="A60" s="0" t="s">
        <v>188</v>
      </c>
      <c r="B60" s="27" t="n">
        <v>36887</v>
      </c>
      <c r="C60" s="27" t="s">
        <v>189</v>
      </c>
      <c r="D60" s="0" t="s">
        <v>190</v>
      </c>
      <c r="E60" s="0" t="s">
        <v>69</v>
      </c>
      <c r="F60" s="0" t="s">
        <v>191</v>
      </c>
      <c r="G60" s="0" t="s">
        <v>192</v>
      </c>
      <c r="H60" s="0" t="s">
        <v>193</v>
      </c>
      <c r="I60" s="14" t="s">
        <v>194</v>
      </c>
      <c r="J60" s="28" t="n">
        <v>36892</v>
      </c>
      <c r="K60" s="28" t="n">
        <v>37256</v>
      </c>
      <c r="L60" s="41" t="n">
        <v>25000</v>
      </c>
      <c r="M60" s="0" t="s">
        <v>195</v>
      </c>
      <c r="N60" s="16" t="s">
        <v>143</v>
      </c>
      <c r="O60" s="0" t="s">
        <v>87</v>
      </c>
    </row>
    <row r="61" customFormat="false" ht="12.75" hidden="false" customHeight="false" outlineLevel="0" collapsed="false">
      <c r="B61" s="27"/>
      <c r="C61" s="27"/>
      <c r="J61" s="28"/>
      <c r="K61" s="28"/>
      <c r="L61" s="41"/>
    </row>
    <row r="62" customFormat="false" ht="12.75" hidden="false" customHeight="false" outlineLevel="0" collapsed="false">
      <c r="A62" s="0" t="s">
        <v>196</v>
      </c>
      <c r="B62" s="27" t="n">
        <v>36910</v>
      </c>
      <c r="C62" s="27" t="n">
        <v>36923</v>
      </c>
      <c r="D62" s="0" t="s">
        <v>78</v>
      </c>
      <c r="E62" s="0" t="s">
        <v>69</v>
      </c>
      <c r="F62" s="0" t="s">
        <v>109</v>
      </c>
      <c r="G62" s="0" t="s">
        <v>197</v>
      </c>
      <c r="H62" s="0" t="s">
        <v>92</v>
      </c>
      <c r="I62" s="14" t="s">
        <v>198</v>
      </c>
      <c r="J62" s="28" t="n">
        <v>36923</v>
      </c>
      <c r="K62" s="28" t="n">
        <v>36950</v>
      </c>
      <c r="L62" s="4" t="n">
        <v>19200</v>
      </c>
      <c r="M62" s="0" t="s">
        <v>199</v>
      </c>
      <c r="N62" s="16" t="s">
        <v>75</v>
      </c>
      <c r="O62" s="0" t="s">
        <v>87</v>
      </c>
    </row>
    <row r="63" customFormat="false" ht="12.75" hidden="false" customHeight="false" outlineLevel="0" collapsed="false">
      <c r="A63" s="0" t="s">
        <v>196</v>
      </c>
      <c r="B63" s="38" t="n">
        <v>36942</v>
      </c>
      <c r="C63" s="38" t="n">
        <v>36923</v>
      </c>
      <c r="D63" s="16" t="s">
        <v>78</v>
      </c>
      <c r="E63" s="16" t="s">
        <v>69</v>
      </c>
      <c r="F63" s="0" t="s">
        <v>109</v>
      </c>
      <c r="G63" s="0" t="s">
        <v>197</v>
      </c>
      <c r="H63" s="0" t="s">
        <v>92</v>
      </c>
      <c r="I63" s="14" t="s">
        <v>198</v>
      </c>
      <c r="J63" s="28" t="n">
        <v>36951</v>
      </c>
      <c r="K63" s="28" t="n">
        <v>36981</v>
      </c>
      <c r="L63" s="4" t="n">
        <v>21600</v>
      </c>
      <c r="M63" s="0" t="s">
        <v>199</v>
      </c>
      <c r="N63" s="16" t="s">
        <v>75</v>
      </c>
      <c r="O63" s="0" t="s">
        <v>87</v>
      </c>
    </row>
    <row r="64" customFormat="false" ht="12.75" hidden="false" customHeight="false" outlineLevel="0" collapsed="false">
      <c r="A64" s="9" t="s">
        <v>200</v>
      </c>
      <c r="B64" s="30" t="n">
        <v>36913</v>
      </c>
      <c r="C64" s="30" t="n">
        <v>36923</v>
      </c>
      <c r="D64" s="9" t="s">
        <v>78</v>
      </c>
      <c r="E64" s="9" t="s">
        <v>69</v>
      </c>
      <c r="F64" s="9" t="s">
        <v>109</v>
      </c>
      <c r="G64" s="9" t="s">
        <v>197</v>
      </c>
      <c r="H64" s="9" t="s">
        <v>125</v>
      </c>
      <c r="I64" s="36" t="n">
        <v>121</v>
      </c>
      <c r="J64" s="29" t="n">
        <v>37257</v>
      </c>
      <c r="K64" s="29" t="n">
        <v>37621</v>
      </c>
      <c r="L64" s="6" t="n">
        <v>491200</v>
      </c>
      <c r="M64" s="9" t="s">
        <v>199</v>
      </c>
      <c r="N64" s="37" t="s">
        <v>75</v>
      </c>
      <c r="O64" s="9" t="s">
        <v>76</v>
      </c>
      <c r="P64" s="9" t="s">
        <v>201</v>
      </c>
    </row>
    <row r="65" customFormat="false" ht="12.75" hidden="false" customHeight="false" outlineLevel="0" collapsed="false">
      <c r="A65" s="0" t="s">
        <v>202</v>
      </c>
      <c r="B65" s="27" t="n">
        <v>36949</v>
      </c>
      <c r="C65" s="27" t="n">
        <v>36923</v>
      </c>
      <c r="D65" s="0" t="s">
        <v>78</v>
      </c>
      <c r="E65" s="0" t="s">
        <v>69</v>
      </c>
      <c r="F65" s="0" t="s">
        <v>109</v>
      </c>
      <c r="G65" s="0" t="s">
        <v>203</v>
      </c>
      <c r="H65" s="0" t="s">
        <v>125</v>
      </c>
      <c r="I65" s="14" t="n">
        <v>395</v>
      </c>
      <c r="J65" s="28" t="n">
        <v>37043</v>
      </c>
      <c r="K65" s="28" t="n">
        <v>37164</v>
      </c>
      <c r="L65" s="4" t="n">
        <v>408000</v>
      </c>
      <c r="M65" s="0" t="s">
        <v>199</v>
      </c>
      <c r="N65" s="16" t="s">
        <v>75</v>
      </c>
      <c r="O65" s="0" t="s">
        <v>204</v>
      </c>
    </row>
    <row r="66" customFormat="false" ht="12.75" hidden="false" customHeight="false" outlineLevel="0" collapsed="false">
      <c r="A66" s="0" t="s">
        <v>196</v>
      </c>
      <c r="B66" s="27" t="n">
        <v>36957</v>
      </c>
      <c r="C66" s="27" t="n">
        <v>36951</v>
      </c>
      <c r="D66" s="0" t="s">
        <v>78</v>
      </c>
      <c r="E66" s="0" t="s">
        <v>69</v>
      </c>
      <c r="F66" s="0" t="s">
        <v>109</v>
      </c>
      <c r="G66" s="0" t="s">
        <v>197</v>
      </c>
      <c r="H66" s="0" t="s">
        <v>92</v>
      </c>
      <c r="I66" s="14" t="s">
        <v>198</v>
      </c>
      <c r="J66" s="28" t="n">
        <v>36982</v>
      </c>
      <c r="K66" s="28" t="n">
        <v>37376</v>
      </c>
      <c r="L66" s="4" t="n">
        <v>20800</v>
      </c>
      <c r="M66" s="0" t="s">
        <v>199</v>
      </c>
      <c r="N66" s="16" t="s">
        <v>75</v>
      </c>
      <c r="O66" s="0" t="s">
        <v>76</v>
      </c>
      <c r="P66" s="0" t="s">
        <v>205</v>
      </c>
    </row>
    <row r="67" customFormat="false" ht="12.75" hidden="false" customHeight="false" outlineLevel="0" collapsed="false">
      <c r="A67" s="0" t="s">
        <v>67</v>
      </c>
      <c r="B67" s="27" t="n">
        <v>36965</v>
      </c>
      <c r="C67" s="27" t="n">
        <v>36951</v>
      </c>
      <c r="D67" s="0" t="s">
        <v>78</v>
      </c>
      <c r="E67" s="0" t="s">
        <v>69</v>
      </c>
      <c r="F67" s="0" t="s">
        <v>70</v>
      </c>
      <c r="G67" s="0" t="s">
        <v>71</v>
      </c>
      <c r="H67" s="0" t="s">
        <v>72</v>
      </c>
      <c r="I67" s="14" t="s">
        <v>73</v>
      </c>
      <c r="J67" s="28" t="n">
        <v>36982</v>
      </c>
      <c r="K67" s="28" t="n">
        <v>38442</v>
      </c>
      <c r="L67" s="4" t="n">
        <v>2211975</v>
      </c>
      <c r="M67" s="0" t="s">
        <v>199</v>
      </c>
      <c r="N67" s="16" t="s">
        <v>75</v>
      </c>
      <c r="O67" s="0" t="s">
        <v>76</v>
      </c>
    </row>
    <row r="68" customFormat="false" ht="12.75" hidden="false" customHeight="false" outlineLevel="0" collapsed="false">
      <c r="A68" s="0" t="s">
        <v>196</v>
      </c>
      <c r="B68" s="27" t="n">
        <v>36999</v>
      </c>
      <c r="C68" s="27" t="n">
        <v>36982</v>
      </c>
      <c r="D68" s="0" t="s">
        <v>78</v>
      </c>
      <c r="E68" s="0" t="s">
        <v>69</v>
      </c>
      <c r="F68" s="0" t="s">
        <v>109</v>
      </c>
      <c r="G68" s="0" t="s">
        <v>197</v>
      </c>
      <c r="H68" s="0" t="s">
        <v>92</v>
      </c>
      <c r="I68" s="14" t="s">
        <v>198</v>
      </c>
      <c r="J68" s="29" t="n">
        <v>37012</v>
      </c>
      <c r="K68" s="29" t="n">
        <v>37041</v>
      </c>
      <c r="L68" s="4" t="n">
        <v>52000</v>
      </c>
      <c r="M68" s="0" t="s">
        <v>199</v>
      </c>
      <c r="N68" s="16" t="s">
        <v>75</v>
      </c>
      <c r="O68" s="0" t="s">
        <v>76</v>
      </c>
    </row>
    <row r="69" customFormat="false" ht="12.75" hidden="false" customHeight="false" outlineLevel="0" collapsed="false">
      <c r="A69" s="9" t="s">
        <v>206</v>
      </c>
      <c r="B69" s="30" t="n">
        <v>36948</v>
      </c>
      <c r="C69" s="30" t="n">
        <v>36923</v>
      </c>
      <c r="D69" s="9" t="s">
        <v>78</v>
      </c>
      <c r="E69" s="9" t="s">
        <v>69</v>
      </c>
      <c r="F69" s="9" t="s">
        <v>100</v>
      </c>
      <c r="G69" s="9" t="s">
        <v>184</v>
      </c>
      <c r="H69" s="9" t="s">
        <v>125</v>
      </c>
      <c r="I69" s="36" t="n">
        <v>113</v>
      </c>
      <c r="J69" s="29" t="n">
        <v>37165</v>
      </c>
      <c r="K69" s="29" t="n">
        <v>37256</v>
      </c>
      <c r="L69" s="67" t="s">
        <v>110</v>
      </c>
      <c r="M69" s="9" t="s">
        <v>199</v>
      </c>
      <c r="N69" s="37" t="s">
        <v>81</v>
      </c>
      <c r="O69" s="9" t="s">
        <v>87</v>
      </c>
      <c r="P69" s="9"/>
    </row>
    <row r="70" customFormat="false" ht="12.75" hidden="false" customHeight="false" outlineLevel="0" collapsed="false">
      <c r="A70" s="0" t="s">
        <v>132</v>
      </c>
      <c r="B70" s="27" t="n">
        <v>36957</v>
      </c>
      <c r="C70" s="27" t="n">
        <v>36951</v>
      </c>
      <c r="D70" s="0" t="s">
        <v>176</v>
      </c>
      <c r="E70" s="0" t="s">
        <v>69</v>
      </c>
      <c r="F70" s="0" t="s">
        <v>109</v>
      </c>
      <c r="G70" s="0" t="s">
        <v>134</v>
      </c>
      <c r="H70" s="0" t="s">
        <v>207</v>
      </c>
      <c r="I70" s="14" t="s">
        <v>208</v>
      </c>
      <c r="J70" s="28" t="n">
        <v>36959</v>
      </c>
      <c r="K70" s="28" t="n">
        <v>37042</v>
      </c>
      <c r="L70" s="4" t="n">
        <v>62500</v>
      </c>
      <c r="M70" s="0" t="s">
        <v>199</v>
      </c>
      <c r="N70" s="16" t="s">
        <v>137</v>
      </c>
      <c r="O70" s="0" t="s">
        <v>76</v>
      </c>
      <c r="P70" s="0" t="s">
        <v>205</v>
      </c>
    </row>
    <row r="71" customFormat="false" ht="12.75" hidden="false" customHeight="false" outlineLevel="0" collapsed="false">
      <c r="A71" s="0" t="s">
        <v>209</v>
      </c>
      <c r="B71" s="27" t="n">
        <v>36900</v>
      </c>
      <c r="C71" s="27" t="n">
        <v>36923</v>
      </c>
      <c r="D71" s="0" t="s">
        <v>78</v>
      </c>
      <c r="E71" s="0" t="s">
        <v>69</v>
      </c>
      <c r="F71" s="0" t="s">
        <v>100</v>
      </c>
      <c r="G71" s="0" t="s">
        <v>134</v>
      </c>
      <c r="H71" s="0" t="s">
        <v>92</v>
      </c>
      <c r="I71" s="14" t="n">
        <v>95</v>
      </c>
      <c r="J71" s="28" t="n">
        <v>36951</v>
      </c>
      <c r="K71" s="28" t="n">
        <v>36981</v>
      </c>
      <c r="L71" s="4" t="n">
        <v>15600</v>
      </c>
      <c r="M71" s="0" t="s">
        <v>199</v>
      </c>
      <c r="N71" s="16" t="s">
        <v>210</v>
      </c>
      <c r="O71" s="0" t="s">
        <v>87</v>
      </c>
    </row>
    <row r="72" customFormat="false" ht="12.75" hidden="false" customHeight="false" outlineLevel="0" collapsed="false">
      <c r="A72" s="0" t="s">
        <v>108</v>
      </c>
      <c r="B72" s="27" t="n">
        <v>36921</v>
      </c>
      <c r="C72" s="27" t="n">
        <v>36923</v>
      </c>
      <c r="D72" s="0" t="s">
        <v>147</v>
      </c>
      <c r="E72" s="0" t="s">
        <v>69</v>
      </c>
      <c r="F72" s="0" t="s">
        <v>211</v>
      </c>
      <c r="G72" s="0" t="s">
        <v>212</v>
      </c>
      <c r="H72" s="0" t="s">
        <v>85</v>
      </c>
      <c r="I72" s="14" t="n">
        <v>100</v>
      </c>
      <c r="J72" s="28" t="n">
        <v>36708</v>
      </c>
      <c r="K72" s="28" t="n">
        <v>37164</v>
      </c>
      <c r="L72" s="4" t="n">
        <v>36480</v>
      </c>
      <c r="M72" s="0" t="s">
        <v>199</v>
      </c>
      <c r="N72" s="16" t="s">
        <v>106</v>
      </c>
      <c r="O72" s="0" t="s">
        <v>76</v>
      </c>
    </row>
    <row r="73" customFormat="false" ht="12.75" hidden="false" customHeight="false" outlineLevel="0" collapsed="false">
      <c r="A73" s="9" t="s">
        <v>108</v>
      </c>
      <c r="B73" s="30" t="n">
        <v>36928</v>
      </c>
      <c r="C73" s="30" t="n">
        <v>36923</v>
      </c>
      <c r="D73" s="9" t="s">
        <v>133</v>
      </c>
      <c r="E73" s="9" t="s">
        <v>69</v>
      </c>
      <c r="F73" s="9" t="s">
        <v>109</v>
      </c>
      <c r="G73" s="9" t="s">
        <v>213</v>
      </c>
      <c r="H73" s="9" t="s">
        <v>141</v>
      </c>
      <c r="I73" s="36" t="n">
        <v>105</v>
      </c>
      <c r="J73" s="29" t="n">
        <v>37073</v>
      </c>
      <c r="K73" s="29" t="n">
        <v>37164</v>
      </c>
      <c r="L73" s="6" t="n">
        <v>54720</v>
      </c>
      <c r="M73" s="9" t="s">
        <v>199</v>
      </c>
      <c r="N73" s="37" t="s">
        <v>106</v>
      </c>
      <c r="O73" s="9" t="s">
        <v>76</v>
      </c>
      <c r="P73" s="9"/>
    </row>
    <row r="74" customFormat="false" ht="12.75" hidden="false" customHeight="false" outlineLevel="0" collapsed="false">
      <c r="A74" s="0" t="s">
        <v>108</v>
      </c>
      <c r="B74" s="27" t="n">
        <v>36930</v>
      </c>
      <c r="C74" s="27" t="n">
        <v>36923</v>
      </c>
      <c r="D74" s="0" t="s">
        <v>78</v>
      </c>
      <c r="E74" s="16" t="s">
        <v>69</v>
      </c>
      <c r="F74" s="0" t="s">
        <v>109</v>
      </c>
      <c r="G74" s="0" t="s">
        <v>71</v>
      </c>
      <c r="H74" s="0" t="s">
        <v>95</v>
      </c>
      <c r="I74" s="14" t="n">
        <v>300</v>
      </c>
      <c r="J74" s="28" t="n">
        <v>37073</v>
      </c>
      <c r="K74" s="28" t="n">
        <v>37164</v>
      </c>
      <c r="L74" s="4" t="n">
        <v>30400</v>
      </c>
      <c r="M74" s="0" t="s">
        <v>199</v>
      </c>
      <c r="N74" s="16" t="s">
        <v>106</v>
      </c>
      <c r="O74" s="0" t="s">
        <v>76</v>
      </c>
    </row>
    <row r="75" customFormat="false" ht="12.75" hidden="false" customHeight="false" outlineLevel="0" collapsed="false">
      <c r="A75" s="0" t="s">
        <v>108</v>
      </c>
      <c r="B75" s="27" t="n">
        <v>36930</v>
      </c>
      <c r="C75" s="27" t="n">
        <v>36923</v>
      </c>
      <c r="D75" s="0" t="s">
        <v>78</v>
      </c>
      <c r="E75" s="0" t="s">
        <v>69</v>
      </c>
      <c r="F75" s="0" t="s">
        <v>100</v>
      </c>
      <c r="G75" s="0" t="s">
        <v>71</v>
      </c>
      <c r="H75" s="0" t="s">
        <v>92</v>
      </c>
      <c r="I75" s="14" t="n">
        <v>120</v>
      </c>
      <c r="J75" s="28" t="n">
        <v>37438</v>
      </c>
      <c r="K75" s="28" t="n">
        <v>37529</v>
      </c>
      <c r="L75" s="4" t="n">
        <v>49600</v>
      </c>
      <c r="M75" s="0" t="s">
        <v>199</v>
      </c>
      <c r="N75" s="16" t="s">
        <v>106</v>
      </c>
      <c r="O75" s="0" t="s">
        <v>76</v>
      </c>
    </row>
    <row r="76" customFormat="false" ht="12.75" hidden="false" customHeight="false" outlineLevel="0" collapsed="false">
      <c r="A76" s="0" t="s">
        <v>114</v>
      </c>
      <c r="B76" s="27" t="n">
        <v>36949</v>
      </c>
      <c r="C76" s="27" t="n">
        <v>36923</v>
      </c>
      <c r="D76" s="0" t="s">
        <v>78</v>
      </c>
      <c r="E76" s="0" t="s">
        <v>69</v>
      </c>
      <c r="F76" s="0" t="s">
        <v>109</v>
      </c>
      <c r="G76" s="0" t="s">
        <v>79</v>
      </c>
      <c r="H76" s="0" t="s">
        <v>95</v>
      </c>
      <c r="I76" s="14" t="n">
        <v>203</v>
      </c>
      <c r="J76" s="28" t="n">
        <v>37012</v>
      </c>
      <c r="K76" s="28" t="n">
        <v>37041</v>
      </c>
      <c r="L76" s="15" t="s">
        <v>110</v>
      </c>
      <c r="M76" s="0" t="s">
        <v>199</v>
      </c>
      <c r="N76" s="16" t="s">
        <v>106</v>
      </c>
      <c r="O76" s="0" t="s">
        <v>204</v>
      </c>
    </row>
    <row r="77" customFormat="false" ht="12.75" hidden="false" customHeight="false" outlineLevel="0" collapsed="false">
      <c r="A77" s="0" t="s">
        <v>114</v>
      </c>
      <c r="B77" s="27" t="n">
        <v>36955</v>
      </c>
      <c r="C77" s="27" t="n">
        <v>36951</v>
      </c>
      <c r="D77" s="0" t="s">
        <v>78</v>
      </c>
      <c r="E77" s="0" t="s">
        <v>69</v>
      </c>
      <c r="F77" s="0" t="s">
        <v>109</v>
      </c>
      <c r="G77" s="0" t="s">
        <v>197</v>
      </c>
      <c r="H77" s="0" t="s">
        <v>214</v>
      </c>
      <c r="I77" s="14" t="n">
        <v>139</v>
      </c>
      <c r="J77" s="28" t="n">
        <v>37257</v>
      </c>
      <c r="K77" s="28" t="n">
        <v>37621</v>
      </c>
      <c r="L77" s="4" t="n">
        <v>49120</v>
      </c>
      <c r="M77" s="0" t="s">
        <v>199</v>
      </c>
      <c r="N77" s="16" t="s">
        <v>106</v>
      </c>
      <c r="O77" s="0" t="s">
        <v>87</v>
      </c>
    </row>
    <row r="78" customFormat="false" ht="12.75" hidden="false" customHeight="false" outlineLevel="0" collapsed="false">
      <c r="A78" s="0" t="s">
        <v>111</v>
      </c>
      <c r="B78" s="27" t="n">
        <v>36971</v>
      </c>
      <c r="C78" s="27" t="n">
        <v>36951</v>
      </c>
      <c r="D78" s="0" t="s">
        <v>83</v>
      </c>
      <c r="E78" s="0" t="s">
        <v>112</v>
      </c>
      <c r="F78" s="0" t="s">
        <v>70</v>
      </c>
      <c r="G78" s="0" t="s">
        <v>79</v>
      </c>
      <c r="H78" s="0" t="s">
        <v>73</v>
      </c>
      <c r="I78" s="14" t="s">
        <v>73</v>
      </c>
      <c r="J78" s="28" t="n">
        <v>36982</v>
      </c>
      <c r="K78" s="28" t="n">
        <v>37256</v>
      </c>
      <c r="L78" s="4" t="n">
        <v>112822</v>
      </c>
      <c r="M78" s="0" t="s">
        <v>199</v>
      </c>
      <c r="N78" s="16" t="s">
        <v>106</v>
      </c>
      <c r="O78" s="0" t="s">
        <v>76</v>
      </c>
    </row>
    <row r="79" customFormat="false" ht="12.75" hidden="false" customHeight="false" outlineLevel="0" collapsed="false">
      <c r="A79" s="0" t="s">
        <v>114</v>
      </c>
      <c r="B79" s="27" t="n">
        <v>36993</v>
      </c>
      <c r="C79" s="27" t="n">
        <v>36982</v>
      </c>
      <c r="D79" s="0" t="s">
        <v>83</v>
      </c>
      <c r="E79" s="0" t="s">
        <v>69</v>
      </c>
      <c r="F79" s="0" t="s">
        <v>109</v>
      </c>
      <c r="G79" s="0" t="s">
        <v>91</v>
      </c>
      <c r="H79" s="0" t="s">
        <v>214</v>
      </c>
      <c r="I79" s="14" t="n">
        <v>422</v>
      </c>
      <c r="J79" s="29" t="n">
        <v>37073</v>
      </c>
      <c r="K79" s="29" t="n">
        <v>37164</v>
      </c>
      <c r="L79" s="4" t="n">
        <v>123200</v>
      </c>
      <c r="M79" s="0" t="s">
        <v>199</v>
      </c>
      <c r="N79" s="16" t="s">
        <v>106</v>
      </c>
      <c r="O79" s="0" t="s">
        <v>87</v>
      </c>
    </row>
    <row r="80" customFormat="false" ht="12.75" hidden="false" customHeight="false" outlineLevel="0" collapsed="false">
      <c r="A80" s="0" t="s">
        <v>114</v>
      </c>
      <c r="B80" s="27" t="n">
        <v>36993</v>
      </c>
      <c r="C80" s="27" t="n">
        <v>36982</v>
      </c>
      <c r="D80" s="0" t="s">
        <v>78</v>
      </c>
      <c r="E80" s="0" t="s">
        <v>69</v>
      </c>
      <c r="F80" s="0" t="s">
        <v>109</v>
      </c>
      <c r="G80" s="0" t="s">
        <v>215</v>
      </c>
      <c r="H80" s="0" t="s">
        <v>214</v>
      </c>
      <c r="I80" s="14" t="n">
        <v>527</v>
      </c>
      <c r="J80" s="29" t="n">
        <v>37073</v>
      </c>
      <c r="K80" s="29" t="n">
        <v>37164</v>
      </c>
      <c r="L80" s="15" t="s">
        <v>110</v>
      </c>
      <c r="M80" s="0" t="s">
        <v>199</v>
      </c>
      <c r="N80" s="16" t="s">
        <v>106</v>
      </c>
      <c r="O80" s="0" t="s">
        <v>87</v>
      </c>
    </row>
    <row r="81" customFormat="false" ht="12.75" hidden="false" customHeight="false" outlineLevel="0" collapsed="false">
      <c r="A81" s="0" t="s">
        <v>185</v>
      </c>
      <c r="B81" s="27" t="n">
        <v>37005</v>
      </c>
      <c r="C81" s="27" t="n">
        <v>36982</v>
      </c>
      <c r="D81" s="0" t="s">
        <v>78</v>
      </c>
      <c r="E81" s="0" t="s">
        <v>69</v>
      </c>
      <c r="F81" s="0" t="s">
        <v>109</v>
      </c>
      <c r="G81" s="0" t="s">
        <v>71</v>
      </c>
      <c r="H81" s="0" t="s">
        <v>95</v>
      </c>
      <c r="I81" s="14" t="n">
        <v>161</v>
      </c>
      <c r="J81" s="29" t="n">
        <v>37438</v>
      </c>
      <c r="K81" s="29" t="n">
        <v>37529</v>
      </c>
      <c r="L81" s="4" t="n">
        <v>6160</v>
      </c>
      <c r="M81" s="0" t="s">
        <v>199</v>
      </c>
      <c r="N81" s="16" t="s">
        <v>106</v>
      </c>
      <c r="O81" s="0" t="s">
        <v>87</v>
      </c>
    </row>
    <row r="82" customFormat="false" ht="12.75" hidden="false" customHeight="false" outlineLevel="0" collapsed="false">
      <c r="A82" s="0" t="s">
        <v>108</v>
      </c>
      <c r="B82" s="27" t="n">
        <v>37005</v>
      </c>
      <c r="C82" s="27" t="n">
        <v>36982</v>
      </c>
      <c r="D82" s="0" t="s">
        <v>78</v>
      </c>
      <c r="E82" s="0" t="s">
        <v>69</v>
      </c>
      <c r="F82" s="0" t="s">
        <v>109</v>
      </c>
      <c r="G82" s="0" t="s">
        <v>71</v>
      </c>
      <c r="H82" s="0" t="s">
        <v>92</v>
      </c>
      <c r="I82" s="14" t="n">
        <v>161</v>
      </c>
      <c r="J82" s="29" t="n">
        <v>37438</v>
      </c>
      <c r="K82" s="29" t="n">
        <v>37529</v>
      </c>
      <c r="L82" s="4" t="n">
        <v>30800</v>
      </c>
      <c r="M82" s="0" t="s">
        <v>199</v>
      </c>
      <c r="N82" s="16" t="s">
        <v>106</v>
      </c>
      <c r="O82" s="0" t="s">
        <v>76</v>
      </c>
    </row>
    <row r="83" customFormat="false" ht="12.75" hidden="false" customHeight="false" outlineLevel="0" collapsed="false">
      <c r="A83" s="0" t="s">
        <v>114</v>
      </c>
      <c r="B83" s="27" t="n">
        <v>37007</v>
      </c>
      <c r="C83" s="27" t="n">
        <v>36982</v>
      </c>
      <c r="D83" s="0" t="s">
        <v>78</v>
      </c>
      <c r="E83" s="0" t="s">
        <v>69</v>
      </c>
      <c r="F83" s="0" t="s">
        <v>109</v>
      </c>
      <c r="G83" s="0" t="s">
        <v>79</v>
      </c>
      <c r="H83" s="0" t="s">
        <v>214</v>
      </c>
      <c r="I83" s="14" t="n">
        <v>63.25</v>
      </c>
      <c r="J83" s="29" t="n">
        <v>37622</v>
      </c>
      <c r="K83" s="29" t="n">
        <v>37986</v>
      </c>
      <c r="L83" s="4" t="n">
        <v>110520</v>
      </c>
      <c r="M83" s="0" t="s">
        <v>199</v>
      </c>
      <c r="N83" s="16" t="s">
        <v>106</v>
      </c>
      <c r="O83" s="0" t="s">
        <v>216</v>
      </c>
    </row>
    <row r="84" customFormat="false" ht="12.75" hidden="false" customHeight="false" outlineLevel="0" collapsed="false">
      <c r="A84" s="68" t="s">
        <v>209</v>
      </c>
      <c r="B84" s="69" t="n">
        <v>36984</v>
      </c>
      <c r="C84" s="69" t="n">
        <v>36982</v>
      </c>
      <c r="D84" s="68" t="s">
        <v>154</v>
      </c>
      <c r="E84" s="68" t="s">
        <v>69</v>
      </c>
      <c r="F84" s="68" t="s">
        <v>70</v>
      </c>
      <c r="G84" s="68" t="s">
        <v>217</v>
      </c>
      <c r="H84" s="68" t="s">
        <v>125</v>
      </c>
      <c r="I84" s="70" t="s">
        <v>218</v>
      </c>
      <c r="J84" s="71" t="n">
        <v>37165</v>
      </c>
      <c r="K84" s="71" t="n">
        <v>37256</v>
      </c>
      <c r="L84" s="72" t="n">
        <v>331350</v>
      </c>
      <c r="M84" s="68" t="s">
        <v>199</v>
      </c>
      <c r="N84" s="68" t="s">
        <v>106</v>
      </c>
      <c r="O84" s="68" t="s">
        <v>216</v>
      </c>
      <c r="P84" s="68"/>
    </row>
    <row r="85" customFormat="false" ht="12.75" hidden="false" customHeight="false" outlineLevel="0" collapsed="false">
      <c r="A85" s="68"/>
      <c r="B85" s="69"/>
      <c r="C85" s="69"/>
      <c r="D85" s="68"/>
      <c r="E85" s="68"/>
      <c r="F85" s="68"/>
      <c r="G85" s="68"/>
      <c r="H85" s="68"/>
      <c r="I85" s="70"/>
      <c r="J85" s="71"/>
      <c r="K85" s="71"/>
      <c r="L85" s="73" t="n">
        <f aca="false">SUM(L62:L84)</f>
        <v>4238047</v>
      </c>
      <c r="M85" s="68"/>
      <c r="N85" s="68"/>
      <c r="O85" s="68"/>
      <c r="P85" s="68"/>
    </row>
    <row r="86" customFormat="false" ht="12.75" hidden="false" customHeight="false" outlineLevel="0" collapsed="false">
      <c r="A86" s="0" t="s">
        <v>219</v>
      </c>
      <c r="B86" s="27" t="n">
        <v>36902</v>
      </c>
      <c r="C86" s="27" t="n">
        <v>36923</v>
      </c>
      <c r="D86" s="0" t="s">
        <v>78</v>
      </c>
      <c r="E86" s="0" t="s">
        <v>69</v>
      </c>
      <c r="F86" s="0" t="s">
        <v>220</v>
      </c>
      <c r="G86" s="0" t="s">
        <v>71</v>
      </c>
      <c r="H86" s="0" t="s">
        <v>221</v>
      </c>
      <c r="I86" s="14" t="n">
        <v>225</v>
      </c>
      <c r="J86" s="28" t="n">
        <v>36903</v>
      </c>
      <c r="K86" s="28" t="n">
        <v>36537</v>
      </c>
      <c r="L86" s="4" t="n">
        <v>2250</v>
      </c>
      <c r="M86" s="0" t="s">
        <v>220</v>
      </c>
      <c r="N86" s="16" t="s">
        <v>86</v>
      </c>
      <c r="O86" s="0" t="s">
        <v>76</v>
      </c>
    </row>
    <row r="87" customFormat="false" ht="12.75" hidden="false" customHeight="false" outlineLevel="0" collapsed="false">
      <c r="A87" s="9" t="s">
        <v>219</v>
      </c>
      <c r="B87" s="30" t="n">
        <v>36902</v>
      </c>
      <c r="C87" s="30" t="n">
        <v>36923</v>
      </c>
      <c r="D87" s="9" t="s">
        <v>78</v>
      </c>
      <c r="E87" s="9" t="s">
        <v>69</v>
      </c>
      <c r="F87" s="9" t="s">
        <v>84</v>
      </c>
      <c r="G87" s="9" t="s">
        <v>71</v>
      </c>
      <c r="H87" s="9" t="s">
        <v>221</v>
      </c>
      <c r="I87" s="36" t="n">
        <v>225</v>
      </c>
      <c r="J87" s="29" t="n">
        <v>36902</v>
      </c>
      <c r="K87" s="29" t="n">
        <v>36536</v>
      </c>
      <c r="L87" s="6" t="n">
        <v>4500</v>
      </c>
      <c r="M87" s="9" t="s">
        <v>220</v>
      </c>
      <c r="N87" s="37" t="s">
        <v>86</v>
      </c>
      <c r="O87" s="9" t="s">
        <v>76</v>
      </c>
      <c r="P87" s="9"/>
    </row>
    <row r="88" customFormat="false" ht="12.75" hidden="false" customHeight="false" outlineLevel="0" collapsed="false">
      <c r="A88" s="9" t="s">
        <v>219</v>
      </c>
      <c r="B88" s="30" t="n">
        <v>36899</v>
      </c>
      <c r="C88" s="30" t="n">
        <v>36923</v>
      </c>
      <c r="D88" s="9" t="s">
        <v>78</v>
      </c>
      <c r="E88" s="9" t="s">
        <v>69</v>
      </c>
      <c r="F88" s="9" t="s">
        <v>220</v>
      </c>
      <c r="G88" s="9" t="s">
        <v>71</v>
      </c>
      <c r="H88" s="9" t="s">
        <v>222</v>
      </c>
      <c r="I88" s="36" t="n">
        <v>200</v>
      </c>
      <c r="J88" s="29" t="n">
        <v>36899</v>
      </c>
      <c r="K88" s="29" t="n">
        <v>36899</v>
      </c>
      <c r="L88" s="6" t="n">
        <v>2188</v>
      </c>
      <c r="M88" s="9" t="s">
        <v>220</v>
      </c>
      <c r="N88" s="37" t="s">
        <v>86</v>
      </c>
      <c r="O88" s="9" t="s">
        <v>76</v>
      </c>
      <c r="P88" s="9"/>
    </row>
    <row r="89" customFormat="false" ht="12.75" hidden="false" customHeight="false" outlineLevel="0" collapsed="false">
      <c r="A89" s="0" t="s">
        <v>223</v>
      </c>
      <c r="B89" s="27" t="n">
        <v>36895</v>
      </c>
      <c r="C89" s="27" t="n">
        <v>36923</v>
      </c>
      <c r="D89" s="0" t="s">
        <v>78</v>
      </c>
      <c r="E89" s="0" t="s">
        <v>69</v>
      </c>
      <c r="F89" s="0" t="s">
        <v>220</v>
      </c>
      <c r="G89" s="0" t="s">
        <v>71</v>
      </c>
      <c r="H89" s="0" t="s">
        <v>85</v>
      </c>
      <c r="I89" s="74" t="n">
        <v>200</v>
      </c>
      <c r="J89" s="28" t="n">
        <v>36895</v>
      </c>
      <c r="K89" s="28" t="n">
        <v>36895</v>
      </c>
      <c r="L89" s="4" t="n">
        <v>500</v>
      </c>
      <c r="M89" s="0" t="s">
        <v>220</v>
      </c>
      <c r="N89" s="37" t="s">
        <v>86</v>
      </c>
      <c r="O89" s="0" t="s">
        <v>216</v>
      </c>
    </row>
    <row r="90" customFormat="false" ht="12.75" hidden="false" customHeight="false" outlineLevel="0" collapsed="false">
      <c r="A90" s="0" t="s">
        <v>223</v>
      </c>
      <c r="B90" s="27" t="n">
        <v>36895</v>
      </c>
      <c r="C90" s="27" t="n">
        <v>36923</v>
      </c>
      <c r="D90" s="0" t="s">
        <v>78</v>
      </c>
      <c r="E90" s="0" t="s">
        <v>69</v>
      </c>
      <c r="F90" s="0" t="s">
        <v>220</v>
      </c>
      <c r="G90" s="0" t="s">
        <v>71</v>
      </c>
      <c r="H90" s="0" t="s">
        <v>85</v>
      </c>
      <c r="I90" s="42" t="n">
        <v>225</v>
      </c>
      <c r="J90" s="28" t="n">
        <v>36895</v>
      </c>
      <c r="K90" s="28" t="n">
        <v>36895</v>
      </c>
      <c r="L90" s="4" t="n">
        <v>2200</v>
      </c>
      <c r="M90" s="0" t="s">
        <v>220</v>
      </c>
      <c r="N90" s="16" t="s">
        <v>86</v>
      </c>
      <c r="O90" s="0" t="s">
        <v>87</v>
      </c>
      <c r="P90" s="0" t="s">
        <v>224</v>
      </c>
    </row>
    <row r="91" customFormat="false" ht="12.75" hidden="false" customHeight="false" outlineLevel="0" collapsed="false">
      <c r="A91" s="0" t="s">
        <v>225</v>
      </c>
      <c r="B91" s="27" t="n">
        <v>36914</v>
      </c>
      <c r="C91" s="27" t="n">
        <v>36923</v>
      </c>
      <c r="D91" s="0" t="s">
        <v>83</v>
      </c>
      <c r="E91" s="0" t="s">
        <v>69</v>
      </c>
      <c r="F91" s="0" t="s">
        <v>84</v>
      </c>
      <c r="G91" s="0" t="s">
        <v>71</v>
      </c>
      <c r="H91" s="0" t="s">
        <v>226</v>
      </c>
      <c r="I91" s="36" t="n">
        <v>115</v>
      </c>
      <c r="J91" s="28" t="n">
        <v>36914</v>
      </c>
      <c r="K91" s="28" t="n">
        <v>36915</v>
      </c>
      <c r="L91" s="4" t="n">
        <v>550</v>
      </c>
      <c r="M91" s="0" t="s">
        <v>220</v>
      </c>
      <c r="N91" s="16" t="s">
        <v>86</v>
      </c>
      <c r="O91" s="0" t="s">
        <v>76</v>
      </c>
    </row>
    <row r="92" customFormat="false" ht="12.75" hidden="false" customHeight="false" outlineLevel="0" collapsed="false">
      <c r="A92" s="0" t="s">
        <v>223</v>
      </c>
      <c r="B92" s="27" t="n">
        <v>36914</v>
      </c>
      <c r="C92" s="27" t="n">
        <v>36923</v>
      </c>
      <c r="D92" s="0" t="s">
        <v>83</v>
      </c>
      <c r="E92" s="0" t="s">
        <v>69</v>
      </c>
      <c r="F92" s="0" t="s">
        <v>84</v>
      </c>
      <c r="G92" s="0" t="s">
        <v>71</v>
      </c>
      <c r="H92" s="0" t="s">
        <v>141</v>
      </c>
      <c r="I92" s="14" t="n">
        <v>115</v>
      </c>
      <c r="J92" s="28" t="n">
        <v>36914</v>
      </c>
      <c r="K92" s="28" t="n">
        <v>36915</v>
      </c>
      <c r="L92" s="4" t="n">
        <v>850</v>
      </c>
      <c r="M92" s="0" t="s">
        <v>220</v>
      </c>
      <c r="N92" s="37" t="s">
        <v>86</v>
      </c>
      <c r="O92" s="0" t="s">
        <v>76</v>
      </c>
    </row>
    <row r="93" customFormat="false" ht="12.75" hidden="false" customHeight="false" outlineLevel="0" collapsed="false">
      <c r="B93" s="27"/>
      <c r="C93" s="27"/>
      <c r="J93" s="28"/>
      <c r="K93" s="28"/>
      <c r="L93" s="41" t="n">
        <f aca="false">SUM(L86:L92)</f>
        <v>13038</v>
      </c>
      <c r="N93" s="37"/>
    </row>
    <row r="94" customFormat="false" ht="12.75" hidden="false" customHeight="false" outlineLevel="0" collapsed="false">
      <c r="A94" s="9" t="s">
        <v>227</v>
      </c>
      <c r="B94" s="30" t="n">
        <v>36901</v>
      </c>
      <c r="C94" s="30" t="n">
        <v>36923</v>
      </c>
      <c r="D94" s="9" t="s">
        <v>83</v>
      </c>
      <c r="E94" s="9" t="s">
        <v>69</v>
      </c>
      <c r="F94" s="9" t="s">
        <v>228</v>
      </c>
      <c r="G94" s="9" t="s">
        <v>91</v>
      </c>
      <c r="H94" s="9" t="s">
        <v>229</v>
      </c>
      <c r="I94" s="36" t="s">
        <v>230</v>
      </c>
      <c r="J94" s="29" t="n">
        <v>36861</v>
      </c>
      <c r="K94" s="29" t="n">
        <v>36891</v>
      </c>
      <c r="L94" s="6" t="n">
        <v>43</v>
      </c>
      <c r="M94" s="9" t="s">
        <v>231</v>
      </c>
      <c r="N94" s="37" t="s">
        <v>86</v>
      </c>
      <c r="O94" s="9" t="s">
        <v>76</v>
      </c>
      <c r="P94" s="9" t="s">
        <v>232</v>
      </c>
    </row>
    <row r="95" customFormat="false" ht="12.75" hidden="false" customHeight="false" outlineLevel="0" collapsed="false">
      <c r="A95" s="0" t="s">
        <v>93</v>
      </c>
      <c r="B95" s="27" t="n">
        <v>36901</v>
      </c>
      <c r="C95" s="27" t="n">
        <v>36923</v>
      </c>
      <c r="D95" s="0" t="s">
        <v>83</v>
      </c>
      <c r="E95" s="0" t="s">
        <v>69</v>
      </c>
      <c r="F95" s="0" t="s">
        <v>228</v>
      </c>
      <c r="G95" s="0" t="s">
        <v>91</v>
      </c>
      <c r="H95" s="0" t="s">
        <v>233</v>
      </c>
      <c r="I95" s="14" t="s">
        <v>230</v>
      </c>
      <c r="J95" s="28" t="n">
        <v>36861</v>
      </c>
      <c r="K95" s="28" t="n">
        <v>36891</v>
      </c>
      <c r="L95" s="4" t="n">
        <v>315</v>
      </c>
      <c r="M95" s="0" t="s">
        <v>231</v>
      </c>
      <c r="N95" s="16" t="s">
        <v>86</v>
      </c>
      <c r="O95" s="0" t="s">
        <v>76</v>
      </c>
    </row>
    <row r="96" customFormat="false" ht="12.75" hidden="false" customHeight="false" outlineLevel="0" collapsed="false">
      <c r="A96" s="0" t="s">
        <v>234</v>
      </c>
      <c r="B96" s="27" t="n">
        <v>36901</v>
      </c>
      <c r="C96" s="27" t="n">
        <v>36923</v>
      </c>
      <c r="D96" s="0" t="s">
        <v>78</v>
      </c>
      <c r="E96" s="0" t="s">
        <v>69</v>
      </c>
      <c r="F96" s="0" t="s">
        <v>228</v>
      </c>
      <c r="G96" s="0" t="s">
        <v>91</v>
      </c>
      <c r="H96" s="75" t="s">
        <v>235</v>
      </c>
      <c r="I96" s="14" t="s">
        <v>236</v>
      </c>
      <c r="J96" s="28" t="n">
        <v>36861</v>
      </c>
      <c r="K96" s="28" t="n">
        <v>36891</v>
      </c>
      <c r="L96" s="4" t="n">
        <v>358</v>
      </c>
      <c r="M96" s="0" t="s">
        <v>231</v>
      </c>
      <c r="N96" s="16" t="s">
        <v>86</v>
      </c>
      <c r="O96" s="0" t="s">
        <v>76</v>
      </c>
    </row>
    <row r="97" customFormat="false" ht="12.75" hidden="false" customHeight="false" outlineLevel="0" collapsed="false">
      <c r="A97" s="0" t="s">
        <v>93</v>
      </c>
      <c r="B97" s="27" t="n">
        <v>36907</v>
      </c>
      <c r="C97" s="27" t="n">
        <v>36923</v>
      </c>
      <c r="D97" s="0" t="s">
        <v>83</v>
      </c>
      <c r="E97" s="0" t="s">
        <v>69</v>
      </c>
      <c r="F97" s="0" t="s">
        <v>84</v>
      </c>
      <c r="G97" s="0" t="s">
        <v>91</v>
      </c>
      <c r="H97" s="0" t="s">
        <v>214</v>
      </c>
      <c r="I97" s="14" t="n">
        <v>210</v>
      </c>
      <c r="J97" s="28" t="n">
        <v>36908</v>
      </c>
      <c r="K97" s="28" t="n">
        <v>36908</v>
      </c>
      <c r="L97" s="4" t="n">
        <v>1800</v>
      </c>
      <c r="M97" s="0" t="s">
        <v>231</v>
      </c>
      <c r="N97" s="16" t="s">
        <v>86</v>
      </c>
      <c r="O97" s="0" t="s">
        <v>76</v>
      </c>
    </row>
    <row r="98" customFormat="false" ht="12.75" hidden="false" customHeight="false" outlineLevel="0" collapsed="false">
      <c r="A98" s="0" t="s">
        <v>93</v>
      </c>
      <c r="B98" s="27" t="n">
        <v>36909</v>
      </c>
      <c r="C98" s="27" t="n">
        <v>36923</v>
      </c>
      <c r="D98" s="0" t="s">
        <v>83</v>
      </c>
      <c r="E98" s="0" t="s">
        <v>69</v>
      </c>
      <c r="F98" s="0" t="s">
        <v>84</v>
      </c>
      <c r="G98" s="0" t="s">
        <v>91</v>
      </c>
      <c r="H98" s="0" t="s">
        <v>214</v>
      </c>
      <c r="I98" s="14" t="n">
        <v>270</v>
      </c>
      <c r="J98" s="28" t="n">
        <v>36910</v>
      </c>
      <c r="K98" s="28" t="n">
        <v>36911</v>
      </c>
      <c r="L98" s="4" t="n">
        <v>4800</v>
      </c>
      <c r="M98" s="0" t="s">
        <v>231</v>
      </c>
      <c r="N98" s="16" t="s">
        <v>86</v>
      </c>
      <c r="O98" s="0" t="s">
        <v>76</v>
      </c>
    </row>
    <row r="99" customFormat="false" ht="12.75" hidden="false" customHeight="false" outlineLevel="0" collapsed="false">
      <c r="A99" s="9" t="s">
        <v>237</v>
      </c>
      <c r="B99" s="30" t="n">
        <v>36909</v>
      </c>
      <c r="C99" s="30" t="n">
        <v>36923</v>
      </c>
      <c r="D99" s="9" t="s">
        <v>83</v>
      </c>
      <c r="E99" s="9" t="s">
        <v>69</v>
      </c>
      <c r="F99" s="9" t="s">
        <v>84</v>
      </c>
      <c r="G99" s="9" t="s">
        <v>91</v>
      </c>
      <c r="H99" s="9" t="s">
        <v>85</v>
      </c>
      <c r="I99" s="36" t="n">
        <v>270</v>
      </c>
      <c r="J99" s="29" t="n">
        <v>36910</v>
      </c>
      <c r="K99" s="29" t="n">
        <v>36911</v>
      </c>
      <c r="L99" s="6" t="n">
        <v>9600</v>
      </c>
      <c r="M99" s="9" t="s">
        <v>231</v>
      </c>
      <c r="N99" s="37" t="s">
        <v>86</v>
      </c>
      <c r="O99" s="9" t="s">
        <v>76</v>
      </c>
      <c r="P99" s="9" t="s">
        <v>238</v>
      </c>
    </row>
    <row r="100" customFormat="false" ht="12.75" hidden="false" customHeight="false" outlineLevel="0" collapsed="false">
      <c r="A100" s="0" t="s">
        <v>93</v>
      </c>
      <c r="B100" s="27" t="n">
        <v>36910</v>
      </c>
      <c r="C100" s="27" t="n">
        <v>36923</v>
      </c>
      <c r="D100" s="0" t="s">
        <v>83</v>
      </c>
      <c r="E100" s="0" t="s">
        <v>69</v>
      </c>
      <c r="F100" s="0" t="s">
        <v>84</v>
      </c>
      <c r="G100" s="0" t="s">
        <v>91</v>
      </c>
      <c r="H100" s="0" t="s">
        <v>214</v>
      </c>
      <c r="J100" s="28" t="n">
        <v>36912</v>
      </c>
      <c r="K100" s="28" t="n">
        <v>36911</v>
      </c>
      <c r="L100" s="4" t="n">
        <v>4800</v>
      </c>
      <c r="M100" s="0" t="s">
        <v>231</v>
      </c>
      <c r="N100" s="16" t="s">
        <v>86</v>
      </c>
      <c r="O100" s="0" t="s">
        <v>216</v>
      </c>
      <c r="P100" s="0" t="s">
        <v>239</v>
      </c>
    </row>
    <row r="101" customFormat="false" ht="12.75" hidden="false" customHeight="false" outlineLevel="0" collapsed="false">
      <c r="A101" s="0" t="s">
        <v>237</v>
      </c>
      <c r="B101" s="27" t="n">
        <v>36910</v>
      </c>
      <c r="C101" s="27" t="n">
        <v>36923</v>
      </c>
      <c r="D101" s="0" t="s">
        <v>83</v>
      </c>
      <c r="E101" s="0" t="s">
        <v>69</v>
      </c>
      <c r="F101" s="0" t="s">
        <v>84</v>
      </c>
      <c r="G101" s="0" t="s">
        <v>91</v>
      </c>
      <c r="H101" s="0" t="s">
        <v>85</v>
      </c>
      <c r="I101" s="14" t="n">
        <v>270</v>
      </c>
      <c r="J101" s="28" t="n">
        <v>36912</v>
      </c>
      <c r="K101" s="28" t="n">
        <v>36911</v>
      </c>
      <c r="L101" s="4" t="n">
        <v>9600</v>
      </c>
      <c r="M101" s="0" t="s">
        <v>231</v>
      </c>
      <c r="N101" s="16" t="s">
        <v>86</v>
      </c>
      <c r="O101" s="0" t="s">
        <v>216</v>
      </c>
      <c r="P101" s="0" t="s">
        <v>240</v>
      </c>
    </row>
    <row r="102" customFormat="false" ht="12.75" hidden="false" customHeight="false" outlineLevel="0" collapsed="false">
      <c r="A102" s="9" t="s">
        <v>219</v>
      </c>
      <c r="B102" s="30" t="n">
        <v>36910</v>
      </c>
      <c r="C102" s="30" t="n">
        <v>36923</v>
      </c>
      <c r="D102" s="9" t="s">
        <v>83</v>
      </c>
      <c r="E102" s="9" t="s">
        <v>69</v>
      </c>
      <c r="F102" s="9" t="s">
        <v>84</v>
      </c>
      <c r="G102" s="9" t="s">
        <v>91</v>
      </c>
      <c r="H102" s="9" t="s">
        <v>221</v>
      </c>
      <c r="I102" s="36" t="n">
        <v>200</v>
      </c>
      <c r="J102" s="29" t="n">
        <v>36912</v>
      </c>
      <c r="K102" s="29" t="n">
        <v>36922</v>
      </c>
      <c r="L102" s="6" t="n">
        <v>57420</v>
      </c>
      <c r="M102" s="9" t="s">
        <v>231</v>
      </c>
      <c r="N102" s="37" t="s">
        <v>86</v>
      </c>
      <c r="O102" s="9" t="s">
        <v>87</v>
      </c>
      <c r="P102" s="9"/>
      <c r="Q102" s="9"/>
      <c r="R102" s="9"/>
      <c r="S102" s="9"/>
    </row>
    <row r="103" customFormat="false" ht="12.75" hidden="false" customHeight="false" outlineLevel="0" collapsed="false">
      <c r="A103" s="0" t="s">
        <v>93</v>
      </c>
      <c r="B103" s="27" t="n">
        <v>36913</v>
      </c>
      <c r="C103" s="27" t="n">
        <v>36923</v>
      </c>
      <c r="D103" s="0" t="s">
        <v>83</v>
      </c>
      <c r="E103" s="0" t="s">
        <v>69</v>
      </c>
      <c r="F103" s="0" t="s">
        <v>84</v>
      </c>
      <c r="G103" s="0" t="s">
        <v>91</v>
      </c>
      <c r="H103" s="0" t="s">
        <v>214</v>
      </c>
      <c r="I103" s="14" t="n">
        <v>220</v>
      </c>
      <c r="J103" s="28" t="n">
        <v>36914</v>
      </c>
      <c r="K103" s="28" t="n">
        <v>36914</v>
      </c>
      <c r="L103" s="4" t="n">
        <v>2400</v>
      </c>
      <c r="M103" s="0" t="s">
        <v>231</v>
      </c>
      <c r="N103" s="16" t="s">
        <v>86</v>
      </c>
      <c r="O103" s="0" t="s">
        <v>87</v>
      </c>
      <c r="Q103" s="9"/>
      <c r="R103" s="9"/>
      <c r="S103" s="9"/>
    </row>
    <row r="104" customFormat="false" ht="12.75" hidden="false" customHeight="false" outlineLevel="0" collapsed="false">
      <c r="A104" s="9" t="s">
        <v>237</v>
      </c>
      <c r="B104" s="30" t="n">
        <v>36913</v>
      </c>
      <c r="C104" s="30" t="n">
        <v>36923</v>
      </c>
      <c r="D104" s="9" t="s">
        <v>83</v>
      </c>
      <c r="E104" s="9" t="s">
        <v>69</v>
      </c>
      <c r="F104" s="9" t="s">
        <v>84</v>
      </c>
      <c r="G104" s="9" t="s">
        <v>91</v>
      </c>
      <c r="H104" s="9" t="s">
        <v>85</v>
      </c>
      <c r="I104" s="36" t="n">
        <v>225</v>
      </c>
      <c r="J104" s="29" t="n">
        <v>36914</v>
      </c>
      <c r="K104" s="29" t="n">
        <v>36914</v>
      </c>
      <c r="L104" s="6" t="n">
        <v>3600</v>
      </c>
      <c r="M104" s="9" t="s">
        <v>231</v>
      </c>
      <c r="N104" s="37" t="s">
        <v>86</v>
      </c>
      <c r="O104" s="9" t="s">
        <v>76</v>
      </c>
      <c r="P104" s="9"/>
    </row>
    <row r="105" customFormat="false" ht="12.75" hidden="false" customHeight="false" outlineLevel="0" collapsed="false">
      <c r="A105" s="0" t="s">
        <v>93</v>
      </c>
      <c r="B105" s="27" t="n">
        <v>36914</v>
      </c>
      <c r="C105" s="27" t="n">
        <v>36923</v>
      </c>
      <c r="D105" s="0" t="s">
        <v>83</v>
      </c>
      <c r="E105" s="0" t="s">
        <v>69</v>
      </c>
      <c r="F105" s="0" t="s">
        <v>84</v>
      </c>
      <c r="G105" s="0" t="s">
        <v>91</v>
      </c>
      <c r="H105" s="0" t="s">
        <v>214</v>
      </c>
      <c r="I105" s="14" t="n">
        <v>220</v>
      </c>
      <c r="J105" s="28" t="n">
        <v>36915</v>
      </c>
      <c r="K105" s="28" t="n">
        <v>36914</v>
      </c>
      <c r="L105" s="4" t="n">
        <v>1200</v>
      </c>
      <c r="M105" s="0" t="s">
        <v>231</v>
      </c>
      <c r="N105" s="16" t="s">
        <v>86</v>
      </c>
      <c r="O105" s="0" t="s">
        <v>76</v>
      </c>
    </row>
    <row r="106" customFormat="false" ht="12.75" hidden="false" customHeight="false" outlineLevel="0" collapsed="false">
      <c r="A106" s="0" t="s">
        <v>237</v>
      </c>
      <c r="B106" s="27" t="n">
        <v>36914</v>
      </c>
      <c r="C106" s="27" t="n">
        <v>36923</v>
      </c>
      <c r="D106" s="0" t="s">
        <v>83</v>
      </c>
      <c r="E106" s="0" t="s">
        <v>69</v>
      </c>
      <c r="F106" s="0" t="s">
        <v>84</v>
      </c>
      <c r="G106" s="0" t="s">
        <v>91</v>
      </c>
      <c r="H106" s="0" t="s">
        <v>85</v>
      </c>
      <c r="I106" s="14" t="n">
        <v>225</v>
      </c>
      <c r="J106" s="28" t="n">
        <v>36915</v>
      </c>
      <c r="K106" s="28" t="n">
        <v>36914</v>
      </c>
      <c r="L106" s="4" t="n">
        <v>1200</v>
      </c>
      <c r="M106" s="0" t="s">
        <v>231</v>
      </c>
      <c r="N106" s="16" t="s">
        <v>86</v>
      </c>
      <c r="O106" s="0" t="s">
        <v>76</v>
      </c>
    </row>
    <row r="107" customFormat="false" ht="12.75" hidden="false" customHeight="false" outlineLevel="0" collapsed="false">
      <c r="A107" s="9" t="s">
        <v>93</v>
      </c>
      <c r="B107" s="30" t="n">
        <v>36915</v>
      </c>
      <c r="C107" s="30" t="n">
        <v>36923</v>
      </c>
      <c r="D107" s="9" t="s">
        <v>83</v>
      </c>
      <c r="E107" s="9" t="s">
        <v>69</v>
      </c>
      <c r="F107" s="9" t="s">
        <v>84</v>
      </c>
      <c r="G107" s="9" t="s">
        <v>91</v>
      </c>
      <c r="H107" s="9" t="s">
        <v>214</v>
      </c>
      <c r="I107" s="36" t="n">
        <v>220</v>
      </c>
      <c r="J107" s="29" t="n">
        <v>36916</v>
      </c>
      <c r="K107" s="29" t="n">
        <v>36914</v>
      </c>
      <c r="L107" s="6" t="n">
        <v>1200</v>
      </c>
      <c r="M107" s="9" t="s">
        <v>231</v>
      </c>
      <c r="N107" s="37" t="s">
        <v>86</v>
      </c>
      <c r="O107" s="9" t="s">
        <v>76</v>
      </c>
      <c r="P107" s="9"/>
    </row>
    <row r="108" customFormat="false" ht="12.75" hidden="false" customHeight="false" outlineLevel="0" collapsed="false">
      <c r="A108" s="0" t="s">
        <v>237</v>
      </c>
      <c r="B108" s="27" t="n">
        <v>36915</v>
      </c>
      <c r="C108" s="27" t="n">
        <v>36923</v>
      </c>
      <c r="D108" s="0" t="s">
        <v>83</v>
      </c>
      <c r="E108" s="0" t="s">
        <v>69</v>
      </c>
      <c r="F108" s="0" t="s">
        <v>84</v>
      </c>
      <c r="G108" s="0" t="s">
        <v>91</v>
      </c>
      <c r="H108" s="0" t="s">
        <v>85</v>
      </c>
      <c r="I108" s="14" t="n">
        <v>225</v>
      </c>
      <c r="J108" s="28" t="n">
        <v>36916</v>
      </c>
      <c r="K108" s="28" t="n">
        <v>36914</v>
      </c>
      <c r="L108" s="4" t="n">
        <v>1200</v>
      </c>
      <c r="M108" s="0" t="s">
        <v>231</v>
      </c>
      <c r="N108" s="16" t="s">
        <v>86</v>
      </c>
      <c r="O108" s="0" t="s">
        <v>76</v>
      </c>
    </row>
    <row r="109" customFormat="false" ht="12.75" hidden="false" customHeight="false" outlineLevel="0" collapsed="false">
      <c r="A109" s="0" t="s">
        <v>93</v>
      </c>
      <c r="B109" s="27" t="n">
        <v>36916</v>
      </c>
      <c r="C109" s="27" t="n">
        <v>36923</v>
      </c>
      <c r="D109" s="0" t="s">
        <v>83</v>
      </c>
      <c r="E109" s="0" t="s">
        <v>69</v>
      </c>
      <c r="F109" s="0" t="s">
        <v>84</v>
      </c>
      <c r="G109" s="0" t="s">
        <v>91</v>
      </c>
      <c r="H109" s="0" t="s">
        <v>214</v>
      </c>
      <c r="I109" s="14" t="n">
        <v>240</v>
      </c>
      <c r="J109" s="28" t="n">
        <v>36917</v>
      </c>
      <c r="K109" s="28" t="n">
        <v>36918</v>
      </c>
      <c r="L109" s="4" t="n">
        <v>1200</v>
      </c>
      <c r="M109" s="0" t="s">
        <v>231</v>
      </c>
      <c r="N109" s="16" t="s">
        <v>86</v>
      </c>
      <c r="O109" s="0" t="s">
        <v>216</v>
      </c>
    </row>
    <row r="110" customFormat="false" ht="12.75" hidden="false" customHeight="false" outlineLevel="0" collapsed="false">
      <c r="A110" s="9" t="s">
        <v>237</v>
      </c>
      <c r="B110" s="30" t="n">
        <v>36916</v>
      </c>
      <c r="C110" s="30" t="n">
        <v>36923</v>
      </c>
      <c r="D110" s="9" t="s">
        <v>83</v>
      </c>
      <c r="E110" s="9" t="s">
        <v>69</v>
      </c>
      <c r="F110" s="9" t="s">
        <v>84</v>
      </c>
      <c r="G110" s="9" t="s">
        <v>91</v>
      </c>
      <c r="H110" s="9" t="s">
        <v>241</v>
      </c>
      <c r="I110" s="36" t="s">
        <v>242</v>
      </c>
      <c r="J110" s="29" t="n">
        <v>36917</v>
      </c>
      <c r="K110" s="29" t="n">
        <v>36918</v>
      </c>
      <c r="L110" s="6" t="n">
        <v>2040</v>
      </c>
      <c r="M110" s="9" t="s">
        <v>231</v>
      </c>
      <c r="N110" s="37" t="s">
        <v>86</v>
      </c>
      <c r="O110" s="9" t="s">
        <v>76</v>
      </c>
      <c r="P110" s="9" t="s">
        <v>232</v>
      </c>
    </row>
    <row r="111" customFormat="false" ht="12.75" hidden="false" customHeight="false" outlineLevel="0" collapsed="false">
      <c r="A111" s="0" t="s">
        <v>237</v>
      </c>
      <c r="B111" s="27" t="n">
        <v>36917</v>
      </c>
      <c r="C111" s="27" t="n">
        <v>36923</v>
      </c>
      <c r="D111" s="0" t="s">
        <v>83</v>
      </c>
      <c r="E111" s="0" t="s">
        <v>69</v>
      </c>
      <c r="F111" s="0" t="s">
        <v>84</v>
      </c>
      <c r="G111" s="0" t="s">
        <v>91</v>
      </c>
      <c r="H111" s="0" t="s">
        <v>241</v>
      </c>
      <c r="I111" s="14" t="s">
        <v>242</v>
      </c>
      <c r="J111" s="28" t="n">
        <v>36919</v>
      </c>
      <c r="K111" s="28" t="n">
        <v>36920</v>
      </c>
      <c r="L111" s="4" t="n">
        <v>2040</v>
      </c>
      <c r="M111" s="0" t="s">
        <v>231</v>
      </c>
      <c r="N111" s="16" t="s">
        <v>86</v>
      </c>
      <c r="O111" s="0" t="s">
        <v>76</v>
      </c>
    </row>
    <row r="112" customFormat="false" ht="12.75" hidden="false" customHeight="false" outlineLevel="0" collapsed="false">
      <c r="A112" s="0" t="s">
        <v>237</v>
      </c>
      <c r="B112" s="27" t="n">
        <v>36920</v>
      </c>
      <c r="C112" s="27" t="n">
        <v>36923</v>
      </c>
      <c r="D112" s="0" t="s">
        <v>83</v>
      </c>
      <c r="E112" s="0" t="s">
        <v>69</v>
      </c>
      <c r="F112" s="0" t="s">
        <v>84</v>
      </c>
      <c r="G112" s="0" t="s">
        <v>91</v>
      </c>
      <c r="H112" s="0" t="s">
        <v>241</v>
      </c>
      <c r="I112" s="14" t="s">
        <v>242</v>
      </c>
      <c r="J112" s="28" t="n">
        <v>36921</v>
      </c>
      <c r="K112" s="28" t="n">
        <v>36921</v>
      </c>
      <c r="L112" s="4" t="n">
        <v>1020</v>
      </c>
      <c r="M112" s="0" t="s">
        <v>231</v>
      </c>
      <c r="N112" s="16" t="s">
        <v>86</v>
      </c>
    </row>
    <row r="113" customFormat="false" ht="12.75" hidden="false" customHeight="false" outlineLevel="0" collapsed="false">
      <c r="A113" s="0" t="s">
        <v>237</v>
      </c>
      <c r="B113" s="27" t="n">
        <v>36921</v>
      </c>
      <c r="C113" s="27" t="n">
        <v>36923</v>
      </c>
      <c r="D113" s="0" t="s">
        <v>83</v>
      </c>
      <c r="E113" s="0" t="s">
        <v>69</v>
      </c>
      <c r="F113" s="0" t="s">
        <v>84</v>
      </c>
      <c r="G113" s="0" t="s">
        <v>91</v>
      </c>
      <c r="H113" s="0" t="s">
        <v>241</v>
      </c>
      <c r="I113" s="14" t="s">
        <v>242</v>
      </c>
      <c r="J113" s="28" t="n">
        <v>36922</v>
      </c>
      <c r="K113" s="28" t="n">
        <v>36922</v>
      </c>
      <c r="L113" s="6" t="n">
        <v>1020</v>
      </c>
      <c r="M113" s="0" t="s">
        <v>231</v>
      </c>
      <c r="N113" s="16" t="s">
        <v>86</v>
      </c>
      <c r="T113" s="0" t="s">
        <v>243</v>
      </c>
    </row>
    <row r="114" customFormat="false" ht="12.75" hidden="false" customHeight="false" outlineLevel="0" collapsed="false">
      <c r="A114" s="0" t="s">
        <v>237</v>
      </c>
      <c r="B114" s="27" t="n">
        <v>36950</v>
      </c>
      <c r="C114" s="27" t="n">
        <v>36923</v>
      </c>
      <c r="D114" s="0" t="s">
        <v>83</v>
      </c>
      <c r="E114" s="0" t="s">
        <v>69</v>
      </c>
      <c r="F114" s="0" t="s">
        <v>70</v>
      </c>
      <c r="G114" s="0" t="s">
        <v>91</v>
      </c>
      <c r="H114" s="0" t="s">
        <v>244</v>
      </c>
      <c r="I114" s="14" t="s">
        <v>242</v>
      </c>
      <c r="J114" s="28" t="n">
        <v>36923</v>
      </c>
      <c r="K114" s="28" t="n">
        <v>36950</v>
      </c>
      <c r="L114" s="4" t="n">
        <v>29290</v>
      </c>
      <c r="M114" s="0" t="s">
        <v>231</v>
      </c>
      <c r="N114" s="16" t="s">
        <v>86</v>
      </c>
      <c r="O114" s="0" t="s">
        <v>216</v>
      </c>
    </row>
    <row r="115" customFormat="false" ht="12.75" hidden="false" customHeight="false" outlineLevel="0" collapsed="false">
      <c r="A115" s="9" t="s">
        <v>219</v>
      </c>
      <c r="B115" s="30" t="n">
        <v>36950</v>
      </c>
      <c r="C115" s="30" t="n">
        <v>36923</v>
      </c>
      <c r="D115" s="9" t="s">
        <v>83</v>
      </c>
      <c r="E115" s="9" t="s">
        <v>69</v>
      </c>
      <c r="F115" s="9" t="s">
        <v>70</v>
      </c>
      <c r="G115" s="9" t="s">
        <v>71</v>
      </c>
      <c r="H115" s="9" t="s">
        <v>245</v>
      </c>
      <c r="I115" s="36" t="s">
        <v>242</v>
      </c>
      <c r="J115" s="29" t="n">
        <v>36923</v>
      </c>
      <c r="K115" s="29" t="n">
        <v>36950</v>
      </c>
      <c r="L115" s="6" t="n">
        <v>47967</v>
      </c>
      <c r="M115" s="9" t="s">
        <v>231</v>
      </c>
      <c r="N115" s="37" t="s">
        <v>86</v>
      </c>
      <c r="O115" s="9" t="s">
        <v>216</v>
      </c>
      <c r="P115" s="9"/>
    </row>
    <row r="116" customFormat="false" ht="12.75" hidden="false" customHeight="false" outlineLevel="0" collapsed="false">
      <c r="A116" s="0" t="s">
        <v>93</v>
      </c>
      <c r="B116" s="27" t="n">
        <v>36970</v>
      </c>
      <c r="C116" s="27" t="n">
        <v>36951</v>
      </c>
      <c r="D116" s="0" t="s">
        <v>83</v>
      </c>
      <c r="E116" s="0" t="s">
        <v>69</v>
      </c>
      <c r="F116" s="0" t="s">
        <v>109</v>
      </c>
      <c r="G116" s="0" t="s">
        <v>91</v>
      </c>
      <c r="H116" s="0" t="s">
        <v>95</v>
      </c>
      <c r="I116" s="14" t="n">
        <v>260</v>
      </c>
      <c r="J116" s="28" t="n">
        <v>36982</v>
      </c>
      <c r="K116" s="28" t="n">
        <v>37011</v>
      </c>
      <c r="L116" s="4" t="n">
        <v>20800</v>
      </c>
      <c r="M116" s="0" t="s">
        <v>231</v>
      </c>
      <c r="N116" s="16" t="s">
        <v>86</v>
      </c>
      <c r="O116" s="0" t="s">
        <v>76</v>
      </c>
    </row>
    <row r="117" customFormat="false" ht="12.75" hidden="false" customHeight="false" outlineLevel="0" collapsed="false">
      <c r="A117" s="0" t="s">
        <v>93</v>
      </c>
      <c r="B117" s="27" t="n">
        <v>36970</v>
      </c>
      <c r="C117" s="27" t="n">
        <v>36951</v>
      </c>
      <c r="D117" s="0" t="s">
        <v>83</v>
      </c>
      <c r="E117" s="0" t="s">
        <v>69</v>
      </c>
      <c r="F117" s="0" t="s">
        <v>100</v>
      </c>
      <c r="G117" s="0" t="s">
        <v>91</v>
      </c>
      <c r="H117" s="0" t="s">
        <v>95</v>
      </c>
      <c r="I117" s="14" t="n">
        <v>170</v>
      </c>
      <c r="J117" s="28" t="n">
        <v>36982</v>
      </c>
      <c r="K117" s="28" t="n">
        <v>37011</v>
      </c>
      <c r="L117" s="4" t="n">
        <v>7575</v>
      </c>
      <c r="M117" s="0" t="s">
        <v>231</v>
      </c>
      <c r="N117" s="16" t="s">
        <v>86</v>
      </c>
      <c r="O117" s="0" t="s">
        <v>216</v>
      </c>
    </row>
    <row r="118" customFormat="false" ht="12.75" hidden="false" customHeight="false" outlineLevel="0" collapsed="false">
      <c r="A118" s="9" t="s">
        <v>219</v>
      </c>
      <c r="B118" s="30" t="n">
        <v>36990</v>
      </c>
      <c r="C118" s="30" t="n">
        <v>36982</v>
      </c>
      <c r="D118" s="9" t="s">
        <v>83</v>
      </c>
      <c r="E118" s="9" t="s">
        <v>69</v>
      </c>
      <c r="F118" s="9" t="s">
        <v>70</v>
      </c>
      <c r="G118" s="9" t="s">
        <v>71</v>
      </c>
      <c r="H118" s="9" t="s">
        <v>141</v>
      </c>
      <c r="I118" s="36" t="s">
        <v>246</v>
      </c>
      <c r="J118" s="29" t="n">
        <v>37012</v>
      </c>
      <c r="K118" s="29" t="n">
        <v>37042</v>
      </c>
      <c r="L118" s="6" t="n">
        <v>40200</v>
      </c>
      <c r="M118" s="0" t="s">
        <v>231</v>
      </c>
      <c r="N118" s="37" t="s">
        <v>86</v>
      </c>
      <c r="O118" s="9" t="s">
        <v>107</v>
      </c>
      <c r="P118" s="9"/>
    </row>
    <row r="119" customFormat="false" ht="12.75" hidden="false" customHeight="false" outlineLevel="0" collapsed="false">
      <c r="A119" s="0" t="s">
        <v>149</v>
      </c>
      <c r="B119" s="38" t="n">
        <v>36945</v>
      </c>
      <c r="C119" s="38" t="n">
        <v>36923</v>
      </c>
      <c r="D119" s="0" t="s">
        <v>83</v>
      </c>
      <c r="E119" s="16" t="s">
        <v>69</v>
      </c>
      <c r="F119" s="0" t="s">
        <v>247</v>
      </c>
      <c r="G119" s="0" t="s">
        <v>71</v>
      </c>
      <c r="H119" s="0" t="s">
        <v>141</v>
      </c>
      <c r="I119" s="14" t="n">
        <v>190</v>
      </c>
      <c r="J119" s="28" t="n">
        <v>36951</v>
      </c>
      <c r="K119" s="28" t="n">
        <v>36981</v>
      </c>
      <c r="L119" s="4" t="n">
        <v>2363</v>
      </c>
      <c r="M119" s="0" t="s">
        <v>231</v>
      </c>
      <c r="N119" s="16" t="s">
        <v>178</v>
      </c>
      <c r="O119" s="0" t="s">
        <v>76</v>
      </c>
      <c r="P119" s="0" t="s">
        <v>248</v>
      </c>
    </row>
    <row r="120" customFormat="false" ht="12.75" hidden="false" customHeight="false" outlineLevel="0" collapsed="false">
      <c r="A120" s="0" t="s">
        <v>249</v>
      </c>
      <c r="B120" s="38" t="n">
        <v>36945</v>
      </c>
      <c r="C120" s="38" t="n">
        <v>36923</v>
      </c>
      <c r="D120" s="0" t="s">
        <v>78</v>
      </c>
      <c r="E120" s="16" t="s">
        <v>69</v>
      </c>
      <c r="F120" s="0" t="s">
        <v>247</v>
      </c>
      <c r="G120" s="0" t="s">
        <v>71</v>
      </c>
      <c r="H120" s="0" t="s">
        <v>141</v>
      </c>
      <c r="I120" s="14" t="n">
        <v>195</v>
      </c>
      <c r="J120" s="28" t="n">
        <v>36951</v>
      </c>
      <c r="K120" s="28" t="n">
        <v>36981</v>
      </c>
      <c r="L120" s="15" t="s">
        <v>110</v>
      </c>
      <c r="M120" s="0" t="s">
        <v>231</v>
      </c>
      <c r="N120" s="16" t="s">
        <v>178</v>
      </c>
      <c r="O120" s="0" t="s">
        <v>76</v>
      </c>
      <c r="P120" s="0" t="s">
        <v>248</v>
      </c>
    </row>
    <row r="121" customFormat="false" ht="12.75" hidden="false" customHeight="false" outlineLevel="0" collapsed="false">
      <c r="A121" s="0" t="s">
        <v>99</v>
      </c>
      <c r="B121" s="27" t="n">
        <v>36928</v>
      </c>
      <c r="C121" s="27" t="n">
        <v>36923</v>
      </c>
      <c r="D121" s="0" t="s">
        <v>83</v>
      </c>
      <c r="E121" s="0" t="s">
        <v>69</v>
      </c>
      <c r="F121" s="0" t="s">
        <v>100</v>
      </c>
      <c r="G121" s="0" t="s">
        <v>101</v>
      </c>
      <c r="H121" s="0" t="s">
        <v>102</v>
      </c>
      <c r="I121" s="14" t="n">
        <v>115</v>
      </c>
      <c r="J121" s="28" t="n">
        <v>36930</v>
      </c>
      <c r="K121" s="28" t="n">
        <v>36950</v>
      </c>
      <c r="L121" s="4" t="n">
        <v>3750</v>
      </c>
      <c r="M121" s="0" t="s">
        <v>231</v>
      </c>
      <c r="N121" s="16" t="s">
        <v>103</v>
      </c>
      <c r="O121" s="0" t="s">
        <v>76</v>
      </c>
      <c r="P121" s="0" t="s">
        <v>250</v>
      </c>
    </row>
    <row r="122" customFormat="false" ht="12.75" hidden="false" customHeight="false" outlineLevel="0" collapsed="false">
      <c r="A122" s="0" t="s">
        <v>77</v>
      </c>
      <c r="B122" s="27" t="n">
        <v>36922</v>
      </c>
      <c r="C122" s="27" t="n">
        <v>36923</v>
      </c>
      <c r="D122" s="0" t="s">
        <v>78</v>
      </c>
      <c r="E122" s="0" t="s">
        <v>69</v>
      </c>
      <c r="F122" s="0" t="s">
        <v>84</v>
      </c>
      <c r="G122" s="0" t="s">
        <v>91</v>
      </c>
      <c r="H122" s="0" t="s">
        <v>95</v>
      </c>
      <c r="I122" s="14" t="n">
        <v>250</v>
      </c>
      <c r="J122" s="28" t="n">
        <v>36924</v>
      </c>
      <c r="K122" s="28" t="n">
        <v>36950</v>
      </c>
      <c r="L122" s="15" t="s">
        <v>110</v>
      </c>
      <c r="M122" s="0" t="s">
        <v>231</v>
      </c>
      <c r="N122" s="16" t="s">
        <v>106</v>
      </c>
      <c r="O122" s="0" t="s">
        <v>76</v>
      </c>
      <c r="P122" s="0" t="s">
        <v>251</v>
      </c>
    </row>
    <row r="123" customFormat="false" ht="12.75" hidden="false" customHeight="false" outlineLevel="0" collapsed="false">
      <c r="A123" s="0" t="s">
        <v>77</v>
      </c>
      <c r="B123" s="27" t="n">
        <v>36949</v>
      </c>
      <c r="C123" s="27" t="n">
        <v>36923</v>
      </c>
      <c r="D123" s="0" t="s">
        <v>78</v>
      </c>
      <c r="E123" s="0" t="s">
        <v>69</v>
      </c>
      <c r="F123" s="0" t="s">
        <v>70</v>
      </c>
      <c r="G123" s="0" t="s">
        <v>91</v>
      </c>
      <c r="H123" s="0" t="s">
        <v>127</v>
      </c>
      <c r="I123" s="14" t="n">
        <v>208</v>
      </c>
      <c r="J123" s="28" t="n">
        <v>36951</v>
      </c>
      <c r="K123" s="28" t="n">
        <v>36981</v>
      </c>
      <c r="L123" s="4" t="n">
        <v>16666</v>
      </c>
      <c r="M123" s="0" t="s">
        <v>231</v>
      </c>
      <c r="N123" s="16" t="s">
        <v>106</v>
      </c>
      <c r="O123" s="0" t="s">
        <v>76</v>
      </c>
      <c r="P123" s="0" t="s">
        <v>248</v>
      </c>
    </row>
    <row r="124" customFormat="false" ht="12.75" hidden="false" customHeight="false" outlineLevel="0" collapsed="false">
      <c r="A124" s="0" t="s">
        <v>108</v>
      </c>
      <c r="B124" s="27" t="n">
        <v>36979</v>
      </c>
      <c r="C124" s="27" t="n">
        <v>36951</v>
      </c>
      <c r="D124" s="0" t="s">
        <v>78</v>
      </c>
      <c r="E124" s="0" t="s">
        <v>69</v>
      </c>
      <c r="F124" s="0" t="s">
        <v>109</v>
      </c>
      <c r="G124" s="0" t="s">
        <v>71</v>
      </c>
      <c r="H124" s="0" t="s">
        <v>141</v>
      </c>
      <c r="I124" s="42" t="s">
        <v>176</v>
      </c>
      <c r="J124" s="28" t="n">
        <v>36982</v>
      </c>
      <c r="K124" s="28" t="n">
        <v>37011</v>
      </c>
      <c r="L124" s="4" t="n">
        <v>15000</v>
      </c>
      <c r="M124" s="0" t="s">
        <v>231</v>
      </c>
      <c r="N124" s="16" t="s">
        <v>106</v>
      </c>
      <c r="O124" s="0" t="s">
        <v>216</v>
      </c>
      <c r="P124" s="0" t="s">
        <v>240</v>
      </c>
    </row>
    <row r="125" customFormat="false" ht="12.75" hidden="false" customHeight="false" outlineLevel="0" collapsed="false">
      <c r="A125" s="9" t="s">
        <v>108</v>
      </c>
      <c r="B125" s="30" t="n">
        <v>36979</v>
      </c>
      <c r="C125" s="30" t="n">
        <v>36951</v>
      </c>
      <c r="D125" s="9" t="s">
        <v>83</v>
      </c>
      <c r="E125" s="9" t="s">
        <v>69</v>
      </c>
      <c r="F125" s="9" t="s">
        <v>100</v>
      </c>
      <c r="G125" s="9" t="s">
        <v>71</v>
      </c>
      <c r="H125" s="9" t="s">
        <v>241</v>
      </c>
      <c r="I125" s="36" t="s">
        <v>176</v>
      </c>
      <c r="J125" s="29" t="n">
        <v>37012</v>
      </c>
      <c r="K125" s="29" t="n">
        <v>37042</v>
      </c>
      <c r="L125" s="6" t="n">
        <v>0</v>
      </c>
      <c r="M125" s="0" t="s">
        <v>231</v>
      </c>
      <c r="N125" s="37" t="s">
        <v>106</v>
      </c>
      <c r="O125" s="9" t="s">
        <v>216</v>
      </c>
      <c r="P125" s="9" t="s">
        <v>252</v>
      </c>
    </row>
    <row r="126" customFormat="false" ht="12.75" hidden="false" customHeight="false" outlineLevel="0" collapsed="false">
      <c r="A126" s="9" t="s">
        <v>108</v>
      </c>
      <c r="B126" s="30" t="n">
        <v>36979</v>
      </c>
      <c r="C126" s="30" t="n">
        <v>36951</v>
      </c>
      <c r="D126" s="9" t="s">
        <v>83</v>
      </c>
      <c r="E126" s="9" t="s">
        <v>69</v>
      </c>
      <c r="F126" s="9" t="s">
        <v>100</v>
      </c>
      <c r="G126" s="9" t="s">
        <v>71</v>
      </c>
      <c r="H126" s="9" t="s">
        <v>141</v>
      </c>
      <c r="I126" s="36" t="s">
        <v>176</v>
      </c>
      <c r="J126" s="29" t="n">
        <v>37043</v>
      </c>
      <c r="K126" s="29" t="n">
        <v>37072</v>
      </c>
      <c r="L126" s="6" t="n">
        <v>0</v>
      </c>
      <c r="M126" s="0" t="s">
        <v>231</v>
      </c>
      <c r="N126" s="37" t="s">
        <v>106</v>
      </c>
      <c r="O126" s="9" t="s">
        <v>76</v>
      </c>
      <c r="P126" s="9"/>
    </row>
    <row r="127" customFormat="false" ht="12.75" hidden="false" customHeight="false" outlineLevel="0" collapsed="false">
      <c r="A127" s="0" t="s">
        <v>185</v>
      </c>
      <c r="B127" s="27" t="n">
        <v>37005</v>
      </c>
      <c r="C127" s="27" t="n">
        <v>36982</v>
      </c>
      <c r="D127" s="0" t="s">
        <v>78</v>
      </c>
      <c r="E127" s="0" t="s">
        <v>69</v>
      </c>
      <c r="F127" s="0" t="s">
        <v>253</v>
      </c>
      <c r="G127" s="0" t="s">
        <v>71</v>
      </c>
      <c r="H127" s="0" t="s">
        <v>95</v>
      </c>
      <c r="I127" s="14" t="n">
        <v>210</v>
      </c>
      <c r="J127" s="29" t="n">
        <v>37012</v>
      </c>
      <c r="K127" s="29" t="n">
        <v>37042</v>
      </c>
      <c r="L127" s="15" t="s">
        <v>110</v>
      </c>
      <c r="M127" s="0" t="s">
        <v>231</v>
      </c>
      <c r="N127" s="16" t="s">
        <v>106</v>
      </c>
      <c r="O127" s="0" t="s">
        <v>87</v>
      </c>
      <c r="P127" s="0" t="s">
        <v>254</v>
      </c>
    </row>
    <row r="128" customFormat="false" ht="12.75" hidden="false" customHeight="false" outlineLevel="0" collapsed="false">
      <c r="A128" s="0" t="s">
        <v>124</v>
      </c>
      <c r="B128" s="27" t="n">
        <v>36958</v>
      </c>
      <c r="C128" s="27" t="n">
        <v>36951</v>
      </c>
      <c r="D128" s="0" t="s">
        <v>83</v>
      </c>
      <c r="E128" s="0" t="s">
        <v>69</v>
      </c>
      <c r="F128" s="0" t="s">
        <v>109</v>
      </c>
      <c r="G128" s="0" t="s">
        <v>91</v>
      </c>
      <c r="H128" s="0" t="s">
        <v>125</v>
      </c>
      <c r="I128" s="42" t="n">
        <v>220</v>
      </c>
      <c r="J128" s="29" t="n">
        <v>36962</v>
      </c>
      <c r="K128" s="29" t="n">
        <v>36981</v>
      </c>
      <c r="L128" s="4" t="n">
        <v>175635</v>
      </c>
      <c r="M128" s="0" t="s">
        <v>231</v>
      </c>
      <c r="N128" s="16" t="s">
        <v>187</v>
      </c>
      <c r="O128" s="0" t="s">
        <v>216</v>
      </c>
      <c r="P128" s="0" t="s">
        <v>239</v>
      </c>
    </row>
    <row r="129" customFormat="false" ht="12.75" hidden="false" customHeight="false" outlineLevel="0" collapsed="false">
      <c r="A129" s="0" t="s">
        <v>124</v>
      </c>
      <c r="B129" s="27" t="n">
        <v>36958</v>
      </c>
      <c r="C129" s="27" t="n">
        <v>36951</v>
      </c>
      <c r="D129" s="0" t="s">
        <v>78</v>
      </c>
      <c r="E129" s="0" t="s">
        <v>69</v>
      </c>
      <c r="F129" s="0" t="s">
        <v>100</v>
      </c>
      <c r="G129" s="0" t="s">
        <v>91</v>
      </c>
      <c r="H129" s="0" t="s">
        <v>255</v>
      </c>
      <c r="I129" s="42" t="n">
        <v>190</v>
      </c>
      <c r="J129" s="28" t="n">
        <v>37135</v>
      </c>
      <c r="K129" s="28" t="n">
        <v>37164</v>
      </c>
      <c r="L129" s="15" t="s">
        <v>110</v>
      </c>
      <c r="M129" s="0" t="s">
        <v>231</v>
      </c>
      <c r="N129" s="16" t="s">
        <v>187</v>
      </c>
      <c r="O129" s="0" t="s">
        <v>107</v>
      </c>
    </row>
    <row r="130" customFormat="false" ht="12.75" hidden="false" customHeight="false" outlineLevel="0" collapsed="false">
      <c r="B130" s="27"/>
      <c r="C130" s="27"/>
      <c r="I130" s="42"/>
      <c r="J130" s="28"/>
      <c r="K130" s="28"/>
      <c r="L130" s="41" t="n">
        <f aca="false">SUM(L94:L129)</f>
        <v>466102</v>
      </c>
    </row>
    <row r="131" customFormat="false" ht="12.75" hidden="false" customHeight="false" outlineLevel="0" collapsed="false">
      <c r="A131" s="0" t="s">
        <v>121</v>
      </c>
      <c r="B131" s="27" t="n">
        <v>36948</v>
      </c>
      <c r="C131" s="27" t="n">
        <v>36923</v>
      </c>
      <c r="D131" s="16" t="s">
        <v>78</v>
      </c>
      <c r="E131" s="16" t="s">
        <v>69</v>
      </c>
      <c r="F131" s="0" t="s">
        <v>109</v>
      </c>
      <c r="G131" s="0" t="s">
        <v>256</v>
      </c>
      <c r="H131" s="0" t="s">
        <v>92</v>
      </c>
      <c r="I131" s="14" t="n">
        <v>215</v>
      </c>
      <c r="J131" s="28" t="n">
        <v>36951</v>
      </c>
      <c r="K131" s="28" t="n">
        <v>36981</v>
      </c>
      <c r="L131" s="4" t="n">
        <v>32400</v>
      </c>
      <c r="M131" s="0" t="s">
        <v>257</v>
      </c>
      <c r="N131" s="16" t="s">
        <v>75</v>
      </c>
      <c r="O131" s="0" t="s">
        <v>76</v>
      </c>
    </row>
    <row r="132" customFormat="false" ht="12.75" hidden="false" customHeight="false" outlineLevel="0" collapsed="false">
      <c r="A132" s="0" t="s">
        <v>258</v>
      </c>
      <c r="B132" s="27" t="n">
        <v>36911</v>
      </c>
      <c r="C132" s="27" t="n">
        <v>36923</v>
      </c>
      <c r="D132" s="0" t="s">
        <v>83</v>
      </c>
      <c r="E132" s="0" t="s">
        <v>69</v>
      </c>
      <c r="F132" s="0" t="s">
        <v>259</v>
      </c>
      <c r="G132" s="0" t="s">
        <v>215</v>
      </c>
      <c r="H132" s="0" t="s">
        <v>260</v>
      </c>
      <c r="I132" s="14" t="s">
        <v>261</v>
      </c>
      <c r="J132" s="28" t="n">
        <v>36923</v>
      </c>
      <c r="K132" s="28" t="n">
        <v>38352</v>
      </c>
      <c r="L132" s="35" t="n">
        <v>467265</v>
      </c>
      <c r="M132" s="0" t="s">
        <v>257</v>
      </c>
      <c r="N132" s="16" t="s">
        <v>81</v>
      </c>
      <c r="O132" s="0" t="s">
        <v>76</v>
      </c>
    </row>
    <row r="133" customFormat="false" ht="12.75" hidden="false" customHeight="false" outlineLevel="0" collapsed="false">
      <c r="A133" s="0" t="s">
        <v>262</v>
      </c>
      <c r="B133" s="27" t="n">
        <v>36958</v>
      </c>
      <c r="C133" s="27" t="n">
        <v>36951</v>
      </c>
      <c r="D133" s="0" t="s">
        <v>159</v>
      </c>
      <c r="E133" s="0" t="s">
        <v>69</v>
      </c>
      <c r="F133" s="0" t="s">
        <v>109</v>
      </c>
      <c r="G133" s="0" t="s">
        <v>263</v>
      </c>
      <c r="H133" s="0" t="s">
        <v>92</v>
      </c>
      <c r="I133" s="14" t="n">
        <v>60</v>
      </c>
      <c r="J133" s="28" t="n">
        <v>37073</v>
      </c>
      <c r="K133" s="28" t="n">
        <v>37164</v>
      </c>
      <c r="L133" s="4" t="n">
        <v>152000</v>
      </c>
      <c r="M133" s="0" t="s">
        <v>257</v>
      </c>
      <c r="N133" s="16" t="s">
        <v>81</v>
      </c>
      <c r="O133" s="0" t="s">
        <v>76</v>
      </c>
    </row>
    <row r="134" customFormat="false" ht="12.75" hidden="false" customHeight="false" outlineLevel="0" collapsed="false">
      <c r="A134" s="0" t="s">
        <v>264</v>
      </c>
      <c r="B134" s="27" t="n">
        <v>36900</v>
      </c>
      <c r="C134" s="27" t="n">
        <v>36923</v>
      </c>
      <c r="D134" s="0" t="s">
        <v>78</v>
      </c>
      <c r="E134" s="0" t="s">
        <v>69</v>
      </c>
      <c r="F134" s="0" t="s">
        <v>70</v>
      </c>
      <c r="G134" s="0" t="s">
        <v>91</v>
      </c>
      <c r="H134" s="0" t="s">
        <v>92</v>
      </c>
      <c r="I134" s="14" t="n">
        <v>156</v>
      </c>
      <c r="J134" s="28" t="n">
        <v>36951</v>
      </c>
      <c r="K134" s="28" t="n">
        <v>36981</v>
      </c>
      <c r="L134" s="35" t="n">
        <v>18600</v>
      </c>
      <c r="M134" s="0" t="s">
        <v>257</v>
      </c>
      <c r="N134" s="16" t="s">
        <v>178</v>
      </c>
      <c r="O134" s="0" t="s">
        <v>204</v>
      </c>
    </row>
    <row r="135" customFormat="false" ht="12.75" hidden="false" customHeight="false" outlineLevel="0" collapsed="false">
      <c r="A135" s="9" t="s">
        <v>265</v>
      </c>
      <c r="B135" s="30" t="n">
        <v>36899</v>
      </c>
      <c r="C135" s="30" t="n">
        <v>36923</v>
      </c>
      <c r="D135" s="9" t="s">
        <v>78</v>
      </c>
      <c r="E135" s="9" t="s">
        <v>69</v>
      </c>
      <c r="F135" s="9" t="s">
        <v>100</v>
      </c>
      <c r="G135" s="9" t="s">
        <v>134</v>
      </c>
      <c r="H135" s="9" t="s">
        <v>125</v>
      </c>
      <c r="I135" s="36" t="n">
        <v>170</v>
      </c>
      <c r="J135" s="29" t="n">
        <v>36923</v>
      </c>
      <c r="K135" s="29" t="n">
        <v>36950</v>
      </c>
      <c r="L135" s="67" t="s">
        <v>266</v>
      </c>
      <c r="M135" s="9" t="s">
        <v>257</v>
      </c>
      <c r="N135" s="37" t="s">
        <v>137</v>
      </c>
      <c r="O135" s="9" t="s">
        <v>76</v>
      </c>
      <c r="P135" s="9"/>
    </row>
    <row r="136" customFormat="false" ht="12.75" hidden="false" customHeight="false" outlineLevel="0" collapsed="false">
      <c r="A136" s="0" t="s">
        <v>265</v>
      </c>
      <c r="B136" s="27" t="n">
        <v>36899</v>
      </c>
      <c r="C136" s="27" t="n">
        <v>36923</v>
      </c>
      <c r="D136" s="0" t="s">
        <v>78</v>
      </c>
      <c r="E136" s="0" t="s">
        <v>69</v>
      </c>
      <c r="F136" s="0" t="s">
        <v>100</v>
      </c>
      <c r="G136" s="0" t="s">
        <v>134</v>
      </c>
      <c r="H136" s="0" t="s">
        <v>92</v>
      </c>
      <c r="I136" s="14" t="n">
        <v>165</v>
      </c>
      <c r="J136" s="28" t="n">
        <v>36951</v>
      </c>
      <c r="K136" s="28" t="n">
        <v>36981</v>
      </c>
      <c r="L136" s="15" t="s">
        <v>266</v>
      </c>
      <c r="M136" s="0" t="s">
        <v>257</v>
      </c>
      <c r="N136" s="16" t="s">
        <v>137</v>
      </c>
      <c r="O136" s="0" t="s">
        <v>76</v>
      </c>
    </row>
    <row r="137" customFormat="false" ht="12.75" hidden="false" customHeight="false" outlineLevel="0" collapsed="false">
      <c r="A137" s="0" t="s">
        <v>99</v>
      </c>
      <c r="B137" s="27" t="n">
        <v>36900</v>
      </c>
      <c r="C137" s="27" t="n">
        <v>36923</v>
      </c>
      <c r="D137" s="0" t="s">
        <v>78</v>
      </c>
      <c r="E137" s="0" t="s">
        <v>69</v>
      </c>
      <c r="F137" s="0" t="s">
        <v>109</v>
      </c>
      <c r="G137" s="0" t="s">
        <v>134</v>
      </c>
      <c r="H137" s="0" t="s">
        <v>125</v>
      </c>
      <c r="I137" s="14" t="n">
        <v>217</v>
      </c>
      <c r="J137" s="28" t="n">
        <v>36923</v>
      </c>
      <c r="K137" s="28" t="n">
        <v>36981</v>
      </c>
      <c r="L137" s="4" t="n">
        <v>204000</v>
      </c>
      <c r="M137" s="0" t="s">
        <v>257</v>
      </c>
      <c r="N137" s="16" t="s">
        <v>137</v>
      </c>
      <c r="O137" s="0" t="s">
        <v>76</v>
      </c>
    </row>
    <row r="138" customFormat="false" ht="12.75" hidden="false" customHeight="false" outlineLevel="0" collapsed="false">
      <c r="A138" s="0" t="s">
        <v>267</v>
      </c>
      <c r="B138" s="27" t="n">
        <v>36902</v>
      </c>
      <c r="C138" s="27" t="n">
        <v>36923</v>
      </c>
      <c r="D138" s="0" t="s">
        <v>83</v>
      </c>
      <c r="E138" s="0" t="s">
        <v>69</v>
      </c>
      <c r="F138" s="0" t="s">
        <v>70</v>
      </c>
      <c r="G138" s="0" t="s">
        <v>268</v>
      </c>
      <c r="H138" s="0" t="s">
        <v>125</v>
      </c>
      <c r="I138" s="36" t="n">
        <v>243</v>
      </c>
      <c r="J138" s="28" t="n">
        <v>37104</v>
      </c>
      <c r="K138" s="28" t="n">
        <v>37164</v>
      </c>
      <c r="L138" s="6" t="n">
        <v>387960</v>
      </c>
      <c r="M138" s="9" t="s">
        <v>257</v>
      </c>
      <c r="N138" s="16" t="s">
        <v>137</v>
      </c>
      <c r="O138" s="0" t="s">
        <v>76</v>
      </c>
    </row>
    <row r="139" customFormat="false" ht="12.75" hidden="false" customHeight="false" outlineLevel="0" collapsed="false">
      <c r="A139" s="0" t="s">
        <v>265</v>
      </c>
      <c r="B139" s="27" t="n">
        <v>36929</v>
      </c>
      <c r="C139" s="27" t="n">
        <v>36923</v>
      </c>
      <c r="D139" s="0" t="s">
        <v>78</v>
      </c>
      <c r="E139" s="0" t="s">
        <v>69</v>
      </c>
      <c r="F139" s="0" t="s">
        <v>100</v>
      </c>
      <c r="G139" s="0" t="s">
        <v>269</v>
      </c>
      <c r="H139" s="0" t="s">
        <v>92</v>
      </c>
      <c r="I139" s="14" t="n">
        <v>301</v>
      </c>
      <c r="J139" s="28" t="n">
        <v>36951</v>
      </c>
      <c r="K139" s="28" t="n">
        <v>36981</v>
      </c>
      <c r="L139" s="4" t="n">
        <v>78000</v>
      </c>
      <c r="M139" s="0" t="s">
        <v>257</v>
      </c>
      <c r="N139" s="16" t="s">
        <v>137</v>
      </c>
      <c r="O139" s="0" t="s">
        <v>76</v>
      </c>
      <c r="P139" s="0" t="s">
        <v>270</v>
      </c>
    </row>
    <row r="140" customFormat="false" ht="12.75" hidden="false" customHeight="false" outlineLevel="0" collapsed="false">
      <c r="A140" s="9" t="s">
        <v>132</v>
      </c>
      <c r="B140" s="30" t="n">
        <v>36935</v>
      </c>
      <c r="C140" s="30" t="n">
        <v>36923</v>
      </c>
      <c r="D140" s="9" t="s">
        <v>83</v>
      </c>
      <c r="E140" s="9" t="s">
        <v>69</v>
      </c>
      <c r="F140" s="9" t="s">
        <v>70</v>
      </c>
      <c r="G140" s="9" t="s">
        <v>134</v>
      </c>
      <c r="H140" s="9" t="s">
        <v>125</v>
      </c>
      <c r="I140" s="36" t="s">
        <v>271</v>
      </c>
      <c r="J140" s="29" t="n">
        <v>37987</v>
      </c>
      <c r="K140" s="29" t="n">
        <v>38352</v>
      </c>
      <c r="L140" s="6" t="n">
        <v>394200</v>
      </c>
      <c r="M140" s="9" t="s">
        <v>257</v>
      </c>
      <c r="N140" s="37" t="s">
        <v>137</v>
      </c>
      <c r="O140" s="9" t="s">
        <v>76</v>
      </c>
      <c r="P140" s="9"/>
    </row>
    <row r="141" customFormat="false" ht="12.75" hidden="false" customHeight="false" outlineLevel="0" collapsed="false">
      <c r="A141" s="0" t="s">
        <v>132</v>
      </c>
      <c r="B141" s="27" t="n">
        <v>36935</v>
      </c>
      <c r="C141" s="27" t="n">
        <v>36923</v>
      </c>
      <c r="D141" s="0" t="s">
        <v>83</v>
      </c>
      <c r="E141" s="0" t="s">
        <v>69</v>
      </c>
      <c r="F141" s="0" t="s">
        <v>70</v>
      </c>
      <c r="G141" s="0" t="s">
        <v>134</v>
      </c>
      <c r="H141" s="0" t="s">
        <v>125</v>
      </c>
      <c r="I141" s="14" t="s">
        <v>272</v>
      </c>
      <c r="J141" s="28" t="n">
        <v>38353</v>
      </c>
      <c r="K141" s="28" t="n">
        <v>38717</v>
      </c>
      <c r="L141" s="4" t="n">
        <v>394200</v>
      </c>
      <c r="M141" s="0" t="s">
        <v>257</v>
      </c>
      <c r="N141" s="16" t="s">
        <v>137</v>
      </c>
      <c r="O141" s="0" t="s">
        <v>76</v>
      </c>
    </row>
    <row r="142" customFormat="false" ht="12.75" hidden="false" customHeight="false" outlineLevel="0" collapsed="false">
      <c r="A142" s="0" t="s">
        <v>132</v>
      </c>
      <c r="B142" s="27" t="n">
        <v>36935</v>
      </c>
      <c r="C142" s="27" t="n">
        <v>36923</v>
      </c>
      <c r="D142" s="0" t="s">
        <v>83</v>
      </c>
      <c r="E142" s="0" t="s">
        <v>69</v>
      </c>
      <c r="F142" s="0" t="s">
        <v>70</v>
      </c>
      <c r="G142" s="0" t="s">
        <v>134</v>
      </c>
      <c r="H142" s="0" t="s">
        <v>125</v>
      </c>
      <c r="I142" s="14" t="s">
        <v>273</v>
      </c>
      <c r="J142" s="28" t="n">
        <v>37987</v>
      </c>
      <c r="K142" s="28" t="n">
        <v>38352</v>
      </c>
      <c r="L142" s="4" t="n">
        <v>394200</v>
      </c>
      <c r="M142" s="0" t="s">
        <v>257</v>
      </c>
      <c r="N142" s="16" t="s">
        <v>137</v>
      </c>
      <c r="O142" s="0" t="s">
        <v>76</v>
      </c>
    </row>
    <row r="143" customFormat="false" ht="12.75" hidden="false" customHeight="false" outlineLevel="0" collapsed="false">
      <c r="A143" s="0" t="s">
        <v>99</v>
      </c>
      <c r="B143" s="27" t="n">
        <v>36943</v>
      </c>
      <c r="C143" s="27" t="n">
        <v>36923</v>
      </c>
      <c r="D143" s="0" t="s">
        <v>78</v>
      </c>
      <c r="E143" s="0" t="s">
        <v>69</v>
      </c>
      <c r="F143" s="0" t="s">
        <v>70</v>
      </c>
      <c r="G143" s="0" t="s">
        <v>274</v>
      </c>
      <c r="H143" s="0" t="s">
        <v>92</v>
      </c>
      <c r="I143" s="14" t="n">
        <v>248</v>
      </c>
      <c r="J143" s="28" t="n">
        <v>36982</v>
      </c>
      <c r="K143" s="28" t="n">
        <v>37011</v>
      </c>
      <c r="L143" s="4" t="n">
        <v>53925</v>
      </c>
      <c r="M143" s="0" t="s">
        <v>257</v>
      </c>
      <c r="N143" s="16" t="s">
        <v>137</v>
      </c>
      <c r="O143" s="0" t="s">
        <v>76</v>
      </c>
      <c r="P143" s="0" t="s">
        <v>238</v>
      </c>
    </row>
    <row r="144" customFormat="false" ht="12.75" hidden="false" customHeight="false" outlineLevel="0" collapsed="false">
      <c r="A144" s="0" t="s">
        <v>132</v>
      </c>
      <c r="B144" s="27" t="n">
        <v>36957</v>
      </c>
      <c r="C144" s="27" t="n">
        <v>36951</v>
      </c>
      <c r="D144" s="0" t="s">
        <v>176</v>
      </c>
      <c r="E144" s="0" t="s">
        <v>69</v>
      </c>
      <c r="F144" s="0" t="s">
        <v>109</v>
      </c>
      <c r="G144" s="0" t="s">
        <v>134</v>
      </c>
      <c r="H144" s="0" t="s">
        <v>207</v>
      </c>
      <c r="I144" s="14" t="s">
        <v>208</v>
      </c>
      <c r="J144" s="28" t="n">
        <v>36959</v>
      </c>
      <c r="K144" s="28" t="n">
        <v>37042</v>
      </c>
      <c r="L144" s="4" t="n">
        <v>62500</v>
      </c>
      <c r="M144" s="0" t="s">
        <v>257</v>
      </c>
      <c r="N144" s="16" t="s">
        <v>137</v>
      </c>
      <c r="O144" s="0" t="s">
        <v>76</v>
      </c>
    </row>
    <row r="145" customFormat="false" ht="12.75" hidden="false" customHeight="false" outlineLevel="0" collapsed="false">
      <c r="A145" s="0" t="s">
        <v>132</v>
      </c>
      <c r="B145" s="27" t="n">
        <v>36958</v>
      </c>
      <c r="C145" s="27" t="n">
        <v>36951</v>
      </c>
      <c r="D145" s="0" t="s">
        <v>78</v>
      </c>
      <c r="E145" s="0" t="s">
        <v>69</v>
      </c>
      <c r="F145" s="0" t="s">
        <v>109</v>
      </c>
      <c r="G145" s="0" t="s">
        <v>134</v>
      </c>
      <c r="H145" s="0" t="s">
        <v>125</v>
      </c>
      <c r="I145" s="14" t="n">
        <v>85.5</v>
      </c>
      <c r="J145" s="28" t="n">
        <v>37622</v>
      </c>
      <c r="K145" s="28" t="n">
        <v>37986</v>
      </c>
      <c r="L145" s="4" t="n">
        <v>109500</v>
      </c>
      <c r="M145" s="0" t="s">
        <v>257</v>
      </c>
      <c r="N145" s="16" t="s">
        <v>137</v>
      </c>
      <c r="O145" s="0" t="s">
        <v>76</v>
      </c>
    </row>
    <row r="146" customFormat="false" ht="12.75" hidden="false" customHeight="false" outlineLevel="0" collapsed="false">
      <c r="A146" s="16" t="s">
        <v>132</v>
      </c>
      <c r="B146" s="27" t="n">
        <v>36958</v>
      </c>
      <c r="C146" s="27" t="n">
        <v>36951</v>
      </c>
      <c r="D146" s="0" t="s">
        <v>78</v>
      </c>
      <c r="E146" s="0" t="s">
        <v>69</v>
      </c>
      <c r="F146" s="0" t="s">
        <v>109</v>
      </c>
      <c r="G146" s="0" t="s">
        <v>134</v>
      </c>
      <c r="H146" s="0" t="s">
        <v>92</v>
      </c>
      <c r="I146" s="14" t="n">
        <v>108</v>
      </c>
      <c r="J146" s="28" t="n">
        <v>36982</v>
      </c>
      <c r="K146" s="76" t="n">
        <v>37072</v>
      </c>
      <c r="L146" s="15" t="s">
        <v>266</v>
      </c>
      <c r="M146" s="0" t="s">
        <v>257</v>
      </c>
      <c r="N146" s="16" t="s">
        <v>137</v>
      </c>
      <c r="O146" s="0" t="s">
        <v>76</v>
      </c>
    </row>
    <row r="147" customFormat="false" ht="12.75" hidden="false" customHeight="false" outlineLevel="0" collapsed="false">
      <c r="A147" s="0" t="s">
        <v>132</v>
      </c>
      <c r="B147" s="27" t="n">
        <v>36962</v>
      </c>
      <c r="C147" s="27" t="n">
        <v>36951</v>
      </c>
      <c r="D147" s="0" t="s">
        <v>83</v>
      </c>
      <c r="E147" s="0" t="s">
        <v>69</v>
      </c>
      <c r="F147" s="0" t="s">
        <v>133</v>
      </c>
      <c r="G147" s="0" t="s">
        <v>134</v>
      </c>
      <c r="H147" s="0" t="s">
        <v>125</v>
      </c>
      <c r="I147" s="14" t="s">
        <v>135</v>
      </c>
      <c r="J147" s="28" t="n">
        <v>36982</v>
      </c>
      <c r="K147" s="28" t="n">
        <v>37072</v>
      </c>
      <c r="L147" s="4" t="n">
        <v>37576</v>
      </c>
      <c r="M147" s="0" t="s">
        <v>257</v>
      </c>
      <c r="N147" s="16" t="s">
        <v>137</v>
      </c>
      <c r="O147" s="0" t="s">
        <v>76</v>
      </c>
    </row>
    <row r="148" customFormat="false" ht="12.75" hidden="false" customHeight="false" outlineLevel="0" collapsed="false">
      <c r="A148" s="0" t="s">
        <v>275</v>
      </c>
      <c r="B148" s="27" t="n">
        <v>36963</v>
      </c>
      <c r="C148" s="27" t="n">
        <v>36951</v>
      </c>
      <c r="D148" s="0" t="s">
        <v>78</v>
      </c>
      <c r="E148" s="0" t="s">
        <v>69</v>
      </c>
      <c r="F148" s="0" t="s">
        <v>70</v>
      </c>
      <c r="G148" s="0" t="s">
        <v>134</v>
      </c>
      <c r="H148" s="0" t="s">
        <v>92</v>
      </c>
      <c r="I148" s="14" t="n">
        <v>267.25</v>
      </c>
      <c r="J148" s="28" t="n">
        <v>36982</v>
      </c>
      <c r="K148" s="28" t="n">
        <v>37072</v>
      </c>
      <c r="L148" s="15" t="s">
        <v>266</v>
      </c>
      <c r="M148" s="0" t="s">
        <v>257</v>
      </c>
      <c r="N148" s="16" t="s">
        <v>137</v>
      </c>
      <c r="O148" s="0" t="s">
        <v>76</v>
      </c>
    </row>
    <row r="149" customFormat="false" ht="12.75" hidden="false" customHeight="false" outlineLevel="0" collapsed="false">
      <c r="A149" s="0" t="s">
        <v>132</v>
      </c>
      <c r="B149" s="27" t="n">
        <v>36969</v>
      </c>
      <c r="C149" s="27" t="n">
        <v>36951</v>
      </c>
      <c r="D149" s="0" t="s">
        <v>83</v>
      </c>
      <c r="E149" s="0" t="s">
        <v>69</v>
      </c>
      <c r="F149" s="0" t="s">
        <v>133</v>
      </c>
      <c r="G149" s="0" t="s">
        <v>134</v>
      </c>
      <c r="H149" s="0" t="s">
        <v>92</v>
      </c>
      <c r="I149" s="14" t="s">
        <v>138</v>
      </c>
      <c r="J149" s="28" t="n">
        <v>37073</v>
      </c>
      <c r="K149" s="28" t="n">
        <v>37164</v>
      </c>
      <c r="L149" s="4" t="n">
        <v>154000</v>
      </c>
      <c r="M149" s="0" t="s">
        <v>257</v>
      </c>
      <c r="N149" s="16" t="s">
        <v>137</v>
      </c>
      <c r="O149" s="0" t="s">
        <v>76</v>
      </c>
    </row>
    <row r="150" customFormat="false" ht="12.75" hidden="false" customHeight="false" outlineLevel="0" collapsed="false">
      <c r="A150" s="0" t="s">
        <v>132</v>
      </c>
      <c r="B150" s="27" t="n">
        <v>36970</v>
      </c>
      <c r="C150" s="27" t="n">
        <v>36951</v>
      </c>
      <c r="D150" s="0" t="s">
        <v>83</v>
      </c>
      <c r="E150" s="0" t="s">
        <v>69</v>
      </c>
      <c r="F150" s="0" t="s">
        <v>133</v>
      </c>
      <c r="G150" s="0" t="s">
        <v>134</v>
      </c>
      <c r="H150" s="0" t="s">
        <v>92</v>
      </c>
      <c r="I150" s="14" t="s">
        <v>276</v>
      </c>
      <c r="J150" s="28" t="n">
        <v>37043</v>
      </c>
      <c r="K150" s="28" t="n">
        <v>37072</v>
      </c>
      <c r="L150" s="4" t="n">
        <v>71968</v>
      </c>
      <c r="M150" s="0" t="s">
        <v>257</v>
      </c>
      <c r="N150" s="16" t="s">
        <v>137</v>
      </c>
      <c r="O150" s="0" t="s">
        <v>76</v>
      </c>
    </row>
    <row r="151" customFormat="false" ht="12.75" hidden="false" customHeight="false" outlineLevel="0" collapsed="false">
      <c r="A151" s="0" t="s">
        <v>265</v>
      </c>
      <c r="B151" s="27" t="n">
        <v>36993</v>
      </c>
      <c r="C151" s="27" t="n">
        <v>36982</v>
      </c>
      <c r="D151" s="0" t="s">
        <v>78</v>
      </c>
      <c r="E151" s="0" t="s">
        <v>112</v>
      </c>
      <c r="F151" s="0" t="s">
        <v>109</v>
      </c>
      <c r="G151" s="0" t="s">
        <v>134</v>
      </c>
      <c r="H151" s="0" t="s">
        <v>92</v>
      </c>
      <c r="I151" s="14" t="n">
        <v>325</v>
      </c>
      <c r="J151" s="29" t="n">
        <v>37165</v>
      </c>
      <c r="K151" s="29" t="n">
        <v>37256</v>
      </c>
      <c r="L151" s="4" t="n">
        <v>61600</v>
      </c>
      <c r="M151" s="0" t="s">
        <v>257</v>
      </c>
      <c r="N151" s="16" t="s">
        <v>137</v>
      </c>
      <c r="O151" s="0" t="s">
        <v>76</v>
      </c>
    </row>
    <row r="152" customFormat="false" ht="12.75" hidden="false" customHeight="false" outlineLevel="0" collapsed="false">
      <c r="A152" s="0" t="s">
        <v>132</v>
      </c>
      <c r="B152" s="27" t="n">
        <v>36998</v>
      </c>
      <c r="C152" s="27" t="n">
        <v>36982</v>
      </c>
      <c r="D152" s="0" t="s">
        <v>83</v>
      </c>
      <c r="E152" s="0" t="s">
        <v>69</v>
      </c>
      <c r="F152" s="0" t="s">
        <v>100</v>
      </c>
      <c r="G152" s="0" t="s">
        <v>134</v>
      </c>
      <c r="H152" s="0" t="s">
        <v>92</v>
      </c>
      <c r="I152" s="14" t="n">
        <v>276</v>
      </c>
      <c r="J152" s="29" t="n">
        <v>37012</v>
      </c>
      <c r="K152" s="29" t="n">
        <v>37042</v>
      </c>
      <c r="L152" s="15" t="s">
        <v>266</v>
      </c>
      <c r="M152" s="0" t="s">
        <v>257</v>
      </c>
      <c r="N152" s="16" t="s">
        <v>137</v>
      </c>
      <c r="O152" s="0" t="s">
        <v>76</v>
      </c>
    </row>
    <row r="153" customFormat="false" ht="12.75" hidden="false" customHeight="false" outlineLevel="0" collapsed="false">
      <c r="A153" s="0" t="s">
        <v>132</v>
      </c>
      <c r="B153" s="27" t="n">
        <v>37005</v>
      </c>
      <c r="C153" s="27" t="n">
        <v>36982</v>
      </c>
      <c r="D153" s="0" t="s">
        <v>83</v>
      </c>
      <c r="E153" s="0" t="s">
        <v>277</v>
      </c>
      <c r="F153" s="0" t="s">
        <v>70</v>
      </c>
      <c r="G153" s="0" t="s">
        <v>134</v>
      </c>
      <c r="H153" s="0" t="s">
        <v>92</v>
      </c>
      <c r="I153" s="14" t="s">
        <v>278</v>
      </c>
      <c r="J153" s="29" t="n">
        <v>37987</v>
      </c>
      <c r="K153" s="29" t="n">
        <v>38352</v>
      </c>
      <c r="L153" s="4" t="n">
        <v>54750</v>
      </c>
      <c r="M153" s="0" t="s">
        <v>257</v>
      </c>
      <c r="N153" s="16" t="s">
        <v>137</v>
      </c>
      <c r="O153" s="0" t="s">
        <v>216</v>
      </c>
    </row>
    <row r="154" customFormat="false" ht="12.75" hidden="false" customHeight="false" outlineLevel="0" collapsed="false">
      <c r="A154" s="0" t="s">
        <v>279</v>
      </c>
      <c r="B154" s="27" t="n">
        <v>36945</v>
      </c>
      <c r="C154" s="27" t="n">
        <v>36923</v>
      </c>
      <c r="D154" s="16" t="s">
        <v>78</v>
      </c>
      <c r="E154" s="0" t="s">
        <v>69</v>
      </c>
      <c r="F154" s="0" t="s">
        <v>100</v>
      </c>
      <c r="G154" s="0" t="s">
        <v>280</v>
      </c>
      <c r="H154" s="0" t="s">
        <v>95</v>
      </c>
      <c r="I154" s="14" t="n">
        <v>250</v>
      </c>
      <c r="J154" s="28" t="n">
        <v>36951</v>
      </c>
      <c r="K154" s="28" t="n">
        <v>36965</v>
      </c>
      <c r="L154" s="15" t="s">
        <v>110</v>
      </c>
      <c r="M154" s="16" t="s">
        <v>257</v>
      </c>
      <c r="N154" s="16" t="s">
        <v>210</v>
      </c>
      <c r="O154" s="0" t="s">
        <v>76</v>
      </c>
    </row>
    <row r="155" customFormat="false" ht="12.75" hidden="false" customHeight="false" outlineLevel="0" collapsed="false">
      <c r="A155" s="0" t="s">
        <v>279</v>
      </c>
      <c r="B155" s="27" t="n">
        <v>36945</v>
      </c>
      <c r="C155" s="27" t="n">
        <v>36923</v>
      </c>
      <c r="D155" s="16" t="s">
        <v>78</v>
      </c>
      <c r="E155" s="0" t="s">
        <v>69</v>
      </c>
      <c r="F155" s="0" t="s">
        <v>109</v>
      </c>
      <c r="G155" s="0" t="s">
        <v>280</v>
      </c>
      <c r="H155" s="0" t="s">
        <v>281</v>
      </c>
      <c r="I155" s="14" t="n">
        <v>250</v>
      </c>
      <c r="J155" s="28" t="n">
        <v>36951</v>
      </c>
      <c r="K155" s="28" t="n">
        <v>36965</v>
      </c>
      <c r="L155" s="4" t="n">
        <v>5880</v>
      </c>
      <c r="M155" s="0" t="s">
        <v>257</v>
      </c>
      <c r="N155" s="16" t="s">
        <v>210</v>
      </c>
      <c r="O155" s="0" t="s">
        <v>76</v>
      </c>
    </row>
    <row r="156" customFormat="false" ht="12.75" hidden="false" customHeight="false" outlineLevel="0" collapsed="false">
      <c r="A156" s="0" t="s">
        <v>267</v>
      </c>
      <c r="B156" s="27" t="n">
        <v>36909</v>
      </c>
      <c r="C156" s="27" t="n">
        <v>36923</v>
      </c>
      <c r="D156" s="0" t="s">
        <v>83</v>
      </c>
      <c r="E156" s="0" t="s">
        <v>112</v>
      </c>
      <c r="F156" s="0" t="s">
        <v>109</v>
      </c>
      <c r="G156" s="0" t="s">
        <v>134</v>
      </c>
      <c r="H156" s="0" t="s">
        <v>92</v>
      </c>
      <c r="I156" s="14" t="n">
        <v>350</v>
      </c>
      <c r="J156" s="28" t="n">
        <v>36557</v>
      </c>
      <c r="K156" s="28" t="n">
        <v>36584</v>
      </c>
      <c r="L156" s="4" t="n">
        <v>48000</v>
      </c>
      <c r="M156" s="0" t="s">
        <v>257</v>
      </c>
      <c r="N156" s="16" t="s">
        <v>282</v>
      </c>
      <c r="O156" s="0" t="s">
        <v>76</v>
      </c>
    </row>
    <row r="157" customFormat="false" ht="12.75" hidden="false" customHeight="false" outlineLevel="0" collapsed="false">
      <c r="A157" s="43" t="s">
        <v>283</v>
      </c>
      <c r="B157" s="44" t="n">
        <v>36937</v>
      </c>
      <c r="C157" s="77" t="n">
        <v>36982</v>
      </c>
      <c r="D157" s="43" t="s">
        <v>284</v>
      </c>
      <c r="E157" s="43" t="s">
        <v>112</v>
      </c>
      <c r="F157" s="43" t="s">
        <v>70</v>
      </c>
      <c r="G157" s="43" t="s">
        <v>285</v>
      </c>
      <c r="H157" s="43" t="s">
        <v>286</v>
      </c>
      <c r="I157" s="45" t="s">
        <v>287</v>
      </c>
      <c r="J157" s="46" t="n">
        <v>36951</v>
      </c>
      <c r="K157" s="46" t="n">
        <v>37011</v>
      </c>
      <c r="L157" s="52" t="n">
        <v>743901</v>
      </c>
      <c r="M157" s="43" t="s">
        <v>257</v>
      </c>
      <c r="N157" s="43" t="s">
        <v>282</v>
      </c>
      <c r="O157" s="43" t="s">
        <v>76</v>
      </c>
      <c r="P157" s="43" t="s">
        <v>288</v>
      </c>
    </row>
    <row r="158" customFormat="false" ht="12.75" hidden="false" customHeight="false" outlineLevel="0" collapsed="false">
      <c r="A158" s="9" t="s">
        <v>163</v>
      </c>
      <c r="B158" s="30" t="n">
        <v>36887</v>
      </c>
      <c r="C158" s="30" t="n">
        <v>36923</v>
      </c>
      <c r="D158" s="9" t="s">
        <v>78</v>
      </c>
      <c r="E158" s="9" t="s">
        <v>69</v>
      </c>
      <c r="F158" s="9" t="s">
        <v>70</v>
      </c>
      <c r="G158" s="9" t="s">
        <v>140</v>
      </c>
      <c r="H158" s="9" t="s">
        <v>127</v>
      </c>
      <c r="I158" s="36" t="s">
        <v>289</v>
      </c>
      <c r="J158" s="29" t="n">
        <v>36892</v>
      </c>
      <c r="K158" s="29" t="n">
        <v>36922</v>
      </c>
      <c r="L158" s="6" t="n">
        <v>1302</v>
      </c>
      <c r="M158" s="9" t="s">
        <v>257</v>
      </c>
      <c r="N158" s="37" t="s">
        <v>143</v>
      </c>
      <c r="O158" s="9" t="s">
        <v>87</v>
      </c>
      <c r="P158" s="9"/>
    </row>
    <row r="159" customFormat="false" ht="12.75" hidden="false" customHeight="false" outlineLevel="0" collapsed="false">
      <c r="A159" s="9" t="s">
        <v>139</v>
      </c>
      <c r="B159" s="30" t="n">
        <v>36938</v>
      </c>
      <c r="C159" s="30" t="n">
        <v>36923</v>
      </c>
      <c r="D159" s="9" t="s">
        <v>290</v>
      </c>
      <c r="E159" s="9" t="s">
        <v>69</v>
      </c>
      <c r="F159" s="9" t="s">
        <v>70</v>
      </c>
      <c r="G159" s="9" t="s">
        <v>140</v>
      </c>
      <c r="H159" s="9" t="s">
        <v>281</v>
      </c>
      <c r="I159" s="36" t="s">
        <v>291</v>
      </c>
      <c r="J159" s="29" t="n">
        <v>36951</v>
      </c>
      <c r="K159" s="29" t="n">
        <v>36981</v>
      </c>
      <c r="L159" s="6" t="n">
        <v>744</v>
      </c>
      <c r="M159" s="9" t="s">
        <v>257</v>
      </c>
      <c r="N159" s="37" t="s">
        <v>143</v>
      </c>
      <c r="O159" s="9" t="s">
        <v>87</v>
      </c>
      <c r="P159" s="9"/>
    </row>
    <row r="160" customFormat="false" ht="12.75" hidden="false" customHeight="false" outlineLevel="0" collapsed="false">
      <c r="A160" s="0" t="s">
        <v>292</v>
      </c>
      <c r="B160" s="27" t="n">
        <v>36978</v>
      </c>
      <c r="C160" s="27" t="n">
        <v>36951</v>
      </c>
      <c r="D160" s="0" t="s">
        <v>83</v>
      </c>
      <c r="E160" s="0" t="s">
        <v>69</v>
      </c>
      <c r="F160" s="0" t="s">
        <v>70</v>
      </c>
      <c r="G160" s="0" t="s">
        <v>293</v>
      </c>
      <c r="H160" s="0" t="s">
        <v>85</v>
      </c>
      <c r="I160" s="14" t="s">
        <v>294</v>
      </c>
      <c r="J160" s="28" t="n">
        <v>36982</v>
      </c>
      <c r="K160" s="28" t="n">
        <v>37011</v>
      </c>
      <c r="L160" s="4" t="n">
        <v>21570</v>
      </c>
      <c r="M160" s="9" t="s">
        <v>257</v>
      </c>
      <c r="N160" s="16" t="s">
        <v>143</v>
      </c>
      <c r="O160" s="0" t="s">
        <v>76</v>
      </c>
    </row>
    <row r="161" customFormat="false" ht="12.75" hidden="false" customHeight="false" outlineLevel="0" collapsed="false">
      <c r="A161" s="9" t="s">
        <v>139</v>
      </c>
      <c r="B161" s="30" t="n">
        <v>36978</v>
      </c>
      <c r="C161" s="30" t="n">
        <v>36951</v>
      </c>
      <c r="D161" s="9" t="s">
        <v>290</v>
      </c>
      <c r="E161" s="9" t="s">
        <v>69</v>
      </c>
      <c r="F161" s="9" t="s">
        <v>70</v>
      </c>
      <c r="G161" s="9" t="s">
        <v>140</v>
      </c>
      <c r="H161" s="9" t="s">
        <v>295</v>
      </c>
      <c r="I161" s="36" t="s">
        <v>291</v>
      </c>
      <c r="J161" s="29" t="n">
        <v>36982</v>
      </c>
      <c r="K161" s="29" t="n">
        <v>37011</v>
      </c>
      <c r="L161" s="6" t="n">
        <v>2876</v>
      </c>
      <c r="M161" s="9" t="s">
        <v>257</v>
      </c>
      <c r="N161" s="37" t="s">
        <v>143</v>
      </c>
      <c r="O161" s="9" t="s">
        <v>76</v>
      </c>
      <c r="P161" s="9"/>
    </row>
    <row r="162" customFormat="false" ht="12.75" hidden="false" customHeight="false" outlineLevel="0" collapsed="false">
      <c r="A162" s="9" t="s">
        <v>114</v>
      </c>
      <c r="B162" s="30" t="n">
        <v>36948</v>
      </c>
      <c r="C162" s="30" t="n">
        <v>36923</v>
      </c>
      <c r="D162" s="37" t="s">
        <v>115</v>
      </c>
      <c r="E162" s="37" t="s">
        <v>69</v>
      </c>
      <c r="F162" s="9" t="s">
        <v>109</v>
      </c>
      <c r="G162" s="9" t="s">
        <v>73</v>
      </c>
      <c r="H162" s="9" t="s">
        <v>73</v>
      </c>
      <c r="I162" s="36" t="s">
        <v>116</v>
      </c>
      <c r="J162" s="29" t="n">
        <v>36951</v>
      </c>
      <c r="K162" s="29" t="n">
        <v>37164</v>
      </c>
      <c r="L162" s="35" t="n">
        <v>10893</v>
      </c>
      <c r="M162" s="9" t="s">
        <v>257</v>
      </c>
      <c r="N162" s="37" t="s">
        <v>106</v>
      </c>
      <c r="O162" s="9" t="s">
        <v>76</v>
      </c>
      <c r="P162" s="9"/>
    </row>
    <row r="163" customFormat="false" ht="12.75" hidden="false" customHeight="false" outlineLevel="0" collapsed="false">
      <c r="A163" s="0" t="s">
        <v>111</v>
      </c>
      <c r="B163" s="27" t="n">
        <v>36971</v>
      </c>
      <c r="C163" s="27" t="n">
        <v>36951</v>
      </c>
      <c r="D163" s="0" t="s">
        <v>83</v>
      </c>
      <c r="E163" s="0" t="s">
        <v>112</v>
      </c>
      <c r="F163" s="0" t="s">
        <v>70</v>
      </c>
      <c r="G163" s="0" t="s">
        <v>215</v>
      </c>
      <c r="H163" s="0" t="s">
        <v>73</v>
      </c>
      <c r="I163" s="14" t="s">
        <v>73</v>
      </c>
      <c r="J163" s="28" t="n">
        <v>36982</v>
      </c>
      <c r="K163" s="28" t="n">
        <v>37256</v>
      </c>
      <c r="L163" s="4" t="n">
        <v>314286</v>
      </c>
      <c r="M163" s="0" t="s">
        <v>257</v>
      </c>
      <c r="N163" s="16" t="s">
        <v>106</v>
      </c>
      <c r="O163" s="0" t="s">
        <v>76</v>
      </c>
    </row>
    <row r="164" customFormat="false" ht="12.75" hidden="false" customHeight="false" outlineLevel="0" collapsed="false">
      <c r="A164" s="0" t="s">
        <v>111</v>
      </c>
      <c r="B164" s="27" t="n">
        <v>36997</v>
      </c>
      <c r="C164" s="27" t="n">
        <v>36982</v>
      </c>
      <c r="D164" s="0" t="s">
        <v>83</v>
      </c>
      <c r="E164" s="0" t="s">
        <v>112</v>
      </c>
      <c r="F164" s="0" t="s">
        <v>109</v>
      </c>
      <c r="G164" s="0" t="s">
        <v>215</v>
      </c>
      <c r="H164" s="0" t="s">
        <v>296</v>
      </c>
      <c r="I164" s="14" t="n">
        <v>370.66</v>
      </c>
      <c r="J164" s="29" t="n">
        <v>37012</v>
      </c>
      <c r="K164" s="29" t="n">
        <v>37256</v>
      </c>
      <c r="L164" s="4" t="n">
        <v>53382</v>
      </c>
      <c r="M164" s="0" t="s">
        <v>257</v>
      </c>
      <c r="N164" s="16" t="s">
        <v>106</v>
      </c>
      <c r="O164" s="0" t="s">
        <v>76</v>
      </c>
    </row>
    <row r="165" customFormat="false" ht="12.75" hidden="false" customHeight="false" outlineLevel="0" collapsed="false">
      <c r="A165" s="0" t="s">
        <v>111</v>
      </c>
      <c r="B165" s="27" t="n">
        <v>36997</v>
      </c>
      <c r="C165" s="27" t="n">
        <v>36982</v>
      </c>
      <c r="D165" s="0" t="s">
        <v>83</v>
      </c>
      <c r="E165" s="0" t="s">
        <v>112</v>
      </c>
      <c r="F165" s="0" t="s">
        <v>100</v>
      </c>
      <c r="G165" s="0" t="s">
        <v>215</v>
      </c>
      <c r="H165" s="0" t="s">
        <v>296</v>
      </c>
      <c r="I165" s="14" t="n">
        <v>275</v>
      </c>
      <c r="J165" s="29" t="n">
        <v>37073</v>
      </c>
      <c r="K165" s="29" t="n">
        <v>37164</v>
      </c>
      <c r="L165" s="4" t="n">
        <v>109800</v>
      </c>
      <c r="M165" s="0" t="s">
        <v>257</v>
      </c>
      <c r="N165" s="16" t="s">
        <v>106</v>
      </c>
      <c r="O165" s="0" t="s">
        <v>76</v>
      </c>
    </row>
    <row r="166" customFormat="false" ht="12.75" hidden="false" customHeight="false" outlineLevel="0" collapsed="false">
      <c r="A166" s="0" t="s">
        <v>146</v>
      </c>
      <c r="B166" s="27" t="n">
        <v>36998</v>
      </c>
      <c r="C166" s="27" t="n">
        <v>36982</v>
      </c>
      <c r="D166" s="0" t="s">
        <v>159</v>
      </c>
      <c r="E166" s="0" t="s">
        <v>69</v>
      </c>
      <c r="F166" s="0" t="s">
        <v>70</v>
      </c>
      <c r="G166" s="0" t="s">
        <v>297</v>
      </c>
      <c r="H166" s="0" t="s">
        <v>127</v>
      </c>
      <c r="I166" s="42" t="n">
        <v>28</v>
      </c>
      <c r="J166" s="29" t="n">
        <v>37012</v>
      </c>
      <c r="K166" s="29" t="n">
        <v>37256</v>
      </c>
      <c r="L166" s="4" t="n">
        <v>494004</v>
      </c>
      <c r="M166" s="0" t="s">
        <v>257</v>
      </c>
      <c r="N166" s="16" t="s">
        <v>106</v>
      </c>
      <c r="O166" s="0" t="s">
        <v>76</v>
      </c>
    </row>
    <row r="167" customFormat="false" ht="12.75" hidden="false" customHeight="false" outlineLevel="0" collapsed="false">
      <c r="A167" s="0" t="s">
        <v>298</v>
      </c>
      <c r="B167" s="27" t="n">
        <v>37007</v>
      </c>
      <c r="C167" s="27" t="n">
        <v>36982</v>
      </c>
      <c r="D167" s="0" t="s">
        <v>78</v>
      </c>
      <c r="E167" s="0" t="s">
        <v>69</v>
      </c>
      <c r="F167" s="0" t="s">
        <v>109</v>
      </c>
      <c r="G167" s="0" t="s">
        <v>71</v>
      </c>
      <c r="H167" s="0" t="s">
        <v>125</v>
      </c>
      <c r="I167" s="14" t="n">
        <v>295</v>
      </c>
      <c r="J167" s="29" t="n">
        <v>37043</v>
      </c>
      <c r="K167" s="29" t="n">
        <v>37072</v>
      </c>
      <c r="L167" s="4" t="n">
        <v>62400</v>
      </c>
      <c r="M167" s="0" t="s">
        <v>257</v>
      </c>
      <c r="N167" s="16" t="s">
        <v>106</v>
      </c>
      <c r="O167" s="0" t="s">
        <v>216</v>
      </c>
    </row>
    <row r="168" customFormat="false" ht="12.75" hidden="false" customHeight="false" outlineLevel="0" collapsed="false">
      <c r="A168" s="0" t="s">
        <v>299</v>
      </c>
      <c r="B168" s="27" t="n">
        <v>36999</v>
      </c>
      <c r="C168" s="27" t="n">
        <v>36982</v>
      </c>
      <c r="D168" s="0" t="s">
        <v>78</v>
      </c>
      <c r="E168" s="0" t="s">
        <v>69</v>
      </c>
      <c r="F168" s="0" t="s">
        <v>70</v>
      </c>
      <c r="G168" s="0" t="s">
        <v>91</v>
      </c>
      <c r="H168" s="0" t="s">
        <v>125</v>
      </c>
      <c r="I168" s="14" t="n">
        <v>64</v>
      </c>
      <c r="J168" s="29" t="n">
        <v>37257</v>
      </c>
      <c r="K168" s="29" t="n">
        <v>39082</v>
      </c>
      <c r="L168" s="78" t="s">
        <v>110</v>
      </c>
      <c r="M168" s="0" t="s">
        <v>257</v>
      </c>
      <c r="N168" s="16" t="s">
        <v>106</v>
      </c>
      <c r="O168" s="0" t="s">
        <v>76</v>
      </c>
      <c r="P168" s="0" t="s">
        <v>300</v>
      </c>
    </row>
    <row r="169" customFormat="false" ht="12.75" hidden="false" customHeight="false" outlineLevel="0" collapsed="false">
      <c r="A169" s="0" t="s">
        <v>301</v>
      </c>
      <c r="B169" s="27" t="n">
        <v>36896</v>
      </c>
      <c r="C169" s="27" t="n">
        <v>36923</v>
      </c>
      <c r="D169" s="0" t="s">
        <v>83</v>
      </c>
      <c r="E169" s="0" t="s">
        <v>69</v>
      </c>
      <c r="F169" s="0" t="s">
        <v>70</v>
      </c>
      <c r="G169" s="0" t="s">
        <v>134</v>
      </c>
      <c r="H169" s="0" t="s">
        <v>125</v>
      </c>
      <c r="I169" s="14" t="n">
        <v>180</v>
      </c>
      <c r="J169" s="28" t="n">
        <v>36923</v>
      </c>
      <c r="K169" s="28" t="n">
        <v>36950</v>
      </c>
      <c r="L169" s="4" t="n">
        <v>67200</v>
      </c>
      <c r="M169" s="0" t="s">
        <v>257</v>
      </c>
      <c r="N169" s="16" t="s">
        <v>302</v>
      </c>
      <c r="O169" s="0" t="s">
        <v>204</v>
      </c>
    </row>
    <row r="170" customFormat="false" ht="12.75" hidden="false" customHeight="false" outlineLevel="0" collapsed="false">
      <c r="A170" s="0" t="s">
        <v>301</v>
      </c>
      <c r="B170" s="27" t="n">
        <v>36914</v>
      </c>
      <c r="C170" s="27" t="n">
        <v>36923</v>
      </c>
      <c r="D170" s="0" t="s">
        <v>83</v>
      </c>
      <c r="E170" s="0" t="s">
        <v>69</v>
      </c>
      <c r="F170" s="0" t="s">
        <v>84</v>
      </c>
      <c r="G170" s="0" t="s">
        <v>134</v>
      </c>
      <c r="H170" s="0" t="s">
        <v>303</v>
      </c>
      <c r="I170" s="42" t="n">
        <v>290</v>
      </c>
      <c r="J170" s="28" t="n">
        <v>36951</v>
      </c>
      <c r="K170" s="28" t="n">
        <v>36981</v>
      </c>
      <c r="L170" s="79" t="n">
        <v>342240</v>
      </c>
      <c r="M170" s="0" t="s">
        <v>257</v>
      </c>
      <c r="N170" s="16" t="s">
        <v>302</v>
      </c>
      <c r="O170" s="0" t="s">
        <v>76</v>
      </c>
    </row>
    <row r="171" customFormat="false" ht="12.75" hidden="false" customHeight="false" outlineLevel="0" collapsed="false">
      <c r="A171" s="43" t="s">
        <v>304</v>
      </c>
      <c r="B171" s="27" t="n">
        <v>36917</v>
      </c>
      <c r="C171" s="77" t="n">
        <v>36982</v>
      </c>
      <c r="D171" s="43" t="s">
        <v>78</v>
      </c>
      <c r="E171" s="43" t="s">
        <v>69</v>
      </c>
      <c r="F171" s="43" t="s">
        <v>70</v>
      </c>
      <c r="G171" s="43" t="s">
        <v>305</v>
      </c>
      <c r="H171" s="43" t="s">
        <v>92</v>
      </c>
      <c r="I171" s="4" t="n">
        <v>109</v>
      </c>
      <c r="J171" s="27" t="n">
        <v>36923</v>
      </c>
      <c r="K171" s="27" t="n">
        <v>40178</v>
      </c>
      <c r="L171" s="80" t="n">
        <v>6644364</v>
      </c>
      <c r="M171" s="43" t="s">
        <v>257</v>
      </c>
      <c r="N171" s="43" t="s">
        <v>306</v>
      </c>
      <c r="O171" s="43" t="s">
        <v>87</v>
      </c>
      <c r="P171" s="43"/>
    </row>
    <row r="172" customFormat="false" ht="12.75" hidden="false" customHeight="false" outlineLevel="0" collapsed="false">
      <c r="A172" s="43" t="s">
        <v>307</v>
      </c>
      <c r="B172" s="44" t="n">
        <v>36912</v>
      </c>
      <c r="C172" s="77" t="n">
        <v>36982</v>
      </c>
      <c r="D172" s="43" t="s">
        <v>83</v>
      </c>
      <c r="E172" s="43" t="s">
        <v>69</v>
      </c>
      <c r="F172" s="43" t="s">
        <v>70</v>
      </c>
      <c r="G172" s="43" t="s">
        <v>305</v>
      </c>
      <c r="H172" s="43" t="s">
        <v>125</v>
      </c>
      <c r="I172" s="43"/>
      <c r="J172" s="44" t="n">
        <v>36982</v>
      </c>
      <c r="K172" s="44" t="n">
        <v>37164</v>
      </c>
      <c r="L172" s="52" t="n">
        <v>3294000</v>
      </c>
      <c r="M172" s="43" t="s">
        <v>257</v>
      </c>
      <c r="N172" s="43" t="s">
        <v>306</v>
      </c>
      <c r="O172" s="43" t="s">
        <v>76</v>
      </c>
      <c r="P172" s="43"/>
    </row>
    <row r="173" customFormat="false" ht="12.75" hidden="false" customHeight="false" outlineLevel="0" collapsed="false">
      <c r="A173" s="43" t="s">
        <v>163</v>
      </c>
      <c r="B173" s="44" t="n">
        <v>36917</v>
      </c>
      <c r="C173" s="44" t="n">
        <v>36951</v>
      </c>
      <c r="D173" s="43" t="s">
        <v>83</v>
      </c>
      <c r="E173" s="43" t="s">
        <v>69</v>
      </c>
      <c r="F173" s="43" t="s">
        <v>84</v>
      </c>
      <c r="G173" s="43" t="s">
        <v>140</v>
      </c>
      <c r="H173" s="43" t="s">
        <v>164</v>
      </c>
      <c r="I173" s="49" t="s">
        <v>167</v>
      </c>
      <c r="J173" s="46" t="n">
        <v>36982</v>
      </c>
      <c r="K173" s="46" t="n">
        <v>37072</v>
      </c>
      <c r="L173" s="50" t="n">
        <v>89503</v>
      </c>
      <c r="M173" s="43" t="s">
        <v>257</v>
      </c>
      <c r="N173" s="43" t="s">
        <v>166</v>
      </c>
      <c r="O173" s="43" t="s">
        <v>204</v>
      </c>
    </row>
    <row r="174" customFormat="false" ht="12.75" hidden="false" customHeight="false" outlineLevel="0" collapsed="false">
      <c r="A174" s="43"/>
      <c r="B174" s="44"/>
      <c r="C174" s="44"/>
      <c r="D174" s="43"/>
      <c r="E174" s="43"/>
      <c r="F174" s="43"/>
      <c r="G174" s="43"/>
      <c r="H174" s="43"/>
      <c r="I174" s="49"/>
      <c r="J174" s="46"/>
      <c r="K174" s="46"/>
      <c r="L174" s="58" t="n">
        <f aca="false">SUM(L131:L173)</f>
        <v>15434989</v>
      </c>
      <c r="M174" s="43"/>
      <c r="N174" s="43"/>
      <c r="O174" s="43"/>
    </row>
    <row r="175" customFormat="false" ht="12.75" hidden="false" customHeight="false" outlineLevel="0" collapsed="false">
      <c r="A175" s="9" t="s">
        <v>308</v>
      </c>
      <c r="B175" s="30" t="n">
        <v>36909</v>
      </c>
      <c r="C175" s="30" t="s">
        <v>189</v>
      </c>
      <c r="D175" s="9" t="s">
        <v>78</v>
      </c>
      <c r="E175" s="9" t="s">
        <v>69</v>
      </c>
      <c r="F175" s="9" t="s">
        <v>84</v>
      </c>
      <c r="G175" s="9" t="s">
        <v>309</v>
      </c>
      <c r="H175" s="9" t="s">
        <v>310</v>
      </c>
      <c r="I175" s="36" t="s">
        <v>73</v>
      </c>
      <c r="J175" s="29" t="n">
        <v>36923</v>
      </c>
      <c r="K175" s="29" t="n">
        <v>37072</v>
      </c>
      <c r="L175" s="81" t="n">
        <v>4000</v>
      </c>
      <c r="M175" s="9" t="s">
        <v>311</v>
      </c>
      <c r="N175" s="37" t="s">
        <v>312</v>
      </c>
      <c r="O175" s="9" t="s">
        <v>76</v>
      </c>
      <c r="P175" s="9"/>
    </row>
    <row r="176" customFormat="false" ht="12.75" hidden="false" customHeight="false" outlineLevel="0" collapsed="false">
      <c r="B176" s="27"/>
      <c r="C176" s="27"/>
      <c r="D176" s="16"/>
      <c r="E176" s="16"/>
      <c r="J176" s="28"/>
      <c r="K176" s="28"/>
      <c r="L176" s="4"/>
    </row>
    <row r="177" customFormat="false" ht="12.75" hidden="false" customHeight="false" outlineLevel="0" collapsed="false">
      <c r="B177" s="27"/>
      <c r="C177" s="27"/>
      <c r="J177" s="28"/>
      <c r="K177" s="28"/>
      <c r="L177" s="4"/>
      <c r="Q177" s="43"/>
      <c r="R177" s="43"/>
      <c r="S177" s="43"/>
    </row>
    <row r="178" customFormat="false" ht="12.75" hidden="false" customHeight="false" outlineLevel="0" collapsed="false">
      <c r="B178" s="27"/>
      <c r="C178" s="27"/>
      <c r="I178" s="42"/>
      <c r="J178" s="28"/>
      <c r="K178" s="28"/>
      <c r="L178" s="4"/>
      <c r="Q178" s="43"/>
      <c r="R178" s="43"/>
      <c r="S178" s="43"/>
    </row>
    <row r="179" customFormat="false" ht="12.75" hidden="false" customHeight="false" outlineLevel="0" collapsed="false">
      <c r="B179" s="27"/>
      <c r="C179" s="27"/>
      <c r="J179" s="28"/>
      <c r="K179" s="28"/>
      <c r="L179" s="4"/>
      <c r="Q179" s="43"/>
      <c r="R179" s="43"/>
      <c r="S179" s="43"/>
    </row>
    <row r="180" customFormat="false" ht="12.75" hidden="false" customHeight="false" outlineLevel="0" collapsed="false">
      <c r="B180" s="27"/>
      <c r="C180" s="27"/>
      <c r="J180" s="28"/>
      <c r="K180" s="28"/>
      <c r="L180" s="35"/>
      <c r="Q180" s="43"/>
      <c r="R180" s="43"/>
      <c r="S180" s="43"/>
    </row>
    <row r="181" customFormat="false" ht="12.75" hidden="false" customHeight="false" outlineLevel="0" collapsed="false">
      <c r="P181" s="9"/>
      <c r="Q181" s="68"/>
      <c r="R181" s="68"/>
      <c r="S181" s="68"/>
    </row>
    <row r="182" customFormat="false" ht="12.75" hidden="false" customHeight="false" outlineLevel="0" collapsed="false">
      <c r="A182" s="9"/>
      <c r="B182" s="30"/>
      <c r="C182" s="30"/>
      <c r="D182" s="9"/>
      <c r="E182" s="9"/>
      <c r="F182" s="9"/>
      <c r="G182" s="9"/>
      <c r="H182" s="9"/>
      <c r="I182" s="36"/>
      <c r="J182" s="29"/>
      <c r="K182" s="29"/>
      <c r="L182" s="6"/>
      <c r="M182" s="9"/>
      <c r="N182" s="37"/>
      <c r="O182" s="9"/>
      <c r="P182" s="9"/>
      <c r="Q182" s="43"/>
      <c r="R182" s="43"/>
      <c r="S182" s="43"/>
    </row>
    <row r="183" customFormat="false" ht="12.75" hidden="false" customHeight="false" outlineLevel="0" collapsed="false">
      <c r="B183" s="27"/>
      <c r="C183" s="27"/>
      <c r="J183" s="29"/>
      <c r="K183" s="29"/>
      <c r="L183" s="4"/>
      <c r="Q183" s="16"/>
      <c r="R183" s="16"/>
      <c r="S183" s="16"/>
    </row>
    <row r="184" customFormat="false" ht="12.75" hidden="false" customHeight="false" outlineLevel="0" collapsed="false">
      <c r="B184" s="27"/>
      <c r="C184" s="27"/>
      <c r="J184" s="28"/>
      <c r="K184" s="28"/>
      <c r="L184" s="4"/>
      <c r="Q184" s="43"/>
    </row>
    <row r="185" customFormat="false" ht="12.75" hidden="false" customHeight="false" outlineLevel="0" collapsed="false">
      <c r="B185" s="27"/>
      <c r="C185" s="27"/>
      <c r="D185" s="16"/>
      <c r="J185" s="28"/>
      <c r="K185" s="28"/>
      <c r="L185" s="4"/>
      <c r="Q185" s="43"/>
    </row>
    <row r="186" customFormat="false" ht="12.75" hidden="false" customHeight="false" outlineLevel="0" collapsed="false">
      <c r="A186" s="43"/>
      <c r="B186" s="44"/>
      <c r="C186" s="77"/>
      <c r="D186" s="43"/>
      <c r="E186" s="43"/>
      <c r="F186" s="43"/>
      <c r="G186" s="43"/>
      <c r="H186" s="43"/>
      <c r="I186" s="45"/>
      <c r="J186" s="46"/>
      <c r="K186" s="46"/>
      <c r="L186" s="52"/>
      <c r="M186" s="43"/>
      <c r="N186" s="43"/>
      <c r="O186" s="43"/>
      <c r="P186" s="43"/>
      <c r="Q186" s="43"/>
    </row>
    <row r="187" customFormat="false" ht="12.75" hidden="false" customHeight="false" outlineLevel="0" collapsed="false">
      <c r="A187" s="9"/>
      <c r="B187" s="30"/>
      <c r="C187" s="30"/>
      <c r="D187" s="9"/>
      <c r="E187" s="9"/>
      <c r="F187" s="9"/>
      <c r="G187" s="9"/>
      <c r="H187" s="9"/>
      <c r="I187" s="36"/>
      <c r="J187" s="29"/>
      <c r="K187" s="29"/>
      <c r="L187" s="6"/>
      <c r="M187" s="9"/>
      <c r="N187" s="37"/>
      <c r="O187" s="9"/>
      <c r="P187" s="9"/>
      <c r="Q187" s="16"/>
      <c r="R187" s="16"/>
      <c r="S187" s="16"/>
    </row>
    <row r="188" customFormat="false" ht="12.75" hidden="false" customHeight="false" outlineLevel="0" collapsed="false">
      <c r="A188" s="9"/>
      <c r="B188" s="30"/>
      <c r="C188" s="30"/>
      <c r="D188" s="9"/>
      <c r="E188" s="9"/>
      <c r="F188" s="9"/>
      <c r="G188" s="9"/>
      <c r="H188" s="9"/>
      <c r="I188" s="36"/>
      <c r="J188" s="29"/>
      <c r="K188" s="29"/>
      <c r="L188" s="6"/>
      <c r="M188" s="9"/>
      <c r="N188" s="37"/>
      <c r="O188" s="9"/>
      <c r="P188" s="9"/>
      <c r="Q188" s="16"/>
      <c r="R188" s="16"/>
      <c r="S188" s="16"/>
    </row>
    <row r="189" customFormat="false" ht="12.75" hidden="false" customHeight="false" outlineLevel="0" collapsed="false">
      <c r="B189" s="27"/>
      <c r="C189" s="27"/>
      <c r="J189" s="29"/>
      <c r="K189" s="29"/>
    </row>
    <row r="190" customFormat="false" ht="12.75" hidden="false" customHeight="false" outlineLevel="0" collapsed="false">
      <c r="B190" s="27"/>
      <c r="C190" s="27"/>
      <c r="J190" s="29"/>
      <c r="K190" s="29"/>
    </row>
    <row r="191" customFormat="false" ht="12.75" hidden="false" customHeight="false" outlineLevel="0" collapsed="false">
      <c r="B191" s="27"/>
      <c r="C191" s="27"/>
      <c r="J191" s="29"/>
      <c r="K191" s="29"/>
      <c r="L191" s="4"/>
    </row>
    <row r="192" customFormat="false" ht="12.75" hidden="false" customHeight="false" outlineLevel="0" collapsed="false">
      <c r="B192" s="27"/>
      <c r="C192" s="27"/>
      <c r="J192" s="29"/>
      <c r="K192" s="29"/>
      <c r="L192" s="4"/>
    </row>
    <row r="193" customFormat="false" ht="12.75" hidden="false" customHeight="false" outlineLevel="0" collapsed="false">
      <c r="B193" s="27"/>
      <c r="C193" s="27"/>
      <c r="J193" s="29"/>
      <c r="K193" s="29"/>
    </row>
    <row r="194" customFormat="false" ht="12.75" hidden="false" customHeight="false" outlineLevel="0" collapsed="false">
      <c r="B194" s="27"/>
      <c r="C194" s="27"/>
      <c r="J194" s="29"/>
      <c r="K194" s="29"/>
    </row>
    <row r="195" customFormat="false" ht="12.75" hidden="false" customHeight="false" outlineLevel="0" collapsed="false">
      <c r="B195" s="27"/>
      <c r="C195" s="27"/>
      <c r="J195" s="29"/>
      <c r="K195" s="29"/>
    </row>
    <row r="196" customFormat="false" ht="12.75" hidden="false" customHeight="false" outlineLevel="0" collapsed="false">
      <c r="B196" s="27"/>
      <c r="C196" s="27"/>
      <c r="J196" s="29"/>
      <c r="K196" s="29"/>
    </row>
    <row r="197" customFormat="false" ht="12.75" hidden="false" customHeight="false" outlineLevel="0" collapsed="false">
      <c r="B197" s="27"/>
      <c r="C197" s="27"/>
      <c r="J197" s="29"/>
      <c r="K197" s="29"/>
    </row>
    <row r="198" customFormat="false" ht="12.75" hidden="false" customHeight="false" outlineLevel="0" collapsed="false">
      <c r="B198" s="27"/>
      <c r="C198" s="27"/>
      <c r="J198" s="29"/>
      <c r="K198" s="29"/>
    </row>
    <row r="199" customFormat="false" ht="12.75" hidden="false" customHeight="false" outlineLevel="0" collapsed="false">
      <c r="B199" s="27"/>
      <c r="C199" s="27"/>
      <c r="J199" s="29"/>
      <c r="K199" s="29"/>
    </row>
    <row r="200" customFormat="false" ht="12.75" hidden="false" customHeight="false" outlineLevel="0" collapsed="false">
      <c r="B200" s="27"/>
      <c r="C200" s="27"/>
      <c r="J200" s="29"/>
      <c r="K200" s="29"/>
    </row>
    <row r="201" customFormat="false" ht="12.75" hidden="false" customHeight="false" outlineLevel="0" collapsed="false">
      <c r="B201" s="27"/>
      <c r="C201" s="27"/>
      <c r="J201" s="29"/>
      <c r="K201" s="29"/>
    </row>
    <row r="202" customFormat="false" ht="12.75" hidden="false" customHeight="false" outlineLevel="0" collapsed="false">
      <c r="B202" s="27"/>
      <c r="C202" s="27"/>
      <c r="J202" s="29"/>
      <c r="K202" s="29"/>
    </row>
    <row r="203" customFormat="false" ht="12.75" hidden="false" customHeight="false" outlineLevel="0" collapsed="false">
      <c r="B203" s="27"/>
      <c r="C203" s="27"/>
      <c r="J203" s="29"/>
      <c r="K203" s="29"/>
    </row>
    <row r="204" customFormat="false" ht="12.75" hidden="false" customHeight="false" outlineLevel="0" collapsed="false">
      <c r="B204" s="27"/>
      <c r="C204" s="27"/>
      <c r="J204" s="29"/>
      <c r="K204" s="29"/>
    </row>
    <row r="205" customFormat="false" ht="12.75" hidden="false" customHeight="false" outlineLevel="0" collapsed="false">
      <c r="B205" s="27"/>
      <c r="C205" s="27"/>
      <c r="J205" s="29"/>
      <c r="K205" s="29"/>
    </row>
    <row r="206" customFormat="false" ht="12.75" hidden="false" customHeight="false" outlineLevel="0" collapsed="false">
      <c r="B206" s="27"/>
      <c r="C206" s="27"/>
      <c r="J206" s="29"/>
      <c r="K206" s="29"/>
    </row>
    <row r="207" customFormat="false" ht="12.75" hidden="false" customHeight="false" outlineLevel="0" collapsed="false">
      <c r="B207" s="27"/>
      <c r="C207" s="27"/>
      <c r="J207" s="29"/>
      <c r="K207" s="29"/>
    </row>
    <row r="208" customFormat="false" ht="12.75" hidden="false" customHeight="false" outlineLevel="0" collapsed="false">
      <c r="B208" s="27"/>
      <c r="C208" s="27"/>
      <c r="J208" s="29"/>
      <c r="K208" s="29"/>
    </row>
    <row r="209" customFormat="false" ht="12.75" hidden="false" customHeight="false" outlineLevel="0" collapsed="false">
      <c r="B209" s="27"/>
      <c r="C209" s="27"/>
      <c r="J209" s="29"/>
      <c r="K209" s="29"/>
    </row>
    <row r="210" customFormat="false" ht="12.75" hidden="false" customHeight="false" outlineLevel="0" collapsed="false">
      <c r="B210" s="27"/>
      <c r="C210" s="27"/>
      <c r="J210" s="29"/>
      <c r="K210" s="29"/>
    </row>
    <row r="211" customFormat="false" ht="12.75" hidden="false" customHeight="false" outlineLevel="0" collapsed="false">
      <c r="B211" s="27"/>
      <c r="C211" s="27"/>
      <c r="J211" s="29"/>
      <c r="K211" s="29"/>
    </row>
    <row r="212" customFormat="false" ht="12.75" hidden="false" customHeight="false" outlineLevel="0" collapsed="false">
      <c r="B212" s="27"/>
      <c r="C212" s="27"/>
      <c r="J212" s="29"/>
      <c r="K212" s="29"/>
    </row>
    <row r="213" customFormat="false" ht="12.75" hidden="false" customHeight="false" outlineLevel="0" collapsed="false">
      <c r="B213" s="27"/>
      <c r="C213" s="27"/>
      <c r="J213" s="29"/>
      <c r="K213" s="29"/>
    </row>
    <row r="214" customFormat="false" ht="12.75" hidden="false" customHeight="false" outlineLevel="0" collapsed="false">
      <c r="B214" s="27"/>
      <c r="C214" s="27"/>
      <c r="J214" s="29"/>
      <c r="K214" s="29"/>
    </row>
    <row r="215" customFormat="false" ht="12.75" hidden="false" customHeight="false" outlineLevel="0" collapsed="false">
      <c r="B215" s="27"/>
      <c r="C215" s="27"/>
      <c r="J215" s="29"/>
      <c r="K215" s="29"/>
    </row>
    <row r="216" customFormat="false" ht="12.75" hidden="false" customHeight="false" outlineLevel="0" collapsed="false">
      <c r="B216" s="27"/>
      <c r="C216" s="27"/>
      <c r="J216" s="29"/>
      <c r="K216" s="29"/>
    </row>
    <row r="217" customFormat="false" ht="12.75" hidden="false" customHeight="false" outlineLevel="0" collapsed="false">
      <c r="B217" s="27"/>
      <c r="C217" s="27"/>
      <c r="J217" s="29"/>
      <c r="K217" s="29"/>
    </row>
    <row r="218" customFormat="false" ht="12.75" hidden="false" customHeight="false" outlineLevel="0" collapsed="false">
      <c r="B218" s="27"/>
      <c r="C218" s="27"/>
      <c r="J218" s="29"/>
      <c r="K218" s="29"/>
    </row>
    <row r="219" customFormat="false" ht="12.75" hidden="false" customHeight="false" outlineLevel="0" collapsed="false">
      <c r="B219" s="27"/>
      <c r="C219" s="27"/>
      <c r="J219" s="29"/>
      <c r="K219" s="29"/>
    </row>
    <row r="220" customFormat="false" ht="12.75" hidden="false" customHeight="false" outlineLevel="0" collapsed="false">
      <c r="B220" s="27"/>
      <c r="C220" s="27"/>
      <c r="J220" s="29"/>
      <c r="K220" s="29"/>
    </row>
    <row r="221" customFormat="false" ht="12.75" hidden="false" customHeight="false" outlineLevel="0" collapsed="false">
      <c r="B221" s="27"/>
      <c r="C221" s="27"/>
      <c r="J221" s="29"/>
      <c r="K221" s="29"/>
    </row>
    <row r="222" customFormat="false" ht="12.75" hidden="false" customHeight="false" outlineLevel="0" collapsed="false">
      <c r="B222" s="27"/>
      <c r="C222" s="27"/>
      <c r="J222" s="29"/>
      <c r="K222" s="29"/>
    </row>
    <row r="223" customFormat="false" ht="12.75" hidden="false" customHeight="false" outlineLevel="0" collapsed="false">
      <c r="B223" s="27"/>
      <c r="C223" s="27"/>
      <c r="J223" s="29"/>
      <c r="K223" s="29"/>
    </row>
    <row r="224" customFormat="false" ht="12.75" hidden="false" customHeight="false" outlineLevel="0" collapsed="false">
      <c r="B224" s="27"/>
      <c r="C224" s="27"/>
      <c r="J224" s="29"/>
      <c r="K224" s="29"/>
    </row>
    <row r="225" customFormat="false" ht="12.75" hidden="false" customHeight="false" outlineLevel="0" collapsed="false">
      <c r="B225" s="27"/>
      <c r="C225" s="27"/>
      <c r="J225" s="29"/>
      <c r="K225" s="29"/>
    </row>
    <row r="226" customFormat="false" ht="12.75" hidden="false" customHeight="false" outlineLevel="0" collapsed="false">
      <c r="B226" s="27"/>
      <c r="C226" s="27"/>
      <c r="J226" s="29"/>
      <c r="K226" s="29"/>
    </row>
    <row r="227" customFormat="false" ht="12.75" hidden="false" customHeight="false" outlineLevel="0" collapsed="false">
      <c r="B227" s="27"/>
      <c r="C227" s="27"/>
      <c r="J227" s="29"/>
      <c r="K227" s="29"/>
    </row>
    <row r="228" customFormat="false" ht="12.75" hidden="false" customHeight="false" outlineLevel="0" collapsed="false">
      <c r="B228" s="27"/>
      <c r="C228" s="27"/>
      <c r="J228" s="29"/>
      <c r="K228" s="29"/>
    </row>
    <row r="229" customFormat="false" ht="12.75" hidden="false" customHeight="false" outlineLevel="0" collapsed="false">
      <c r="B229" s="27"/>
      <c r="C229" s="27"/>
      <c r="J229" s="29"/>
      <c r="K229" s="29"/>
    </row>
    <row r="230" customFormat="false" ht="12.75" hidden="false" customHeight="false" outlineLevel="0" collapsed="false">
      <c r="B230" s="27"/>
      <c r="C230" s="27"/>
      <c r="J230" s="29"/>
      <c r="K230" s="29"/>
    </row>
    <row r="231" customFormat="false" ht="12.75" hidden="false" customHeight="false" outlineLevel="0" collapsed="false">
      <c r="B231" s="27"/>
      <c r="C231" s="27"/>
      <c r="J231" s="29"/>
      <c r="K231" s="29"/>
    </row>
    <row r="232" customFormat="false" ht="12.75" hidden="false" customHeight="false" outlineLevel="0" collapsed="false">
      <c r="B232" s="27"/>
      <c r="C232" s="27"/>
      <c r="J232" s="29"/>
      <c r="K232" s="29"/>
    </row>
    <row r="233" customFormat="false" ht="12.75" hidden="false" customHeight="false" outlineLevel="0" collapsed="false">
      <c r="B233" s="27"/>
      <c r="C233" s="27"/>
      <c r="J233" s="29"/>
      <c r="K233" s="29"/>
    </row>
    <row r="234" customFormat="false" ht="12.75" hidden="false" customHeight="false" outlineLevel="0" collapsed="false">
      <c r="B234" s="27"/>
      <c r="C234" s="27"/>
      <c r="J234" s="29"/>
      <c r="K234" s="29"/>
    </row>
    <row r="235" customFormat="false" ht="12.75" hidden="false" customHeight="false" outlineLevel="0" collapsed="false">
      <c r="B235" s="27"/>
      <c r="C235" s="27"/>
      <c r="J235" s="29"/>
      <c r="K235" s="29"/>
    </row>
    <row r="236" customFormat="false" ht="12.75" hidden="false" customHeight="false" outlineLevel="0" collapsed="false">
      <c r="B236" s="27"/>
      <c r="C236" s="27"/>
      <c r="J236" s="29"/>
      <c r="K236" s="29"/>
    </row>
    <row r="237" customFormat="false" ht="12.75" hidden="false" customHeight="false" outlineLevel="0" collapsed="false">
      <c r="B237" s="27"/>
      <c r="C237" s="27"/>
      <c r="J237" s="29"/>
      <c r="K237" s="29"/>
    </row>
    <row r="238" customFormat="false" ht="12.75" hidden="false" customHeight="false" outlineLevel="0" collapsed="false">
      <c r="B238" s="27"/>
      <c r="C238" s="27"/>
      <c r="J238" s="29"/>
      <c r="K238" s="29"/>
    </row>
    <row r="239" customFormat="false" ht="12.75" hidden="false" customHeight="false" outlineLevel="0" collapsed="false">
      <c r="B239" s="27"/>
      <c r="C239" s="27"/>
      <c r="J239" s="29"/>
      <c r="K239" s="29"/>
    </row>
    <row r="240" customFormat="false" ht="12.75" hidden="false" customHeight="false" outlineLevel="0" collapsed="false">
      <c r="B240" s="27"/>
      <c r="C240" s="27"/>
      <c r="J240" s="29"/>
      <c r="K240" s="29"/>
    </row>
    <row r="241" customFormat="false" ht="12.75" hidden="false" customHeight="false" outlineLevel="0" collapsed="false">
      <c r="B241" s="27"/>
      <c r="C241" s="27"/>
      <c r="J241" s="29"/>
      <c r="K241" s="29"/>
    </row>
    <row r="242" customFormat="false" ht="12.75" hidden="false" customHeight="false" outlineLevel="0" collapsed="false">
      <c r="B242" s="27"/>
      <c r="C242" s="27"/>
      <c r="J242" s="29"/>
      <c r="K242" s="29"/>
    </row>
    <row r="243" customFormat="false" ht="12.75" hidden="false" customHeight="false" outlineLevel="0" collapsed="false">
      <c r="B243" s="27"/>
      <c r="C243" s="27"/>
      <c r="J243" s="29"/>
      <c r="K243" s="29"/>
    </row>
    <row r="244" customFormat="false" ht="12.75" hidden="false" customHeight="false" outlineLevel="0" collapsed="false">
      <c r="B244" s="27"/>
      <c r="C244" s="27"/>
      <c r="J244" s="29"/>
      <c r="K244" s="29"/>
    </row>
    <row r="245" customFormat="false" ht="12.75" hidden="false" customHeight="false" outlineLevel="0" collapsed="false">
      <c r="B245" s="27"/>
      <c r="C245" s="27"/>
      <c r="J245" s="29"/>
      <c r="K245" s="29"/>
    </row>
    <row r="246" customFormat="false" ht="12.75" hidden="false" customHeight="false" outlineLevel="0" collapsed="false">
      <c r="B246" s="27"/>
      <c r="C246" s="27"/>
      <c r="J246" s="29"/>
      <c r="K246" s="29"/>
    </row>
    <row r="247" customFormat="false" ht="12.75" hidden="false" customHeight="false" outlineLevel="0" collapsed="false">
      <c r="B247" s="27"/>
      <c r="C247" s="27"/>
      <c r="J247" s="29"/>
      <c r="K247" s="29"/>
    </row>
    <row r="248" customFormat="false" ht="12.75" hidden="false" customHeight="false" outlineLevel="0" collapsed="false">
      <c r="B248" s="27"/>
      <c r="C248" s="27"/>
      <c r="J248" s="29"/>
      <c r="K248" s="29"/>
    </row>
    <row r="249" customFormat="false" ht="12.75" hidden="false" customHeight="false" outlineLevel="0" collapsed="false">
      <c r="B249" s="27"/>
      <c r="C249" s="27"/>
      <c r="J249" s="29"/>
      <c r="K249" s="29"/>
    </row>
    <row r="250" customFormat="false" ht="12.75" hidden="false" customHeight="false" outlineLevel="0" collapsed="false">
      <c r="B250" s="27"/>
      <c r="C250" s="27"/>
      <c r="J250" s="29"/>
      <c r="K250" s="29"/>
    </row>
    <row r="251" customFormat="false" ht="12.75" hidden="false" customHeight="false" outlineLevel="0" collapsed="false">
      <c r="B251" s="27"/>
      <c r="C251" s="27"/>
      <c r="J251" s="29"/>
      <c r="K251" s="29"/>
    </row>
    <row r="252" customFormat="false" ht="12.75" hidden="false" customHeight="false" outlineLevel="0" collapsed="false">
      <c r="B252" s="27"/>
      <c r="C252" s="27"/>
      <c r="J252" s="29"/>
      <c r="K252" s="29"/>
    </row>
    <row r="253" customFormat="false" ht="12.75" hidden="false" customHeight="false" outlineLevel="0" collapsed="false">
      <c r="B253" s="27"/>
      <c r="C253" s="27"/>
      <c r="J253" s="29"/>
      <c r="K253" s="29"/>
    </row>
    <row r="254" customFormat="false" ht="12.75" hidden="false" customHeight="false" outlineLevel="0" collapsed="false">
      <c r="B254" s="27"/>
      <c r="C254" s="27"/>
      <c r="J254" s="29"/>
      <c r="K254" s="29"/>
    </row>
    <row r="255" customFormat="false" ht="12.75" hidden="false" customHeight="false" outlineLevel="0" collapsed="false">
      <c r="B255" s="27"/>
      <c r="C255" s="27"/>
      <c r="J255" s="29"/>
      <c r="K255" s="29"/>
    </row>
    <row r="256" customFormat="false" ht="12.75" hidden="false" customHeight="false" outlineLevel="0" collapsed="false">
      <c r="B256" s="27"/>
      <c r="C256" s="27"/>
      <c r="J256" s="29"/>
      <c r="K256" s="29"/>
    </row>
    <row r="257" customFormat="false" ht="12.75" hidden="false" customHeight="false" outlineLevel="0" collapsed="false">
      <c r="B257" s="27"/>
      <c r="C257" s="27"/>
      <c r="J257" s="29"/>
      <c r="K257" s="29"/>
    </row>
    <row r="258" customFormat="false" ht="12.75" hidden="false" customHeight="false" outlineLevel="0" collapsed="false">
      <c r="B258" s="27"/>
      <c r="C258" s="27"/>
      <c r="J258" s="29"/>
      <c r="K258" s="29"/>
    </row>
    <row r="259" customFormat="false" ht="12.75" hidden="false" customHeight="false" outlineLevel="0" collapsed="false">
      <c r="B259" s="27"/>
      <c r="C259" s="27"/>
      <c r="J259" s="29"/>
      <c r="K259" s="29"/>
    </row>
    <row r="260" customFormat="false" ht="12.75" hidden="false" customHeight="false" outlineLevel="0" collapsed="false">
      <c r="B260" s="27"/>
      <c r="C260" s="27"/>
      <c r="J260" s="29"/>
      <c r="K260" s="29"/>
    </row>
    <row r="261" customFormat="false" ht="12.75" hidden="false" customHeight="false" outlineLevel="0" collapsed="false">
      <c r="B261" s="27"/>
      <c r="C261" s="27"/>
      <c r="J261" s="29"/>
      <c r="K261" s="29"/>
    </row>
    <row r="262" customFormat="false" ht="12.75" hidden="false" customHeight="false" outlineLevel="0" collapsed="false">
      <c r="B262" s="27"/>
      <c r="C262" s="27"/>
      <c r="J262" s="29"/>
      <c r="K262" s="29"/>
    </row>
    <row r="263" customFormat="false" ht="12.75" hidden="false" customHeight="false" outlineLevel="0" collapsed="false">
      <c r="B263" s="27"/>
      <c r="C263" s="27"/>
      <c r="J263" s="29"/>
      <c r="K263" s="29"/>
    </row>
    <row r="264" customFormat="false" ht="12.75" hidden="false" customHeight="false" outlineLevel="0" collapsed="false">
      <c r="B264" s="27"/>
      <c r="C264" s="27"/>
      <c r="J264" s="29"/>
      <c r="K264" s="29"/>
    </row>
    <row r="265" customFormat="false" ht="12.75" hidden="false" customHeight="false" outlineLevel="0" collapsed="false">
      <c r="B265" s="27"/>
      <c r="C265" s="27"/>
      <c r="J265" s="29"/>
      <c r="K265" s="29"/>
    </row>
    <row r="266" customFormat="false" ht="12.75" hidden="false" customHeight="false" outlineLevel="0" collapsed="false">
      <c r="B266" s="27"/>
      <c r="C266" s="27"/>
      <c r="J266" s="29"/>
      <c r="K266" s="29"/>
    </row>
    <row r="267" customFormat="false" ht="12.75" hidden="false" customHeight="false" outlineLevel="0" collapsed="false">
      <c r="B267" s="27"/>
      <c r="C267" s="27"/>
      <c r="J267" s="29"/>
      <c r="K267" s="29"/>
    </row>
    <row r="268" customFormat="false" ht="12.75" hidden="false" customHeight="false" outlineLevel="0" collapsed="false">
      <c r="B268" s="27"/>
      <c r="C268" s="27"/>
      <c r="J268" s="29"/>
      <c r="K268" s="29"/>
    </row>
    <row r="269" customFormat="false" ht="12.75" hidden="false" customHeight="false" outlineLevel="0" collapsed="false">
      <c r="B269" s="27"/>
      <c r="C269" s="27"/>
      <c r="J269" s="29"/>
      <c r="K269" s="29"/>
    </row>
    <row r="270" customFormat="false" ht="12.75" hidden="false" customHeight="false" outlineLevel="0" collapsed="false">
      <c r="B270" s="27"/>
      <c r="C270" s="27"/>
      <c r="J270" s="29"/>
      <c r="K270" s="29"/>
    </row>
    <row r="271" customFormat="false" ht="12.75" hidden="false" customHeight="false" outlineLevel="0" collapsed="false">
      <c r="B271" s="27"/>
      <c r="C271" s="27"/>
      <c r="J271" s="29"/>
      <c r="K271" s="29"/>
    </row>
    <row r="272" customFormat="false" ht="12.75" hidden="false" customHeight="false" outlineLevel="0" collapsed="false">
      <c r="B272" s="27"/>
      <c r="C272" s="27"/>
      <c r="J272" s="29"/>
      <c r="K272" s="29"/>
    </row>
    <row r="273" customFormat="false" ht="12.75" hidden="false" customHeight="false" outlineLevel="0" collapsed="false">
      <c r="B273" s="27"/>
      <c r="C273" s="27"/>
      <c r="J273" s="29"/>
      <c r="K273" s="29"/>
    </row>
    <row r="274" customFormat="false" ht="12.75" hidden="false" customHeight="false" outlineLevel="0" collapsed="false">
      <c r="B274" s="27"/>
      <c r="C274" s="27"/>
      <c r="J274" s="29"/>
      <c r="K274" s="29"/>
    </row>
    <row r="275" customFormat="false" ht="12.75" hidden="false" customHeight="false" outlineLevel="0" collapsed="false">
      <c r="B275" s="27"/>
      <c r="C275" s="27"/>
      <c r="J275" s="29"/>
      <c r="K275" s="29"/>
    </row>
    <row r="276" customFormat="false" ht="12.75" hidden="false" customHeight="false" outlineLevel="0" collapsed="false">
      <c r="B276" s="27"/>
      <c r="C276" s="27"/>
      <c r="J276" s="29"/>
      <c r="K276" s="29"/>
    </row>
    <row r="277" customFormat="false" ht="12.75" hidden="false" customHeight="false" outlineLevel="0" collapsed="false">
      <c r="B277" s="27"/>
      <c r="C277" s="27"/>
      <c r="J277" s="29"/>
      <c r="K277" s="29"/>
    </row>
    <row r="278" customFormat="false" ht="12.75" hidden="false" customHeight="false" outlineLevel="0" collapsed="false">
      <c r="B278" s="27"/>
      <c r="C278" s="27"/>
      <c r="J278" s="29"/>
      <c r="K278" s="29"/>
    </row>
    <row r="279" customFormat="false" ht="12.75" hidden="false" customHeight="false" outlineLevel="0" collapsed="false">
      <c r="B279" s="27"/>
      <c r="C279" s="27"/>
      <c r="J279" s="29"/>
      <c r="K279" s="29"/>
    </row>
    <row r="280" customFormat="false" ht="12.75" hidden="false" customHeight="false" outlineLevel="0" collapsed="false">
      <c r="B280" s="27"/>
      <c r="C280" s="27"/>
      <c r="J280" s="29"/>
      <c r="K280" s="29"/>
    </row>
    <row r="281" customFormat="false" ht="12.75" hidden="false" customHeight="false" outlineLevel="0" collapsed="false">
      <c r="B281" s="27"/>
      <c r="C281" s="27"/>
      <c r="J281" s="29"/>
      <c r="K281" s="29"/>
    </row>
    <row r="282" customFormat="false" ht="12.75" hidden="false" customHeight="false" outlineLevel="0" collapsed="false">
      <c r="B282" s="27"/>
      <c r="C282" s="27"/>
      <c r="J282" s="29"/>
      <c r="K282" s="29"/>
    </row>
    <row r="283" customFormat="false" ht="12.75" hidden="false" customHeight="false" outlineLevel="0" collapsed="false">
      <c r="B283" s="27"/>
      <c r="C283" s="27"/>
      <c r="J283" s="29"/>
      <c r="K283" s="29"/>
    </row>
    <row r="284" customFormat="false" ht="12.75" hidden="false" customHeight="false" outlineLevel="0" collapsed="false">
      <c r="B284" s="27"/>
      <c r="C284" s="27"/>
      <c r="J284" s="29"/>
      <c r="K284" s="29"/>
    </row>
    <row r="285" customFormat="false" ht="12.75" hidden="false" customHeight="false" outlineLevel="0" collapsed="false">
      <c r="B285" s="27"/>
      <c r="C285" s="27"/>
      <c r="J285" s="29"/>
      <c r="K285" s="29"/>
    </row>
    <row r="286" customFormat="false" ht="12.75" hidden="false" customHeight="false" outlineLevel="0" collapsed="false">
      <c r="B286" s="27"/>
      <c r="C286" s="27"/>
      <c r="J286" s="29"/>
      <c r="K286" s="29"/>
    </row>
    <row r="287" customFormat="false" ht="12.75" hidden="false" customHeight="false" outlineLevel="0" collapsed="false">
      <c r="B287" s="27"/>
      <c r="C287" s="27"/>
      <c r="J287" s="29"/>
      <c r="K287" s="29"/>
    </row>
    <row r="288" customFormat="false" ht="12.75" hidden="false" customHeight="false" outlineLevel="0" collapsed="false">
      <c r="B288" s="27"/>
      <c r="C288" s="27"/>
      <c r="J288" s="29"/>
      <c r="K288" s="29"/>
    </row>
    <row r="289" customFormat="false" ht="12.75" hidden="false" customHeight="false" outlineLevel="0" collapsed="false">
      <c r="B289" s="27"/>
      <c r="C289" s="27"/>
      <c r="J289" s="29"/>
      <c r="K289" s="29"/>
    </row>
    <row r="290" customFormat="false" ht="12.75" hidden="false" customHeight="false" outlineLevel="0" collapsed="false">
      <c r="B290" s="27"/>
      <c r="C290" s="27"/>
      <c r="J290" s="29"/>
      <c r="K290" s="29"/>
    </row>
    <row r="291" customFormat="false" ht="12.75" hidden="false" customHeight="false" outlineLevel="0" collapsed="false">
      <c r="B291" s="27"/>
      <c r="C291" s="27"/>
      <c r="J291" s="29"/>
      <c r="K291" s="29"/>
    </row>
    <row r="292" customFormat="false" ht="12.75" hidden="false" customHeight="false" outlineLevel="0" collapsed="false">
      <c r="B292" s="27"/>
      <c r="C292" s="27"/>
      <c r="J292" s="29"/>
      <c r="K292" s="29"/>
    </row>
    <row r="293" customFormat="false" ht="12.75" hidden="false" customHeight="false" outlineLevel="0" collapsed="false">
      <c r="B293" s="27"/>
      <c r="C293" s="27"/>
      <c r="J293" s="29"/>
      <c r="K293" s="29"/>
    </row>
    <row r="294" customFormat="false" ht="12.75" hidden="false" customHeight="false" outlineLevel="0" collapsed="false">
      <c r="B294" s="27"/>
      <c r="C294" s="27"/>
      <c r="J294" s="29"/>
      <c r="K294" s="29"/>
    </row>
    <row r="295" customFormat="false" ht="12.75" hidden="false" customHeight="false" outlineLevel="0" collapsed="false">
      <c r="B295" s="27"/>
      <c r="C295" s="27"/>
      <c r="J295" s="29"/>
      <c r="K295" s="29"/>
    </row>
    <row r="296" customFormat="false" ht="12.75" hidden="false" customHeight="false" outlineLevel="0" collapsed="false">
      <c r="B296" s="27"/>
      <c r="C296" s="27"/>
      <c r="J296" s="29"/>
      <c r="K296" s="29"/>
    </row>
    <row r="297" customFormat="false" ht="12.75" hidden="false" customHeight="false" outlineLevel="0" collapsed="false">
      <c r="B297" s="27"/>
      <c r="C297" s="27"/>
      <c r="J297" s="29"/>
      <c r="K297" s="29"/>
    </row>
    <row r="298" customFormat="false" ht="12.75" hidden="false" customHeight="false" outlineLevel="0" collapsed="false">
      <c r="B298" s="27"/>
      <c r="C298" s="27"/>
      <c r="J298" s="29"/>
      <c r="K298" s="29"/>
    </row>
    <row r="299" customFormat="false" ht="12.75" hidden="false" customHeight="false" outlineLevel="0" collapsed="false">
      <c r="B299" s="27"/>
      <c r="C299" s="27"/>
      <c r="J299" s="29"/>
      <c r="K299" s="29"/>
    </row>
    <row r="300" customFormat="false" ht="12.75" hidden="false" customHeight="false" outlineLevel="0" collapsed="false">
      <c r="B300" s="27"/>
      <c r="C300" s="27"/>
      <c r="J300" s="29"/>
      <c r="K300" s="29"/>
    </row>
    <row r="301" customFormat="false" ht="12.75" hidden="false" customHeight="false" outlineLevel="0" collapsed="false">
      <c r="B301" s="27"/>
      <c r="C301" s="27"/>
      <c r="J301" s="29"/>
      <c r="K301" s="29"/>
    </row>
    <row r="302" customFormat="false" ht="12.75" hidden="false" customHeight="false" outlineLevel="0" collapsed="false">
      <c r="B302" s="27"/>
      <c r="C302" s="27"/>
      <c r="J302" s="29"/>
      <c r="K302" s="29"/>
    </row>
    <row r="303" customFormat="false" ht="12.75" hidden="false" customHeight="false" outlineLevel="0" collapsed="false">
      <c r="B303" s="27"/>
      <c r="C303" s="27"/>
      <c r="J303" s="29"/>
      <c r="K303" s="29"/>
    </row>
    <row r="304" customFormat="false" ht="12.75" hidden="false" customHeight="false" outlineLevel="0" collapsed="false">
      <c r="B304" s="27"/>
      <c r="C304" s="27"/>
      <c r="J304" s="29"/>
      <c r="K304" s="29"/>
    </row>
    <row r="305" customFormat="false" ht="12.75" hidden="false" customHeight="false" outlineLevel="0" collapsed="false">
      <c r="B305" s="27"/>
      <c r="C305" s="27"/>
      <c r="J305" s="29"/>
      <c r="K305" s="29"/>
    </row>
    <row r="306" customFormat="false" ht="12.75" hidden="false" customHeight="false" outlineLevel="0" collapsed="false">
      <c r="B306" s="27"/>
      <c r="C306" s="27"/>
      <c r="J306" s="29"/>
      <c r="K306" s="29"/>
    </row>
    <row r="307" customFormat="false" ht="12.75" hidden="false" customHeight="false" outlineLevel="0" collapsed="false">
      <c r="B307" s="27"/>
      <c r="C307" s="27"/>
      <c r="J307" s="29"/>
      <c r="K307" s="29"/>
    </row>
    <row r="308" customFormat="false" ht="12.75" hidden="false" customHeight="false" outlineLevel="0" collapsed="false">
      <c r="B308" s="27"/>
      <c r="C308" s="27"/>
      <c r="J308" s="29"/>
      <c r="K308" s="29"/>
    </row>
    <row r="309" customFormat="false" ht="12.75" hidden="false" customHeight="false" outlineLevel="0" collapsed="false">
      <c r="B309" s="27"/>
      <c r="C309" s="27"/>
      <c r="J309" s="29"/>
      <c r="K309" s="29"/>
    </row>
    <row r="310" customFormat="false" ht="12.75" hidden="false" customHeight="false" outlineLevel="0" collapsed="false">
      <c r="B310" s="27"/>
      <c r="C310" s="27"/>
      <c r="J310" s="29"/>
      <c r="K310" s="29"/>
    </row>
    <row r="311" customFormat="false" ht="12.75" hidden="false" customHeight="false" outlineLevel="0" collapsed="false">
      <c r="B311" s="27"/>
      <c r="C311" s="27"/>
      <c r="J311" s="29"/>
      <c r="K311" s="29"/>
    </row>
    <row r="312" customFormat="false" ht="12.75" hidden="false" customHeight="false" outlineLevel="0" collapsed="false">
      <c r="B312" s="27"/>
      <c r="C312" s="27"/>
      <c r="J312" s="29"/>
      <c r="K312" s="29"/>
    </row>
    <row r="313" customFormat="false" ht="12.75" hidden="false" customHeight="false" outlineLevel="0" collapsed="false">
      <c r="B313" s="27"/>
      <c r="C313" s="27"/>
      <c r="J313" s="29"/>
      <c r="K313" s="29"/>
    </row>
    <row r="314" customFormat="false" ht="12.75" hidden="false" customHeight="false" outlineLevel="0" collapsed="false">
      <c r="B314" s="27"/>
      <c r="C314" s="27"/>
      <c r="J314" s="29"/>
      <c r="K314" s="29"/>
    </row>
    <row r="315" customFormat="false" ht="12.75" hidden="false" customHeight="false" outlineLevel="0" collapsed="false">
      <c r="B315" s="27"/>
      <c r="C315" s="27"/>
      <c r="J315" s="29"/>
      <c r="K315" s="29"/>
    </row>
    <row r="316" customFormat="false" ht="12.75" hidden="false" customHeight="false" outlineLevel="0" collapsed="false">
      <c r="B316" s="27"/>
      <c r="C316" s="27"/>
      <c r="J316" s="29"/>
      <c r="K316" s="29"/>
    </row>
    <row r="317" customFormat="false" ht="12.75" hidden="false" customHeight="false" outlineLevel="0" collapsed="false">
      <c r="B317" s="27"/>
      <c r="C317" s="27"/>
      <c r="J317" s="29"/>
      <c r="K317" s="29"/>
    </row>
    <row r="318" customFormat="false" ht="12.75" hidden="false" customHeight="false" outlineLevel="0" collapsed="false">
      <c r="B318" s="27"/>
      <c r="C318" s="27"/>
      <c r="J318" s="29"/>
      <c r="K318" s="29"/>
    </row>
    <row r="319" customFormat="false" ht="12.75" hidden="false" customHeight="false" outlineLevel="0" collapsed="false">
      <c r="B319" s="27"/>
      <c r="C319" s="27"/>
      <c r="J319" s="29"/>
      <c r="K319" s="29"/>
    </row>
    <row r="320" customFormat="false" ht="12.75" hidden="false" customHeight="false" outlineLevel="0" collapsed="false">
      <c r="B320" s="27"/>
      <c r="C320" s="27"/>
      <c r="J320" s="29"/>
      <c r="K320" s="29"/>
    </row>
    <row r="321" customFormat="false" ht="12.75" hidden="false" customHeight="false" outlineLevel="0" collapsed="false">
      <c r="B321" s="27"/>
      <c r="C321" s="27"/>
      <c r="J321" s="29"/>
      <c r="K321" s="29"/>
    </row>
    <row r="322" customFormat="false" ht="12.75" hidden="false" customHeight="false" outlineLevel="0" collapsed="false">
      <c r="B322" s="27"/>
      <c r="C322" s="27"/>
      <c r="J322" s="29"/>
      <c r="K322" s="29"/>
    </row>
    <row r="323" customFormat="false" ht="12.75" hidden="false" customHeight="false" outlineLevel="0" collapsed="false">
      <c r="B323" s="27"/>
      <c r="C323" s="27"/>
      <c r="J323" s="29"/>
      <c r="K323" s="29"/>
    </row>
    <row r="324" customFormat="false" ht="12.75" hidden="false" customHeight="false" outlineLevel="0" collapsed="false">
      <c r="B324" s="27"/>
      <c r="C324" s="27"/>
      <c r="J324" s="29"/>
      <c r="K324" s="29"/>
    </row>
    <row r="325" customFormat="false" ht="12.75" hidden="false" customHeight="false" outlineLevel="0" collapsed="false">
      <c r="B325" s="27"/>
      <c r="C325" s="27"/>
      <c r="J325" s="29"/>
      <c r="K325" s="29"/>
    </row>
    <row r="326" customFormat="false" ht="12.75" hidden="false" customHeight="false" outlineLevel="0" collapsed="false">
      <c r="B326" s="27"/>
      <c r="C326" s="27"/>
      <c r="J326" s="29"/>
      <c r="K326" s="29"/>
    </row>
    <row r="327" customFormat="false" ht="12.75" hidden="false" customHeight="false" outlineLevel="0" collapsed="false">
      <c r="B327" s="27"/>
      <c r="C327" s="27"/>
      <c r="J327" s="29"/>
      <c r="K327" s="29"/>
    </row>
    <row r="328" customFormat="false" ht="12.75" hidden="false" customHeight="false" outlineLevel="0" collapsed="false">
      <c r="B328" s="27"/>
      <c r="C328" s="27"/>
      <c r="J328" s="29"/>
      <c r="K328" s="29"/>
    </row>
    <row r="329" customFormat="false" ht="12.75" hidden="false" customHeight="false" outlineLevel="0" collapsed="false">
      <c r="B329" s="27"/>
      <c r="C329" s="27"/>
      <c r="J329" s="29"/>
      <c r="K329" s="29"/>
    </row>
    <row r="330" customFormat="false" ht="12.75" hidden="false" customHeight="false" outlineLevel="0" collapsed="false">
      <c r="B330" s="27"/>
      <c r="C330" s="27"/>
      <c r="J330" s="29"/>
      <c r="K330" s="29"/>
    </row>
    <row r="331" customFormat="false" ht="12.75" hidden="false" customHeight="false" outlineLevel="0" collapsed="false">
      <c r="B331" s="27"/>
      <c r="C331" s="27"/>
      <c r="J331" s="29"/>
      <c r="K331" s="29"/>
    </row>
    <row r="332" customFormat="false" ht="12.75" hidden="false" customHeight="false" outlineLevel="0" collapsed="false">
      <c r="B332" s="27"/>
      <c r="C332" s="27"/>
      <c r="J332" s="29"/>
      <c r="K332" s="29"/>
    </row>
    <row r="333" customFormat="false" ht="12.75" hidden="false" customHeight="false" outlineLevel="0" collapsed="false">
      <c r="B333" s="27"/>
      <c r="C333" s="27"/>
      <c r="J333" s="29"/>
      <c r="K333" s="29"/>
    </row>
    <row r="334" customFormat="false" ht="12.75" hidden="false" customHeight="false" outlineLevel="0" collapsed="false">
      <c r="B334" s="27"/>
      <c r="C334" s="27"/>
      <c r="J334" s="29"/>
      <c r="K334" s="29"/>
    </row>
    <row r="335" customFormat="false" ht="12.75" hidden="false" customHeight="false" outlineLevel="0" collapsed="false">
      <c r="B335" s="27"/>
      <c r="C335" s="27"/>
      <c r="J335" s="29"/>
      <c r="K335" s="29"/>
    </row>
    <row r="336" customFormat="false" ht="12.75" hidden="false" customHeight="false" outlineLevel="0" collapsed="false">
      <c r="B336" s="27"/>
      <c r="C336" s="27"/>
      <c r="J336" s="29"/>
      <c r="K336" s="29"/>
    </row>
    <row r="337" customFormat="false" ht="12.75" hidden="false" customHeight="false" outlineLevel="0" collapsed="false">
      <c r="B337" s="27"/>
      <c r="C337" s="27"/>
      <c r="J337" s="29"/>
      <c r="K337" s="29"/>
    </row>
    <row r="338" customFormat="false" ht="12.75" hidden="false" customHeight="false" outlineLevel="0" collapsed="false">
      <c r="B338" s="27"/>
      <c r="C338" s="27"/>
      <c r="J338" s="29"/>
      <c r="K338" s="29"/>
    </row>
    <row r="339" customFormat="false" ht="12.75" hidden="false" customHeight="false" outlineLevel="0" collapsed="false">
      <c r="B339" s="27"/>
      <c r="C339" s="27"/>
      <c r="J339" s="29"/>
      <c r="K339" s="29"/>
    </row>
    <row r="340" customFormat="false" ht="12.75" hidden="false" customHeight="false" outlineLevel="0" collapsed="false">
      <c r="B340" s="27"/>
      <c r="C340" s="27"/>
      <c r="J340" s="29"/>
      <c r="K340" s="29"/>
    </row>
    <row r="341" customFormat="false" ht="12.75" hidden="false" customHeight="false" outlineLevel="0" collapsed="false">
      <c r="B341" s="27"/>
      <c r="C341" s="27"/>
      <c r="J341" s="29"/>
      <c r="K341" s="29"/>
    </row>
    <row r="342" customFormat="false" ht="12.75" hidden="false" customHeight="false" outlineLevel="0" collapsed="false">
      <c r="B342" s="27"/>
      <c r="C342" s="27"/>
      <c r="J342" s="29"/>
      <c r="K342" s="29"/>
    </row>
    <row r="343" customFormat="false" ht="12.75" hidden="false" customHeight="false" outlineLevel="0" collapsed="false">
      <c r="B343" s="27"/>
      <c r="C343" s="27"/>
      <c r="J343" s="29"/>
      <c r="K343" s="29"/>
    </row>
    <row r="344" customFormat="false" ht="12.75" hidden="false" customHeight="false" outlineLevel="0" collapsed="false">
      <c r="B344" s="27"/>
      <c r="C344" s="27"/>
      <c r="J344" s="29"/>
      <c r="K344" s="29"/>
    </row>
    <row r="345" customFormat="false" ht="12.75" hidden="false" customHeight="false" outlineLevel="0" collapsed="false">
      <c r="B345" s="27"/>
      <c r="C345" s="27"/>
      <c r="J345" s="29"/>
      <c r="K345" s="29"/>
    </row>
    <row r="346" customFormat="false" ht="12.75" hidden="false" customHeight="false" outlineLevel="0" collapsed="false">
      <c r="B346" s="27"/>
      <c r="C346" s="27"/>
      <c r="J346" s="29"/>
      <c r="K346" s="29"/>
    </row>
    <row r="347" customFormat="false" ht="12.75" hidden="false" customHeight="false" outlineLevel="0" collapsed="false">
      <c r="B347" s="27"/>
      <c r="C347" s="27"/>
      <c r="J347" s="29"/>
      <c r="K347" s="29"/>
    </row>
    <row r="348" customFormat="false" ht="12.75" hidden="false" customHeight="false" outlineLevel="0" collapsed="false">
      <c r="B348" s="27"/>
      <c r="C348" s="27"/>
      <c r="J348" s="29"/>
      <c r="K348" s="29"/>
    </row>
    <row r="349" customFormat="false" ht="12.75" hidden="false" customHeight="false" outlineLevel="0" collapsed="false">
      <c r="B349" s="27"/>
      <c r="C349" s="27"/>
      <c r="J349" s="29"/>
      <c r="K349" s="29"/>
    </row>
    <row r="350" customFormat="false" ht="12.75" hidden="false" customHeight="false" outlineLevel="0" collapsed="false">
      <c r="B350" s="27"/>
      <c r="C350" s="27"/>
      <c r="J350" s="29"/>
      <c r="K350" s="29"/>
    </row>
    <row r="351" customFormat="false" ht="12.75" hidden="false" customHeight="false" outlineLevel="0" collapsed="false">
      <c r="B351" s="27"/>
      <c r="C351" s="27"/>
      <c r="J351" s="29"/>
      <c r="K351" s="29"/>
    </row>
    <row r="352" customFormat="false" ht="12.75" hidden="false" customHeight="false" outlineLevel="0" collapsed="false">
      <c r="B352" s="27"/>
      <c r="C352" s="27"/>
      <c r="J352" s="29"/>
      <c r="K352" s="29"/>
    </row>
    <row r="353" customFormat="false" ht="12.75" hidden="false" customHeight="false" outlineLevel="0" collapsed="false">
      <c r="B353" s="27"/>
      <c r="C353" s="27"/>
      <c r="J353" s="29"/>
      <c r="K353" s="29"/>
    </row>
    <row r="354" customFormat="false" ht="12.75" hidden="false" customHeight="false" outlineLevel="0" collapsed="false">
      <c r="B354" s="27"/>
      <c r="C354" s="27"/>
      <c r="J354" s="29"/>
      <c r="K354" s="29"/>
    </row>
    <row r="355" customFormat="false" ht="12.75" hidden="false" customHeight="false" outlineLevel="0" collapsed="false">
      <c r="B355" s="27"/>
      <c r="C355" s="27"/>
      <c r="J355" s="29"/>
      <c r="K355" s="29"/>
    </row>
    <row r="356" customFormat="false" ht="12.75" hidden="false" customHeight="false" outlineLevel="0" collapsed="false">
      <c r="B356" s="27"/>
      <c r="C356" s="27"/>
      <c r="J356" s="29"/>
      <c r="K356" s="29"/>
    </row>
    <row r="357" customFormat="false" ht="12.75" hidden="false" customHeight="false" outlineLevel="0" collapsed="false">
      <c r="B357" s="27"/>
      <c r="C357" s="27"/>
      <c r="J357" s="29"/>
      <c r="K357" s="29"/>
    </row>
    <row r="358" customFormat="false" ht="12.75" hidden="false" customHeight="false" outlineLevel="0" collapsed="false">
      <c r="B358" s="27"/>
      <c r="C358" s="27"/>
      <c r="J358" s="29"/>
      <c r="K358" s="29"/>
    </row>
    <row r="359" customFormat="false" ht="12.75" hidden="false" customHeight="false" outlineLevel="0" collapsed="false">
      <c r="B359" s="27"/>
      <c r="C359" s="27"/>
      <c r="J359" s="29"/>
      <c r="K359" s="29"/>
    </row>
    <row r="360" customFormat="false" ht="12.75" hidden="false" customHeight="false" outlineLevel="0" collapsed="false">
      <c r="B360" s="27"/>
      <c r="C360" s="27"/>
      <c r="J360" s="29"/>
      <c r="K360" s="29"/>
    </row>
    <row r="361" customFormat="false" ht="12.75" hidden="false" customHeight="false" outlineLevel="0" collapsed="false">
      <c r="B361" s="27"/>
      <c r="C361" s="27"/>
      <c r="J361" s="29"/>
      <c r="K361" s="29"/>
    </row>
    <row r="362" customFormat="false" ht="12.75" hidden="false" customHeight="false" outlineLevel="0" collapsed="false">
      <c r="B362" s="27"/>
      <c r="C362" s="27"/>
      <c r="J362" s="29"/>
      <c r="K362" s="29"/>
    </row>
    <row r="363" customFormat="false" ht="12.75" hidden="false" customHeight="false" outlineLevel="0" collapsed="false">
      <c r="B363" s="27"/>
      <c r="C363" s="27"/>
      <c r="J363" s="29"/>
      <c r="K363" s="29"/>
    </row>
    <row r="364" customFormat="false" ht="12.75" hidden="false" customHeight="false" outlineLevel="0" collapsed="false">
      <c r="B364" s="27"/>
      <c r="C364" s="27"/>
      <c r="J364" s="29"/>
      <c r="K364" s="29"/>
    </row>
    <row r="365" customFormat="false" ht="12.75" hidden="false" customHeight="false" outlineLevel="0" collapsed="false">
      <c r="B365" s="27"/>
      <c r="C365" s="27"/>
      <c r="J365" s="29"/>
      <c r="K365" s="29"/>
    </row>
    <row r="366" customFormat="false" ht="12.75" hidden="false" customHeight="false" outlineLevel="0" collapsed="false">
      <c r="B366" s="27"/>
      <c r="C366" s="27"/>
      <c r="J366" s="29"/>
      <c r="K366" s="29"/>
    </row>
    <row r="367" customFormat="false" ht="12.75" hidden="false" customHeight="false" outlineLevel="0" collapsed="false">
      <c r="B367" s="27"/>
      <c r="C367" s="27"/>
      <c r="J367" s="29"/>
      <c r="K367" s="29"/>
    </row>
    <row r="368" customFormat="false" ht="12.75" hidden="false" customHeight="false" outlineLevel="0" collapsed="false">
      <c r="B368" s="27"/>
      <c r="C368" s="27"/>
      <c r="J368" s="29"/>
      <c r="K368" s="29"/>
    </row>
    <row r="369" customFormat="false" ht="12.75" hidden="false" customHeight="false" outlineLevel="0" collapsed="false">
      <c r="B369" s="27"/>
      <c r="C369" s="27"/>
      <c r="J369" s="29"/>
      <c r="K369" s="29"/>
    </row>
    <row r="370" customFormat="false" ht="12.75" hidden="false" customHeight="false" outlineLevel="0" collapsed="false">
      <c r="B370" s="27"/>
      <c r="C370" s="27"/>
      <c r="J370" s="29"/>
      <c r="K370" s="29"/>
    </row>
    <row r="371" customFormat="false" ht="12.75" hidden="false" customHeight="false" outlineLevel="0" collapsed="false">
      <c r="B371" s="27"/>
      <c r="C371" s="27"/>
      <c r="J371" s="29"/>
      <c r="K371" s="29"/>
    </row>
    <row r="372" customFormat="false" ht="12.75" hidden="false" customHeight="false" outlineLevel="0" collapsed="false">
      <c r="B372" s="27"/>
      <c r="C372" s="27"/>
      <c r="J372" s="29"/>
      <c r="K372" s="29"/>
    </row>
    <row r="373" customFormat="false" ht="12.75" hidden="false" customHeight="false" outlineLevel="0" collapsed="false">
      <c r="B373" s="27"/>
      <c r="C373" s="27"/>
      <c r="J373" s="29"/>
      <c r="K373" s="29"/>
    </row>
    <row r="374" customFormat="false" ht="12.75" hidden="false" customHeight="false" outlineLevel="0" collapsed="false">
      <c r="B374" s="27"/>
      <c r="C374" s="27"/>
      <c r="J374" s="29"/>
      <c r="K374" s="29"/>
    </row>
    <row r="375" customFormat="false" ht="12.75" hidden="false" customHeight="false" outlineLevel="0" collapsed="false">
      <c r="B375" s="27"/>
      <c r="C375" s="27"/>
      <c r="J375" s="29"/>
      <c r="K375" s="29"/>
    </row>
    <row r="376" customFormat="false" ht="12.75" hidden="false" customHeight="false" outlineLevel="0" collapsed="false">
      <c r="B376" s="27"/>
      <c r="C376" s="27"/>
      <c r="J376" s="29"/>
      <c r="K376" s="29"/>
    </row>
    <row r="377" customFormat="false" ht="12.75" hidden="false" customHeight="false" outlineLevel="0" collapsed="false">
      <c r="B377" s="27"/>
      <c r="C377" s="27"/>
      <c r="J377" s="29"/>
      <c r="K377" s="29"/>
    </row>
    <row r="378" customFormat="false" ht="12.75" hidden="false" customHeight="false" outlineLevel="0" collapsed="false">
      <c r="B378" s="27"/>
      <c r="C378" s="27"/>
      <c r="J378" s="29"/>
      <c r="K378" s="29"/>
    </row>
    <row r="379" customFormat="false" ht="12.75" hidden="false" customHeight="false" outlineLevel="0" collapsed="false">
      <c r="B379" s="27"/>
      <c r="C379" s="27"/>
      <c r="J379" s="29"/>
      <c r="K379" s="29"/>
    </row>
    <row r="380" customFormat="false" ht="12.75" hidden="false" customHeight="false" outlineLevel="0" collapsed="false">
      <c r="B380" s="27"/>
      <c r="C380" s="27"/>
      <c r="J380" s="29"/>
      <c r="K380" s="29"/>
    </row>
    <row r="381" customFormat="false" ht="12.75" hidden="false" customHeight="false" outlineLevel="0" collapsed="false">
      <c r="B381" s="27"/>
      <c r="C381" s="27"/>
      <c r="J381" s="29"/>
      <c r="K381" s="29"/>
    </row>
    <row r="382" customFormat="false" ht="12.75" hidden="false" customHeight="false" outlineLevel="0" collapsed="false">
      <c r="B382" s="27"/>
      <c r="C382" s="27"/>
      <c r="J382" s="29"/>
      <c r="K382" s="29"/>
    </row>
    <row r="383" customFormat="false" ht="12.75" hidden="false" customHeight="false" outlineLevel="0" collapsed="false">
      <c r="B383" s="27"/>
      <c r="C383" s="27"/>
      <c r="J383" s="29"/>
      <c r="K383" s="29"/>
    </row>
    <row r="384" customFormat="false" ht="12.75" hidden="false" customHeight="false" outlineLevel="0" collapsed="false">
      <c r="B384" s="27"/>
      <c r="C384" s="27"/>
      <c r="J384" s="29"/>
      <c r="K384" s="29"/>
    </row>
    <row r="385" customFormat="false" ht="12.75" hidden="false" customHeight="false" outlineLevel="0" collapsed="false">
      <c r="B385" s="27"/>
      <c r="C385" s="27"/>
      <c r="J385" s="29"/>
      <c r="K385" s="29"/>
    </row>
    <row r="386" customFormat="false" ht="12.75" hidden="false" customHeight="false" outlineLevel="0" collapsed="false">
      <c r="B386" s="27"/>
      <c r="C386" s="27"/>
      <c r="J386" s="29"/>
      <c r="K386" s="29"/>
    </row>
    <row r="387" customFormat="false" ht="12.75" hidden="false" customHeight="false" outlineLevel="0" collapsed="false">
      <c r="B387" s="27"/>
      <c r="C387" s="27"/>
      <c r="J387" s="29"/>
      <c r="K387" s="29"/>
    </row>
    <row r="388" customFormat="false" ht="12.75" hidden="false" customHeight="false" outlineLevel="0" collapsed="false">
      <c r="B388" s="27"/>
      <c r="C388" s="27"/>
      <c r="J388" s="29"/>
      <c r="K388" s="29"/>
    </row>
    <row r="389" customFormat="false" ht="12.75" hidden="false" customHeight="false" outlineLevel="0" collapsed="false">
      <c r="B389" s="27"/>
      <c r="C389" s="27"/>
      <c r="J389" s="29"/>
      <c r="K389" s="29"/>
    </row>
    <row r="390" customFormat="false" ht="12.75" hidden="false" customHeight="false" outlineLevel="0" collapsed="false">
      <c r="B390" s="27"/>
      <c r="C390" s="27"/>
      <c r="J390" s="29"/>
      <c r="K390" s="29"/>
    </row>
    <row r="391" customFormat="false" ht="12.75" hidden="false" customHeight="false" outlineLevel="0" collapsed="false">
      <c r="B391" s="27"/>
      <c r="C391" s="27"/>
      <c r="J391" s="29"/>
      <c r="K391" s="29"/>
    </row>
    <row r="392" customFormat="false" ht="12.75" hidden="false" customHeight="false" outlineLevel="0" collapsed="false">
      <c r="B392" s="27"/>
      <c r="C392" s="27"/>
      <c r="J392" s="29"/>
      <c r="K392" s="29"/>
    </row>
    <row r="393" customFormat="false" ht="12.75" hidden="false" customHeight="false" outlineLevel="0" collapsed="false">
      <c r="B393" s="27"/>
      <c r="C393" s="27"/>
      <c r="J393" s="29"/>
      <c r="K393" s="29"/>
    </row>
    <row r="394" customFormat="false" ht="12.75" hidden="false" customHeight="false" outlineLevel="0" collapsed="false">
      <c r="B394" s="27"/>
      <c r="C394" s="27"/>
      <c r="J394" s="29"/>
      <c r="K394" s="29"/>
    </row>
    <row r="395" customFormat="false" ht="12.75" hidden="false" customHeight="false" outlineLevel="0" collapsed="false">
      <c r="B395" s="27"/>
      <c r="C395" s="27"/>
      <c r="J395" s="29"/>
      <c r="K395" s="29"/>
    </row>
    <row r="396" customFormat="false" ht="12.75" hidden="false" customHeight="false" outlineLevel="0" collapsed="false">
      <c r="B396" s="27"/>
      <c r="C396" s="27"/>
      <c r="J396" s="29"/>
      <c r="K396" s="29"/>
    </row>
    <row r="397" customFormat="false" ht="12.75" hidden="false" customHeight="false" outlineLevel="0" collapsed="false">
      <c r="B397" s="27"/>
      <c r="C397" s="27"/>
      <c r="J397" s="29"/>
      <c r="K397" s="29"/>
    </row>
    <row r="398" customFormat="false" ht="12.75" hidden="false" customHeight="false" outlineLevel="0" collapsed="false">
      <c r="B398" s="27"/>
      <c r="C398" s="27"/>
      <c r="J398" s="29"/>
      <c r="K398" s="29"/>
    </row>
    <row r="399" customFormat="false" ht="12.75" hidden="false" customHeight="false" outlineLevel="0" collapsed="false">
      <c r="B399" s="27"/>
      <c r="C399" s="27"/>
      <c r="J399" s="29"/>
      <c r="K399" s="29"/>
    </row>
    <row r="400" customFormat="false" ht="12.75" hidden="false" customHeight="false" outlineLevel="0" collapsed="false">
      <c r="B400" s="27"/>
      <c r="C400" s="27"/>
      <c r="J400" s="29"/>
      <c r="K400" s="29"/>
    </row>
    <row r="401" customFormat="false" ht="12.75" hidden="false" customHeight="false" outlineLevel="0" collapsed="false">
      <c r="B401" s="27"/>
      <c r="C401" s="27"/>
      <c r="J401" s="29"/>
      <c r="K401" s="29"/>
    </row>
    <row r="402" customFormat="false" ht="12.75" hidden="false" customHeight="false" outlineLevel="0" collapsed="false">
      <c r="B402" s="27"/>
      <c r="C402" s="27"/>
      <c r="J402" s="29"/>
      <c r="K402" s="29"/>
    </row>
    <row r="403" customFormat="false" ht="12.75" hidden="false" customHeight="false" outlineLevel="0" collapsed="false">
      <c r="B403" s="27"/>
      <c r="C403" s="27"/>
      <c r="J403" s="29"/>
      <c r="K403" s="29"/>
    </row>
    <row r="404" customFormat="false" ht="12.75" hidden="false" customHeight="false" outlineLevel="0" collapsed="false">
      <c r="B404" s="27"/>
      <c r="C404" s="27"/>
      <c r="J404" s="29"/>
      <c r="K404" s="29"/>
    </row>
    <row r="405" customFormat="false" ht="12.75" hidden="false" customHeight="false" outlineLevel="0" collapsed="false">
      <c r="B405" s="27"/>
      <c r="C405" s="27"/>
      <c r="J405" s="29"/>
      <c r="K405" s="29"/>
    </row>
    <row r="406" customFormat="false" ht="12.75" hidden="false" customHeight="false" outlineLevel="0" collapsed="false">
      <c r="B406" s="27"/>
      <c r="C406" s="27"/>
      <c r="J406" s="29"/>
      <c r="K406" s="29"/>
    </row>
    <row r="407" customFormat="false" ht="12.75" hidden="false" customHeight="false" outlineLevel="0" collapsed="false">
      <c r="B407" s="27"/>
      <c r="C407" s="27"/>
      <c r="J407" s="29"/>
      <c r="K407" s="29"/>
    </row>
    <row r="408" customFormat="false" ht="12.75" hidden="false" customHeight="false" outlineLevel="0" collapsed="false">
      <c r="B408" s="27"/>
      <c r="C408" s="27"/>
      <c r="J408" s="29"/>
      <c r="K408" s="29"/>
    </row>
    <row r="409" customFormat="false" ht="12.75" hidden="false" customHeight="false" outlineLevel="0" collapsed="false">
      <c r="B409" s="27"/>
      <c r="C409" s="27"/>
      <c r="J409" s="29"/>
      <c r="K409" s="29"/>
    </row>
    <row r="410" customFormat="false" ht="12.75" hidden="false" customHeight="false" outlineLevel="0" collapsed="false">
      <c r="B410" s="27"/>
      <c r="C410" s="27"/>
      <c r="J410" s="29"/>
      <c r="K410" s="29"/>
    </row>
    <row r="411" customFormat="false" ht="12.75" hidden="false" customHeight="false" outlineLevel="0" collapsed="false">
      <c r="B411" s="27"/>
      <c r="C411" s="27"/>
      <c r="J411" s="29"/>
      <c r="K411" s="29"/>
    </row>
    <row r="412" customFormat="false" ht="12.75" hidden="false" customHeight="false" outlineLevel="0" collapsed="false">
      <c r="B412" s="27"/>
      <c r="C412" s="27"/>
      <c r="J412" s="29"/>
      <c r="K412" s="29"/>
    </row>
    <row r="413" customFormat="false" ht="12.75" hidden="false" customHeight="false" outlineLevel="0" collapsed="false">
      <c r="B413" s="27"/>
      <c r="C413" s="27"/>
      <c r="J413" s="29"/>
      <c r="K413" s="29"/>
    </row>
    <row r="414" customFormat="false" ht="12.75" hidden="false" customHeight="false" outlineLevel="0" collapsed="false">
      <c r="B414" s="27"/>
      <c r="C414" s="27"/>
      <c r="J414" s="29"/>
      <c r="K414" s="29"/>
    </row>
    <row r="415" customFormat="false" ht="12.75" hidden="false" customHeight="false" outlineLevel="0" collapsed="false">
      <c r="B415" s="27"/>
      <c r="C415" s="27"/>
      <c r="J415" s="29"/>
      <c r="K415" s="29"/>
    </row>
    <row r="416" customFormat="false" ht="12.75" hidden="false" customHeight="false" outlineLevel="0" collapsed="false">
      <c r="B416" s="27"/>
      <c r="C416" s="27"/>
      <c r="J416" s="29"/>
      <c r="K416" s="29"/>
    </row>
    <row r="417" customFormat="false" ht="12.75" hidden="false" customHeight="false" outlineLevel="0" collapsed="false">
      <c r="B417" s="27"/>
      <c r="C417" s="27"/>
      <c r="J417" s="29"/>
      <c r="K417" s="29"/>
    </row>
    <row r="418" customFormat="false" ht="12.75" hidden="false" customHeight="false" outlineLevel="0" collapsed="false">
      <c r="B418" s="27"/>
      <c r="C418" s="27"/>
      <c r="J418" s="29"/>
      <c r="K418" s="29"/>
    </row>
    <row r="419" customFormat="false" ht="12.75" hidden="false" customHeight="false" outlineLevel="0" collapsed="false">
      <c r="B419" s="27"/>
      <c r="C419" s="27"/>
      <c r="J419" s="29"/>
      <c r="K419" s="29"/>
    </row>
    <row r="420" customFormat="false" ht="12.75" hidden="false" customHeight="false" outlineLevel="0" collapsed="false">
      <c r="B420" s="27"/>
      <c r="C420" s="27"/>
      <c r="J420" s="29"/>
      <c r="K420" s="29"/>
    </row>
    <row r="421" customFormat="false" ht="12.75" hidden="false" customHeight="false" outlineLevel="0" collapsed="false">
      <c r="B421" s="27"/>
      <c r="C421" s="27"/>
      <c r="J421" s="29"/>
      <c r="K421" s="29"/>
    </row>
    <row r="422" customFormat="false" ht="12.75" hidden="false" customHeight="false" outlineLevel="0" collapsed="false">
      <c r="B422" s="27"/>
      <c r="C422" s="27"/>
      <c r="J422" s="29"/>
      <c r="K422" s="29"/>
    </row>
    <row r="423" customFormat="false" ht="12.75" hidden="false" customHeight="false" outlineLevel="0" collapsed="false">
      <c r="B423" s="27"/>
      <c r="C423" s="27"/>
      <c r="J423" s="29"/>
      <c r="K423" s="29"/>
    </row>
    <row r="424" customFormat="false" ht="12.75" hidden="false" customHeight="false" outlineLevel="0" collapsed="false">
      <c r="B424" s="27"/>
      <c r="C424" s="27"/>
      <c r="J424" s="29"/>
      <c r="K424" s="29"/>
    </row>
    <row r="425" customFormat="false" ht="12.75" hidden="false" customHeight="false" outlineLevel="0" collapsed="false">
      <c r="B425" s="27"/>
      <c r="C425" s="27"/>
      <c r="J425" s="29"/>
      <c r="K425" s="29"/>
    </row>
    <row r="426" customFormat="false" ht="12.75" hidden="false" customHeight="false" outlineLevel="0" collapsed="false">
      <c r="B426" s="27"/>
      <c r="C426" s="27"/>
      <c r="J426" s="29"/>
      <c r="K426" s="29"/>
    </row>
    <row r="427" customFormat="false" ht="12.75" hidden="false" customHeight="false" outlineLevel="0" collapsed="false">
      <c r="B427" s="27"/>
      <c r="C427" s="27"/>
      <c r="J427" s="29"/>
      <c r="K427" s="29"/>
    </row>
    <row r="428" customFormat="false" ht="12.75" hidden="false" customHeight="false" outlineLevel="0" collapsed="false">
      <c r="B428" s="27"/>
      <c r="C428" s="27"/>
      <c r="J428" s="29"/>
      <c r="K428" s="29"/>
    </row>
    <row r="429" customFormat="false" ht="12.75" hidden="false" customHeight="false" outlineLevel="0" collapsed="false">
      <c r="B429" s="27"/>
      <c r="C429" s="27"/>
      <c r="J429" s="29"/>
      <c r="K429" s="29"/>
    </row>
    <row r="430" customFormat="false" ht="12.75" hidden="false" customHeight="false" outlineLevel="0" collapsed="false">
      <c r="B430" s="27"/>
      <c r="C430" s="27"/>
      <c r="J430" s="29"/>
      <c r="K430" s="29"/>
    </row>
    <row r="431" customFormat="false" ht="12.75" hidden="false" customHeight="false" outlineLevel="0" collapsed="false">
      <c r="B431" s="27"/>
      <c r="C431" s="27"/>
      <c r="J431" s="29"/>
      <c r="K431" s="29"/>
    </row>
    <row r="432" customFormat="false" ht="12.75" hidden="false" customHeight="false" outlineLevel="0" collapsed="false">
      <c r="B432" s="27"/>
      <c r="C432" s="27"/>
      <c r="J432" s="29"/>
      <c r="K432" s="29"/>
    </row>
    <row r="433" customFormat="false" ht="12.75" hidden="false" customHeight="false" outlineLevel="0" collapsed="false">
      <c r="B433" s="27"/>
      <c r="C433" s="27"/>
      <c r="J433" s="29"/>
      <c r="K433" s="29"/>
    </row>
    <row r="434" customFormat="false" ht="12.75" hidden="false" customHeight="false" outlineLevel="0" collapsed="false">
      <c r="B434" s="27"/>
      <c r="C434" s="27"/>
      <c r="J434" s="29"/>
      <c r="K434" s="29"/>
    </row>
    <row r="435" customFormat="false" ht="12.75" hidden="false" customHeight="false" outlineLevel="0" collapsed="false">
      <c r="B435" s="27"/>
      <c r="C435" s="27"/>
      <c r="J435" s="29"/>
      <c r="K435" s="29"/>
    </row>
    <row r="436" customFormat="false" ht="12.75" hidden="false" customHeight="false" outlineLevel="0" collapsed="false">
      <c r="B436" s="27"/>
      <c r="C436" s="27"/>
      <c r="J436" s="29"/>
      <c r="K436" s="29"/>
    </row>
    <row r="437" customFormat="false" ht="12.75" hidden="false" customHeight="false" outlineLevel="0" collapsed="false">
      <c r="B437" s="27"/>
      <c r="C437" s="27"/>
      <c r="J437" s="29"/>
      <c r="K437" s="29"/>
    </row>
    <row r="438" customFormat="false" ht="12.75" hidden="false" customHeight="false" outlineLevel="0" collapsed="false">
      <c r="B438" s="27"/>
      <c r="C438" s="27"/>
      <c r="J438" s="29"/>
      <c r="K438" s="29"/>
    </row>
    <row r="439" customFormat="false" ht="12.75" hidden="false" customHeight="false" outlineLevel="0" collapsed="false">
      <c r="B439" s="27"/>
      <c r="C439" s="27"/>
      <c r="J439" s="29"/>
      <c r="K439" s="29"/>
    </row>
    <row r="440" customFormat="false" ht="12.75" hidden="false" customHeight="false" outlineLevel="0" collapsed="false">
      <c r="B440" s="27"/>
      <c r="C440" s="27"/>
      <c r="J440" s="29"/>
      <c r="K440" s="29"/>
    </row>
    <row r="441" customFormat="false" ht="12.75" hidden="false" customHeight="false" outlineLevel="0" collapsed="false">
      <c r="B441" s="27"/>
      <c r="C441" s="27"/>
      <c r="J441" s="29"/>
      <c r="K441" s="29"/>
    </row>
    <row r="442" customFormat="false" ht="12.75" hidden="false" customHeight="false" outlineLevel="0" collapsed="false">
      <c r="B442" s="27"/>
      <c r="C442" s="27"/>
      <c r="J442" s="29"/>
      <c r="K442" s="29"/>
    </row>
    <row r="443" customFormat="false" ht="12.75" hidden="false" customHeight="false" outlineLevel="0" collapsed="false">
      <c r="B443" s="27"/>
      <c r="C443" s="27"/>
      <c r="J443" s="29"/>
      <c r="K443" s="29"/>
    </row>
    <row r="444" customFormat="false" ht="12.75" hidden="false" customHeight="false" outlineLevel="0" collapsed="false">
      <c r="B444" s="27"/>
      <c r="C444" s="27"/>
      <c r="J444" s="29"/>
      <c r="K444" s="29"/>
    </row>
    <row r="445" customFormat="false" ht="12.75" hidden="false" customHeight="false" outlineLevel="0" collapsed="false">
      <c r="B445" s="27"/>
      <c r="C445" s="27"/>
      <c r="J445" s="29"/>
      <c r="K445" s="29"/>
    </row>
    <row r="446" customFormat="false" ht="12.75" hidden="false" customHeight="false" outlineLevel="0" collapsed="false">
      <c r="B446" s="27"/>
      <c r="C446" s="27"/>
      <c r="J446" s="29"/>
      <c r="K446" s="29"/>
    </row>
    <row r="447" customFormat="false" ht="12.75" hidden="false" customHeight="false" outlineLevel="0" collapsed="false">
      <c r="B447" s="27"/>
      <c r="C447" s="27"/>
      <c r="J447" s="29"/>
      <c r="K447" s="29"/>
    </row>
    <row r="448" customFormat="false" ht="12.75" hidden="false" customHeight="false" outlineLevel="0" collapsed="false">
      <c r="B448" s="27"/>
      <c r="C448" s="27"/>
      <c r="J448" s="29"/>
      <c r="K448" s="29"/>
    </row>
    <row r="449" customFormat="false" ht="12.75" hidden="false" customHeight="false" outlineLevel="0" collapsed="false">
      <c r="B449" s="27"/>
      <c r="C449" s="27"/>
      <c r="J449" s="29"/>
      <c r="K449" s="29"/>
    </row>
    <row r="450" customFormat="false" ht="12.75" hidden="false" customHeight="false" outlineLevel="0" collapsed="false">
      <c r="B450" s="27"/>
      <c r="C450" s="27"/>
      <c r="J450" s="29"/>
      <c r="K450" s="29"/>
    </row>
    <row r="451" customFormat="false" ht="12.75" hidden="false" customHeight="false" outlineLevel="0" collapsed="false">
      <c r="B451" s="27"/>
      <c r="C451" s="27"/>
      <c r="J451" s="29"/>
      <c r="K451" s="29"/>
    </row>
    <row r="452" customFormat="false" ht="12.75" hidden="false" customHeight="false" outlineLevel="0" collapsed="false">
      <c r="B452" s="27"/>
      <c r="C452" s="27"/>
      <c r="J452" s="29"/>
      <c r="K452" s="29"/>
    </row>
    <row r="453" customFormat="false" ht="12.75" hidden="false" customHeight="false" outlineLevel="0" collapsed="false">
      <c r="B453" s="27"/>
      <c r="C453" s="27"/>
      <c r="J453" s="29"/>
      <c r="K453" s="29"/>
    </row>
    <row r="454" customFormat="false" ht="12.75" hidden="false" customHeight="false" outlineLevel="0" collapsed="false">
      <c r="B454" s="27"/>
      <c r="C454" s="27"/>
      <c r="J454" s="29"/>
      <c r="K454" s="29"/>
    </row>
    <row r="455" customFormat="false" ht="12.75" hidden="false" customHeight="false" outlineLevel="0" collapsed="false">
      <c r="B455" s="27"/>
      <c r="C455" s="27"/>
      <c r="J455" s="29"/>
      <c r="K455" s="29"/>
    </row>
    <row r="456" customFormat="false" ht="12.75" hidden="false" customHeight="false" outlineLevel="0" collapsed="false">
      <c r="B456" s="27"/>
      <c r="C456" s="27"/>
      <c r="J456" s="29"/>
      <c r="K456" s="29"/>
    </row>
    <row r="457" customFormat="false" ht="12.75" hidden="false" customHeight="false" outlineLevel="0" collapsed="false">
      <c r="B457" s="27"/>
      <c r="C457" s="27"/>
      <c r="J457" s="29"/>
      <c r="K457" s="29"/>
    </row>
    <row r="458" customFormat="false" ht="12.75" hidden="false" customHeight="false" outlineLevel="0" collapsed="false">
      <c r="B458" s="27"/>
      <c r="C458" s="27"/>
      <c r="J458" s="29"/>
      <c r="K458" s="29"/>
    </row>
    <row r="459" customFormat="false" ht="12.75" hidden="false" customHeight="false" outlineLevel="0" collapsed="false">
      <c r="B459" s="27"/>
      <c r="C459" s="27"/>
      <c r="J459" s="29"/>
      <c r="K459" s="29"/>
    </row>
    <row r="460" customFormat="false" ht="12.75" hidden="false" customHeight="false" outlineLevel="0" collapsed="false">
      <c r="B460" s="27"/>
      <c r="C460" s="27"/>
      <c r="J460" s="29"/>
      <c r="K460" s="29"/>
    </row>
    <row r="461" customFormat="false" ht="12.75" hidden="false" customHeight="false" outlineLevel="0" collapsed="false">
      <c r="B461" s="27"/>
      <c r="C461" s="27"/>
      <c r="J461" s="29"/>
      <c r="K461" s="29"/>
    </row>
    <row r="462" customFormat="false" ht="12.75" hidden="false" customHeight="false" outlineLevel="0" collapsed="false">
      <c r="B462" s="27"/>
      <c r="C462" s="27"/>
      <c r="J462" s="29"/>
      <c r="K462" s="29"/>
    </row>
    <row r="463" customFormat="false" ht="12.75" hidden="false" customHeight="false" outlineLevel="0" collapsed="false">
      <c r="B463" s="27"/>
      <c r="C463" s="27"/>
      <c r="J463" s="29"/>
      <c r="K463" s="29"/>
    </row>
    <row r="464" customFormat="false" ht="12.75" hidden="false" customHeight="false" outlineLevel="0" collapsed="false">
      <c r="B464" s="27"/>
      <c r="C464" s="27"/>
      <c r="J464" s="29"/>
      <c r="K464" s="29"/>
    </row>
    <row r="465" customFormat="false" ht="12.75" hidden="false" customHeight="false" outlineLevel="0" collapsed="false">
      <c r="B465" s="27"/>
      <c r="C465" s="27"/>
      <c r="J465" s="29"/>
      <c r="K465" s="29"/>
    </row>
    <row r="466" customFormat="false" ht="12.75" hidden="false" customHeight="false" outlineLevel="0" collapsed="false">
      <c r="B466" s="27"/>
      <c r="C466" s="27"/>
      <c r="J466" s="29"/>
      <c r="K466" s="29"/>
    </row>
    <row r="467" customFormat="false" ht="12.75" hidden="false" customHeight="false" outlineLevel="0" collapsed="false">
      <c r="B467" s="27"/>
      <c r="C467" s="27"/>
      <c r="J467" s="29"/>
      <c r="K467" s="29"/>
    </row>
    <row r="468" customFormat="false" ht="12.75" hidden="false" customHeight="false" outlineLevel="0" collapsed="false">
      <c r="B468" s="27"/>
      <c r="C468" s="27"/>
      <c r="J468" s="29"/>
      <c r="K468" s="29"/>
    </row>
    <row r="469" customFormat="false" ht="12.75" hidden="false" customHeight="false" outlineLevel="0" collapsed="false">
      <c r="B469" s="27"/>
      <c r="C469" s="27"/>
      <c r="J469" s="29"/>
      <c r="K469" s="29"/>
    </row>
    <row r="470" customFormat="false" ht="12.75" hidden="false" customHeight="false" outlineLevel="0" collapsed="false">
      <c r="B470" s="27"/>
      <c r="C470" s="27"/>
      <c r="J470" s="29"/>
      <c r="K470" s="29"/>
    </row>
    <row r="471" customFormat="false" ht="12.75" hidden="false" customHeight="false" outlineLevel="0" collapsed="false">
      <c r="B471" s="27"/>
      <c r="C471" s="27"/>
      <c r="J471" s="29"/>
      <c r="K471" s="29"/>
    </row>
    <row r="472" customFormat="false" ht="12.75" hidden="false" customHeight="false" outlineLevel="0" collapsed="false">
      <c r="B472" s="27"/>
      <c r="C472" s="27"/>
      <c r="J472" s="29"/>
      <c r="K472" s="29"/>
    </row>
    <row r="473" customFormat="false" ht="12.75" hidden="false" customHeight="false" outlineLevel="0" collapsed="false">
      <c r="B473" s="27"/>
      <c r="C473" s="27"/>
      <c r="J473" s="29"/>
      <c r="K473" s="29"/>
    </row>
    <row r="474" customFormat="false" ht="12.75" hidden="false" customHeight="false" outlineLevel="0" collapsed="false">
      <c r="B474" s="27"/>
      <c r="C474" s="27"/>
      <c r="J474" s="29"/>
      <c r="K474" s="29"/>
    </row>
    <row r="475" customFormat="false" ht="12.75" hidden="false" customHeight="false" outlineLevel="0" collapsed="false">
      <c r="B475" s="27"/>
      <c r="C475" s="27"/>
      <c r="J475" s="29"/>
      <c r="K475" s="29"/>
    </row>
    <row r="476" customFormat="false" ht="12.75" hidden="false" customHeight="false" outlineLevel="0" collapsed="false">
      <c r="B476" s="27"/>
      <c r="C476" s="27"/>
      <c r="J476" s="29"/>
      <c r="K476" s="29"/>
    </row>
    <row r="477" customFormat="false" ht="12.75" hidden="false" customHeight="false" outlineLevel="0" collapsed="false">
      <c r="B477" s="27"/>
      <c r="C477" s="27"/>
      <c r="J477" s="29"/>
      <c r="K477" s="29"/>
    </row>
    <row r="478" customFormat="false" ht="12.75" hidden="false" customHeight="false" outlineLevel="0" collapsed="false">
      <c r="B478" s="27"/>
      <c r="C478" s="27"/>
      <c r="J478" s="29"/>
      <c r="K478" s="29"/>
    </row>
    <row r="479" customFormat="false" ht="12.75" hidden="false" customHeight="false" outlineLevel="0" collapsed="false">
      <c r="B479" s="27"/>
      <c r="C479" s="27"/>
      <c r="J479" s="29"/>
      <c r="K479" s="29"/>
    </row>
    <row r="480" customFormat="false" ht="12.75" hidden="false" customHeight="false" outlineLevel="0" collapsed="false">
      <c r="B480" s="27"/>
      <c r="C480" s="27"/>
      <c r="J480" s="29"/>
      <c r="K480" s="29"/>
    </row>
    <row r="481" customFormat="false" ht="12.75" hidden="false" customHeight="false" outlineLevel="0" collapsed="false">
      <c r="B481" s="27"/>
      <c r="C481" s="27"/>
      <c r="J481" s="29"/>
      <c r="K481" s="29"/>
    </row>
    <row r="482" customFormat="false" ht="12.75" hidden="false" customHeight="false" outlineLevel="0" collapsed="false">
      <c r="B482" s="27"/>
      <c r="C482" s="27"/>
      <c r="J482" s="29"/>
      <c r="K482" s="29"/>
    </row>
    <row r="483" customFormat="false" ht="12.75" hidden="false" customHeight="false" outlineLevel="0" collapsed="false">
      <c r="B483" s="27"/>
      <c r="C483" s="27"/>
      <c r="J483" s="29"/>
      <c r="K483" s="29"/>
    </row>
    <row r="484" customFormat="false" ht="12.75" hidden="false" customHeight="false" outlineLevel="0" collapsed="false">
      <c r="B484" s="27"/>
      <c r="C484" s="27"/>
      <c r="J484" s="29"/>
      <c r="K484" s="29"/>
    </row>
    <row r="485" customFormat="false" ht="12.75" hidden="false" customHeight="false" outlineLevel="0" collapsed="false">
      <c r="B485" s="27"/>
      <c r="C485" s="27"/>
      <c r="J485" s="29"/>
      <c r="K485" s="29"/>
    </row>
    <row r="486" customFormat="false" ht="12.75" hidden="false" customHeight="false" outlineLevel="0" collapsed="false">
      <c r="B486" s="27"/>
      <c r="C486" s="27"/>
      <c r="J486" s="29"/>
      <c r="K486" s="29"/>
    </row>
    <row r="487" customFormat="false" ht="12.75" hidden="false" customHeight="false" outlineLevel="0" collapsed="false">
      <c r="B487" s="27"/>
      <c r="C487" s="27"/>
      <c r="J487" s="29"/>
      <c r="K487" s="29"/>
    </row>
    <row r="488" customFormat="false" ht="12.75" hidden="false" customHeight="false" outlineLevel="0" collapsed="false">
      <c r="B488" s="27"/>
      <c r="C488" s="27"/>
      <c r="J488" s="29"/>
      <c r="K488" s="29"/>
    </row>
    <row r="489" customFormat="false" ht="12.75" hidden="false" customHeight="false" outlineLevel="0" collapsed="false">
      <c r="B489" s="27"/>
      <c r="C489" s="27"/>
      <c r="J489" s="29"/>
      <c r="K489" s="29"/>
    </row>
    <row r="490" customFormat="false" ht="12.75" hidden="false" customHeight="false" outlineLevel="0" collapsed="false">
      <c r="B490" s="27"/>
      <c r="C490" s="27"/>
      <c r="J490" s="29"/>
      <c r="K490" s="29"/>
    </row>
    <row r="491" customFormat="false" ht="12.75" hidden="false" customHeight="false" outlineLevel="0" collapsed="false">
      <c r="B491" s="27"/>
      <c r="C491" s="27"/>
      <c r="J491" s="29"/>
      <c r="K491" s="29"/>
    </row>
    <row r="492" customFormat="false" ht="12.75" hidden="false" customHeight="false" outlineLevel="0" collapsed="false">
      <c r="B492" s="27"/>
      <c r="C492" s="27"/>
      <c r="J492" s="29"/>
      <c r="K492" s="29"/>
    </row>
    <row r="493" customFormat="false" ht="12.75" hidden="false" customHeight="false" outlineLevel="0" collapsed="false">
      <c r="B493" s="27"/>
      <c r="C493" s="27"/>
      <c r="J493" s="29"/>
      <c r="K493" s="29"/>
    </row>
    <row r="494" customFormat="false" ht="12.75" hidden="false" customHeight="false" outlineLevel="0" collapsed="false">
      <c r="B494" s="27"/>
      <c r="C494" s="27"/>
      <c r="J494" s="29"/>
      <c r="K494" s="29"/>
    </row>
    <row r="495" customFormat="false" ht="12.75" hidden="false" customHeight="false" outlineLevel="0" collapsed="false">
      <c r="B495" s="27"/>
      <c r="C495" s="27"/>
      <c r="J495" s="29"/>
      <c r="K495" s="29"/>
    </row>
    <row r="496" customFormat="false" ht="12.75" hidden="false" customHeight="false" outlineLevel="0" collapsed="false">
      <c r="B496" s="27"/>
      <c r="C496" s="27"/>
      <c r="J496" s="29"/>
      <c r="K496" s="29"/>
    </row>
    <row r="497" customFormat="false" ht="12.75" hidden="false" customHeight="false" outlineLevel="0" collapsed="false">
      <c r="B497" s="27"/>
      <c r="C497" s="27"/>
      <c r="J497" s="29"/>
      <c r="K497" s="29"/>
    </row>
    <row r="498" customFormat="false" ht="12.75" hidden="false" customHeight="false" outlineLevel="0" collapsed="false">
      <c r="B498" s="27"/>
      <c r="C498" s="27"/>
      <c r="J498" s="29"/>
      <c r="K498" s="29"/>
    </row>
    <row r="499" customFormat="false" ht="12.75" hidden="false" customHeight="false" outlineLevel="0" collapsed="false">
      <c r="B499" s="27"/>
      <c r="C499" s="27"/>
      <c r="J499" s="29"/>
      <c r="K499" s="29"/>
    </row>
    <row r="500" customFormat="false" ht="12.75" hidden="false" customHeight="false" outlineLevel="0" collapsed="false">
      <c r="B500" s="27"/>
      <c r="C500" s="27"/>
      <c r="J500" s="29"/>
      <c r="K500" s="29"/>
    </row>
    <row r="501" customFormat="false" ht="12.75" hidden="false" customHeight="false" outlineLevel="0" collapsed="false">
      <c r="B501" s="27"/>
      <c r="C501" s="27"/>
      <c r="J501" s="29"/>
      <c r="K501" s="29"/>
    </row>
    <row r="502" customFormat="false" ht="12.75" hidden="false" customHeight="false" outlineLevel="0" collapsed="false">
      <c r="B502" s="27"/>
      <c r="C502" s="27"/>
      <c r="J502" s="29"/>
      <c r="K502" s="29"/>
    </row>
    <row r="503" customFormat="false" ht="12.75" hidden="false" customHeight="false" outlineLevel="0" collapsed="false">
      <c r="B503" s="27"/>
      <c r="C503" s="27"/>
      <c r="J503" s="29"/>
      <c r="K503" s="29"/>
    </row>
    <row r="504" customFormat="false" ht="12.75" hidden="false" customHeight="false" outlineLevel="0" collapsed="false">
      <c r="B504" s="27"/>
      <c r="C504" s="27"/>
      <c r="J504" s="29"/>
      <c r="K504" s="29"/>
    </row>
    <row r="505" customFormat="false" ht="12.75" hidden="false" customHeight="false" outlineLevel="0" collapsed="false">
      <c r="B505" s="27"/>
      <c r="C505" s="27"/>
      <c r="J505" s="29"/>
      <c r="K505" s="29"/>
    </row>
    <row r="506" customFormat="false" ht="12.75" hidden="false" customHeight="false" outlineLevel="0" collapsed="false">
      <c r="B506" s="27"/>
      <c r="C506" s="27"/>
      <c r="J506" s="29"/>
      <c r="K506" s="29"/>
    </row>
    <row r="507" customFormat="false" ht="12.75" hidden="false" customHeight="false" outlineLevel="0" collapsed="false">
      <c r="B507" s="27"/>
      <c r="C507" s="27"/>
      <c r="J507" s="29"/>
      <c r="K507" s="29"/>
    </row>
    <row r="508" customFormat="false" ht="12.75" hidden="false" customHeight="false" outlineLevel="0" collapsed="false">
      <c r="B508" s="27"/>
      <c r="C508" s="27"/>
      <c r="J508" s="29"/>
      <c r="K508" s="29"/>
    </row>
    <row r="509" customFormat="false" ht="12.75" hidden="false" customHeight="false" outlineLevel="0" collapsed="false">
      <c r="B509" s="27"/>
      <c r="C509" s="27"/>
      <c r="J509" s="29"/>
      <c r="K509" s="29"/>
    </row>
    <row r="510" customFormat="false" ht="12.75" hidden="false" customHeight="false" outlineLevel="0" collapsed="false">
      <c r="B510" s="27"/>
      <c r="C510" s="27"/>
      <c r="J510" s="29"/>
      <c r="K510" s="29"/>
    </row>
    <row r="511" customFormat="false" ht="12.75" hidden="false" customHeight="false" outlineLevel="0" collapsed="false">
      <c r="B511" s="27"/>
      <c r="C511" s="27"/>
      <c r="J511" s="29"/>
      <c r="K511" s="29"/>
    </row>
    <row r="512" customFormat="false" ht="12.75" hidden="false" customHeight="false" outlineLevel="0" collapsed="false">
      <c r="B512" s="27"/>
      <c r="C512" s="27"/>
      <c r="J512" s="29"/>
      <c r="K512" s="29"/>
    </row>
    <row r="513" customFormat="false" ht="12.75" hidden="false" customHeight="false" outlineLevel="0" collapsed="false">
      <c r="B513" s="27"/>
      <c r="C513" s="27"/>
      <c r="J513" s="29"/>
      <c r="K513" s="29"/>
    </row>
    <row r="514" customFormat="false" ht="12.75" hidden="false" customHeight="false" outlineLevel="0" collapsed="false">
      <c r="B514" s="27"/>
      <c r="C514" s="27"/>
      <c r="J514" s="29"/>
      <c r="K514" s="29"/>
    </row>
    <row r="515" customFormat="false" ht="12.75" hidden="false" customHeight="false" outlineLevel="0" collapsed="false">
      <c r="B515" s="27"/>
      <c r="C515" s="27"/>
      <c r="J515" s="29"/>
      <c r="K515" s="29"/>
    </row>
    <row r="516" customFormat="false" ht="12.75" hidden="false" customHeight="false" outlineLevel="0" collapsed="false">
      <c r="B516" s="27"/>
      <c r="C516" s="27"/>
      <c r="J516" s="29"/>
      <c r="K516" s="29"/>
    </row>
    <row r="517" customFormat="false" ht="12.75" hidden="false" customHeight="false" outlineLevel="0" collapsed="false">
      <c r="B517" s="27"/>
      <c r="C517" s="27"/>
      <c r="J517" s="29"/>
      <c r="K517" s="29"/>
    </row>
    <row r="518" customFormat="false" ht="12.75" hidden="false" customHeight="false" outlineLevel="0" collapsed="false">
      <c r="B518" s="27"/>
      <c r="C518" s="27"/>
      <c r="J518" s="29"/>
      <c r="K518" s="29"/>
    </row>
    <row r="519" customFormat="false" ht="12.75" hidden="false" customHeight="false" outlineLevel="0" collapsed="false">
      <c r="B519" s="27"/>
      <c r="C519" s="27"/>
      <c r="J519" s="29"/>
      <c r="K519" s="29"/>
    </row>
    <row r="520" customFormat="false" ht="12.75" hidden="false" customHeight="false" outlineLevel="0" collapsed="false">
      <c r="B520" s="27"/>
      <c r="C520" s="27"/>
      <c r="J520" s="29"/>
      <c r="K520" s="29"/>
    </row>
    <row r="521" customFormat="false" ht="12.75" hidden="false" customHeight="false" outlineLevel="0" collapsed="false">
      <c r="B521" s="27"/>
      <c r="C521" s="27"/>
      <c r="J521" s="29"/>
      <c r="K521" s="29"/>
    </row>
    <row r="522" customFormat="false" ht="12.75" hidden="false" customHeight="false" outlineLevel="0" collapsed="false">
      <c r="B522" s="27"/>
      <c r="C522" s="27"/>
      <c r="J522" s="29"/>
      <c r="K522" s="29"/>
    </row>
    <row r="523" customFormat="false" ht="12.75" hidden="false" customHeight="false" outlineLevel="0" collapsed="false">
      <c r="B523" s="27"/>
      <c r="C523" s="27"/>
      <c r="J523" s="29"/>
      <c r="K523" s="29"/>
    </row>
    <row r="524" customFormat="false" ht="12.75" hidden="false" customHeight="false" outlineLevel="0" collapsed="false">
      <c r="B524" s="27"/>
      <c r="C524" s="27"/>
      <c r="J524" s="29"/>
      <c r="K524" s="29"/>
    </row>
    <row r="525" customFormat="false" ht="12.75" hidden="false" customHeight="false" outlineLevel="0" collapsed="false">
      <c r="B525" s="27"/>
      <c r="C525" s="27"/>
      <c r="J525" s="29"/>
      <c r="K525" s="29"/>
    </row>
    <row r="526" customFormat="false" ht="12.75" hidden="false" customHeight="false" outlineLevel="0" collapsed="false">
      <c r="B526" s="27"/>
      <c r="C526" s="27"/>
      <c r="J526" s="29"/>
      <c r="K526" s="29"/>
    </row>
    <row r="527" customFormat="false" ht="12.75" hidden="false" customHeight="false" outlineLevel="0" collapsed="false">
      <c r="B527" s="27"/>
      <c r="C527" s="27"/>
      <c r="J527" s="29"/>
      <c r="K527" s="29"/>
    </row>
    <row r="528" customFormat="false" ht="12.75" hidden="false" customHeight="false" outlineLevel="0" collapsed="false">
      <c r="B528" s="27"/>
      <c r="C528" s="27"/>
      <c r="J528" s="29"/>
      <c r="K528" s="29"/>
    </row>
    <row r="529" customFormat="false" ht="12.75" hidden="false" customHeight="false" outlineLevel="0" collapsed="false">
      <c r="B529" s="27"/>
      <c r="C529" s="27"/>
      <c r="J529" s="29"/>
      <c r="K529" s="29"/>
    </row>
    <row r="530" customFormat="false" ht="12.75" hidden="false" customHeight="false" outlineLevel="0" collapsed="false">
      <c r="B530" s="27"/>
      <c r="C530" s="27"/>
      <c r="J530" s="29"/>
      <c r="K530" s="29"/>
    </row>
    <row r="531" customFormat="false" ht="12.75" hidden="false" customHeight="false" outlineLevel="0" collapsed="false">
      <c r="B531" s="27"/>
      <c r="C531" s="27"/>
      <c r="J531" s="29"/>
      <c r="K531" s="29"/>
    </row>
    <row r="532" customFormat="false" ht="12.75" hidden="false" customHeight="false" outlineLevel="0" collapsed="false">
      <c r="B532" s="27"/>
      <c r="C532" s="27"/>
      <c r="J532" s="29"/>
      <c r="K532" s="29"/>
    </row>
    <row r="533" customFormat="false" ht="12.75" hidden="false" customHeight="false" outlineLevel="0" collapsed="false">
      <c r="B533" s="27"/>
      <c r="C533" s="27"/>
      <c r="J533" s="29"/>
      <c r="K533" s="29"/>
    </row>
    <row r="534" customFormat="false" ht="12.75" hidden="false" customHeight="false" outlineLevel="0" collapsed="false">
      <c r="B534" s="27"/>
      <c r="C534" s="27"/>
      <c r="J534" s="29"/>
      <c r="K534" s="29"/>
    </row>
    <row r="535" customFormat="false" ht="12.75" hidden="false" customHeight="false" outlineLevel="0" collapsed="false">
      <c r="B535" s="27"/>
      <c r="C535" s="27"/>
      <c r="J535" s="29"/>
      <c r="K535" s="29"/>
    </row>
    <row r="536" customFormat="false" ht="12.75" hidden="false" customHeight="false" outlineLevel="0" collapsed="false">
      <c r="B536" s="27"/>
      <c r="C536" s="27"/>
      <c r="J536" s="29"/>
      <c r="K536" s="29"/>
    </row>
    <row r="537" customFormat="false" ht="12.75" hidden="false" customHeight="false" outlineLevel="0" collapsed="false">
      <c r="B537" s="27"/>
      <c r="C537" s="27"/>
      <c r="J537" s="29"/>
      <c r="K537" s="29"/>
    </row>
    <row r="538" customFormat="false" ht="12.75" hidden="false" customHeight="false" outlineLevel="0" collapsed="false">
      <c r="B538" s="27"/>
      <c r="C538" s="27"/>
      <c r="J538" s="29"/>
      <c r="K538" s="29"/>
    </row>
    <row r="539" customFormat="false" ht="12.75" hidden="false" customHeight="false" outlineLevel="0" collapsed="false">
      <c r="B539" s="27"/>
      <c r="C539" s="27"/>
      <c r="J539" s="29"/>
      <c r="K539" s="29"/>
    </row>
    <row r="540" customFormat="false" ht="12.75" hidden="false" customHeight="false" outlineLevel="0" collapsed="false">
      <c r="B540" s="27"/>
      <c r="C540" s="27"/>
      <c r="J540" s="29"/>
      <c r="K540" s="29"/>
    </row>
    <row r="541" customFormat="false" ht="12.75" hidden="false" customHeight="false" outlineLevel="0" collapsed="false">
      <c r="B541" s="27"/>
      <c r="C541" s="27"/>
      <c r="J541" s="29"/>
      <c r="K541" s="29"/>
    </row>
    <row r="542" customFormat="false" ht="12.75" hidden="false" customHeight="false" outlineLevel="0" collapsed="false">
      <c r="B542" s="27"/>
      <c r="C542" s="27"/>
      <c r="J542" s="29"/>
      <c r="K542" s="29"/>
    </row>
    <row r="543" customFormat="false" ht="12.75" hidden="false" customHeight="false" outlineLevel="0" collapsed="false">
      <c r="B543" s="27"/>
      <c r="C543" s="27"/>
      <c r="J543" s="29"/>
      <c r="K543" s="29"/>
    </row>
    <row r="544" customFormat="false" ht="12.75" hidden="false" customHeight="false" outlineLevel="0" collapsed="false">
      <c r="B544" s="27"/>
      <c r="C544" s="27"/>
      <c r="J544" s="29"/>
      <c r="K544" s="29"/>
    </row>
    <row r="545" customFormat="false" ht="12.75" hidden="false" customHeight="false" outlineLevel="0" collapsed="false">
      <c r="B545" s="27"/>
      <c r="C545" s="27"/>
      <c r="J545" s="29"/>
      <c r="K545" s="29"/>
    </row>
    <row r="546" customFormat="false" ht="12.75" hidden="false" customHeight="false" outlineLevel="0" collapsed="false">
      <c r="B546" s="27"/>
      <c r="C546" s="27"/>
      <c r="J546" s="29"/>
      <c r="K546" s="29"/>
    </row>
    <row r="547" customFormat="false" ht="12.75" hidden="false" customHeight="false" outlineLevel="0" collapsed="false">
      <c r="B547" s="27"/>
      <c r="C547" s="27"/>
      <c r="J547" s="29"/>
      <c r="K547" s="29"/>
    </row>
    <row r="548" customFormat="false" ht="12.75" hidden="false" customHeight="false" outlineLevel="0" collapsed="false">
      <c r="B548" s="27"/>
      <c r="C548" s="27"/>
      <c r="J548" s="29"/>
      <c r="K548" s="29"/>
    </row>
    <row r="549" customFormat="false" ht="12.75" hidden="false" customHeight="false" outlineLevel="0" collapsed="false">
      <c r="B549" s="27"/>
      <c r="C549" s="27"/>
      <c r="J549" s="29"/>
      <c r="K549" s="29"/>
    </row>
    <row r="550" customFormat="false" ht="12.75" hidden="false" customHeight="false" outlineLevel="0" collapsed="false">
      <c r="B550" s="27"/>
      <c r="C550" s="27"/>
      <c r="J550" s="29"/>
      <c r="K550" s="29"/>
    </row>
    <row r="551" customFormat="false" ht="12.75" hidden="false" customHeight="false" outlineLevel="0" collapsed="false">
      <c r="B551" s="27"/>
      <c r="C551" s="27"/>
      <c r="J551" s="29"/>
      <c r="K551" s="29"/>
    </row>
    <row r="552" customFormat="false" ht="12.75" hidden="false" customHeight="false" outlineLevel="0" collapsed="false">
      <c r="B552" s="27"/>
      <c r="C552" s="27"/>
      <c r="J552" s="29"/>
      <c r="K552" s="29"/>
    </row>
    <row r="553" customFormat="false" ht="12.75" hidden="false" customHeight="false" outlineLevel="0" collapsed="false">
      <c r="B553" s="27"/>
      <c r="C553" s="27"/>
      <c r="J553" s="29"/>
      <c r="K553" s="29"/>
    </row>
    <row r="554" customFormat="false" ht="12.75" hidden="false" customHeight="false" outlineLevel="0" collapsed="false">
      <c r="B554" s="27"/>
      <c r="C554" s="27"/>
      <c r="J554" s="29"/>
      <c r="K554" s="29"/>
    </row>
    <row r="555" customFormat="false" ht="12.75" hidden="false" customHeight="false" outlineLevel="0" collapsed="false">
      <c r="B555" s="27"/>
      <c r="C555" s="27"/>
      <c r="J555" s="29"/>
      <c r="K555" s="29"/>
    </row>
    <row r="556" customFormat="false" ht="12.75" hidden="false" customHeight="false" outlineLevel="0" collapsed="false">
      <c r="B556" s="27"/>
      <c r="C556" s="27"/>
      <c r="J556" s="29"/>
      <c r="K556" s="29"/>
    </row>
    <row r="557" customFormat="false" ht="12.75" hidden="false" customHeight="false" outlineLevel="0" collapsed="false">
      <c r="B557" s="27"/>
      <c r="C557" s="27"/>
      <c r="J557" s="29"/>
      <c r="K557" s="29"/>
    </row>
    <row r="558" customFormat="false" ht="12.75" hidden="false" customHeight="false" outlineLevel="0" collapsed="false">
      <c r="B558" s="27"/>
      <c r="C558" s="27"/>
      <c r="J558" s="29"/>
      <c r="K558" s="29"/>
    </row>
    <row r="559" customFormat="false" ht="12.75" hidden="false" customHeight="false" outlineLevel="0" collapsed="false">
      <c r="B559" s="27"/>
      <c r="C559" s="27"/>
      <c r="J559" s="29"/>
      <c r="K559" s="29"/>
    </row>
    <row r="560" customFormat="false" ht="12.75" hidden="false" customHeight="false" outlineLevel="0" collapsed="false">
      <c r="B560" s="27"/>
      <c r="C560" s="27"/>
      <c r="J560" s="29"/>
      <c r="K560" s="29"/>
    </row>
    <row r="561" customFormat="false" ht="12.75" hidden="false" customHeight="false" outlineLevel="0" collapsed="false">
      <c r="B561" s="27"/>
      <c r="C561" s="27"/>
      <c r="J561" s="29"/>
      <c r="K561" s="29"/>
    </row>
    <row r="562" customFormat="false" ht="12.75" hidden="false" customHeight="false" outlineLevel="0" collapsed="false">
      <c r="B562" s="27"/>
      <c r="C562" s="27"/>
      <c r="J562" s="29"/>
      <c r="K562" s="29"/>
    </row>
    <row r="563" customFormat="false" ht="12.75" hidden="false" customHeight="false" outlineLevel="0" collapsed="false">
      <c r="B563" s="27"/>
      <c r="C563" s="27"/>
      <c r="J563" s="29"/>
      <c r="K563" s="29"/>
    </row>
    <row r="564" customFormat="false" ht="12.75" hidden="false" customHeight="false" outlineLevel="0" collapsed="false">
      <c r="B564" s="27"/>
      <c r="C564" s="27"/>
      <c r="J564" s="29"/>
      <c r="K564" s="29"/>
    </row>
    <row r="565" customFormat="false" ht="12.75" hidden="false" customHeight="false" outlineLevel="0" collapsed="false">
      <c r="B565" s="27"/>
      <c r="C565" s="27"/>
      <c r="J565" s="29"/>
      <c r="K565" s="29"/>
    </row>
    <row r="566" customFormat="false" ht="12.75" hidden="false" customHeight="false" outlineLevel="0" collapsed="false">
      <c r="B566" s="27"/>
      <c r="C566" s="27"/>
      <c r="J566" s="29"/>
      <c r="K566" s="29"/>
    </row>
    <row r="567" customFormat="false" ht="12.75" hidden="false" customHeight="false" outlineLevel="0" collapsed="false">
      <c r="B567" s="27"/>
      <c r="C567" s="27"/>
      <c r="J567" s="29"/>
      <c r="K567" s="29"/>
    </row>
    <row r="568" customFormat="false" ht="12.75" hidden="false" customHeight="false" outlineLevel="0" collapsed="false">
      <c r="B568" s="27"/>
      <c r="C568" s="27"/>
      <c r="J568" s="29"/>
      <c r="K568" s="29"/>
    </row>
    <row r="569" customFormat="false" ht="12.75" hidden="false" customHeight="false" outlineLevel="0" collapsed="false">
      <c r="B569" s="27"/>
      <c r="C569" s="27"/>
      <c r="J569" s="29"/>
      <c r="K569" s="29"/>
    </row>
    <row r="570" customFormat="false" ht="12.75" hidden="false" customHeight="false" outlineLevel="0" collapsed="false">
      <c r="B570" s="27"/>
      <c r="C570" s="27"/>
      <c r="J570" s="29"/>
      <c r="K570" s="29"/>
    </row>
    <row r="571" customFormat="false" ht="12.75" hidden="false" customHeight="false" outlineLevel="0" collapsed="false">
      <c r="B571" s="27"/>
      <c r="C571" s="27"/>
      <c r="J571" s="29"/>
      <c r="K571" s="29"/>
    </row>
    <row r="572" customFormat="false" ht="12.75" hidden="false" customHeight="false" outlineLevel="0" collapsed="false">
      <c r="B572" s="27"/>
      <c r="C572" s="27"/>
      <c r="J572" s="29"/>
      <c r="K572" s="29"/>
    </row>
    <row r="573" customFormat="false" ht="12.75" hidden="false" customHeight="false" outlineLevel="0" collapsed="false">
      <c r="B573" s="27"/>
      <c r="C573" s="27"/>
      <c r="J573" s="29"/>
      <c r="K573" s="29"/>
    </row>
    <row r="574" customFormat="false" ht="12.75" hidden="false" customHeight="false" outlineLevel="0" collapsed="false">
      <c r="B574" s="27"/>
      <c r="C574" s="27"/>
      <c r="J574" s="29"/>
      <c r="K574" s="29"/>
    </row>
    <row r="575" customFormat="false" ht="12.75" hidden="false" customHeight="false" outlineLevel="0" collapsed="false">
      <c r="B575" s="27"/>
      <c r="C575" s="27"/>
      <c r="J575" s="29"/>
      <c r="K575" s="29"/>
    </row>
    <row r="576" customFormat="false" ht="12.75" hidden="false" customHeight="false" outlineLevel="0" collapsed="false">
      <c r="B576" s="27"/>
      <c r="C576" s="27"/>
      <c r="J576" s="29"/>
      <c r="K576" s="29"/>
    </row>
    <row r="577" customFormat="false" ht="12.75" hidden="false" customHeight="false" outlineLevel="0" collapsed="false">
      <c r="B577" s="27"/>
      <c r="C577" s="27"/>
      <c r="J577" s="29"/>
      <c r="K577" s="29"/>
    </row>
    <row r="578" customFormat="false" ht="12.75" hidden="false" customHeight="false" outlineLevel="0" collapsed="false">
      <c r="B578" s="27"/>
      <c r="C578" s="27"/>
      <c r="J578" s="29"/>
      <c r="K578" s="29"/>
    </row>
    <row r="579" customFormat="false" ht="12.75" hidden="false" customHeight="false" outlineLevel="0" collapsed="false">
      <c r="B579" s="27"/>
      <c r="C579" s="27"/>
      <c r="J579" s="29"/>
      <c r="K579" s="29"/>
    </row>
    <row r="580" customFormat="false" ht="12.75" hidden="false" customHeight="false" outlineLevel="0" collapsed="false">
      <c r="B580" s="27"/>
      <c r="C580" s="27"/>
      <c r="J580" s="29"/>
      <c r="K580" s="29"/>
    </row>
    <row r="581" customFormat="false" ht="12.75" hidden="false" customHeight="false" outlineLevel="0" collapsed="false">
      <c r="B581" s="27"/>
      <c r="C581" s="27"/>
      <c r="J581" s="29"/>
      <c r="K581" s="29"/>
    </row>
    <row r="582" customFormat="false" ht="12.75" hidden="false" customHeight="false" outlineLevel="0" collapsed="false">
      <c r="B582" s="27"/>
      <c r="C582" s="27"/>
      <c r="J582" s="29"/>
      <c r="K582" s="29"/>
    </row>
    <row r="583" customFormat="false" ht="12.75" hidden="false" customHeight="false" outlineLevel="0" collapsed="false">
      <c r="B583" s="27"/>
      <c r="C583" s="27"/>
      <c r="J583" s="29"/>
      <c r="K583" s="29"/>
    </row>
    <row r="584" customFormat="false" ht="12.75" hidden="false" customHeight="false" outlineLevel="0" collapsed="false">
      <c r="B584" s="27"/>
      <c r="C584" s="27"/>
      <c r="J584" s="29"/>
      <c r="K584" s="29"/>
    </row>
    <row r="585" customFormat="false" ht="12.75" hidden="false" customHeight="false" outlineLevel="0" collapsed="false">
      <c r="B585" s="27"/>
      <c r="C585" s="27"/>
      <c r="J585" s="29"/>
      <c r="K585" s="29"/>
    </row>
    <row r="586" customFormat="false" ht="12.75" hidden="false" customHeight="false" outlineLevel="0" collapsed="false">
      <c r="B586" s="27"/>
      <c r="C586" s="27"/>
      <c r="J586" s="29"/>
      <c r="K586" s="29"/>
    </row>
    <row r="587" customFormat="false" ht="12.75" hidden="false" customHeight="false" outlineLevel="0" collapsed="false">
      <c r="B587" s="27"/>
      <c r="C587" s="27"/>
      <c r="J587" s="29"/>
      <c r="K587" s="29"/>
    </row>
    <row r="588" customFormat="false" ht="12.75" hidden="false" customHeight="false" outlineLevel="0" collapsed="false">
      <c r="B588" s="27"/>
      <c r="C588" s="27"/>
      <c r="J588" s="29"/>
      <c r="K588" s="29"/>
    </row>
    <row r="589" customFormat="false" ht="12.75" hidden="false" customHeight="false" outlineLevel="0" collapsed="false">
      <c r="B589" s="27"/>
      <c r="C589" s="27"/>
      <c r="J589" s="29"/>
      <c r="K589" s="29"/>
    </row>
    <row r="590" customFormat="false" ht="12.75" hidden="false" customHeight="false" outlineLevel="0" collapsed="false">
      <c r="B590" s="27"/>
      <c r="C590" s="27"/>
      <c r="J590" s="29"/>
      <c r="K590" s="29"/>
    </row>
    <row r="591" customFormat="false" ht="12.75" hidden="false" customHeight="false" outlineLevel="0" collapsed="false">
      <c r="B591" s="27"/>
      <c r="C591" s="27"/>
      <c r="J591" s="29"/>
      <c r="K591" s="29"/>
    </row>
    <row r="592" customFormat="false" ht="12.75" hidden="false" customHeight="false" outlineLevel="0" collapsed="false">
      <c r="B592" s="27"/>
      <c r="C592" s="27"/>
      <c r="J592" s="29"/>
      <c r="K592" s="29"/>
    </row>
    <row r="593" customFormat="false" ht="12.75" hidden="false" customHeight="false" outlineLevel="0" collapsed="false">
      <c r="B593" s="27"/>
      <c r="C593" s="27"/>
      <c r="J593" s="29"/>
      <c r="K593" s="29"/>
    </row>
    <row r="594" customFormat="false" ht="12.75" hidden="false" customHeight="false" outlineLevel="0" collapsed="false">
      <c r="B594" s="27"/>
      <c r="C594" s="27"/>
      <c r="J594" s="29"/>
      <c r="K594" s="29"/>
    </row>
    <row r="595" customFormat="false" ht="12.75" hidden="false" customHeight="false" outlineLevel="0" collapsed="false">
      <c r="B595" s="27"/>
      <c r="C595" s="27"/>
      <c r="J595" s="29"/>
      <c r="K595" s="29"/>
    </row>
    <row r="596" customFormat="false" ht="12.75" hidden="false" customHeight="false" outlineLevel="0" collapsed="false">
      <c r="B596" s="27"/>
      <c r="C596" s="27"/>
      <c r="J596" s="29"/>
      <c r="K596" s="29"/>
    </row>
    <row r="597" customFormat="false" ht="12.75" hidden="false" customHeight="false" outlineLevel="0" collapsed="false">
      <c r="B597" s="27"/>
      <c r="C597" s="27"/>
      <c r="J597" s="29"/>
      <c r="K597" s="29"/>
    </row>
    <row r="598" customFormat="false" ht="12.75" hidden="false" customHeight="false" outlineLevel="0" collapsed="false">
      <c r="B598" s="27"/>
      <c r="C598" s="27"/>
      <c r="J598" s="29"/>
      <c r="K598" s="29"/>
    </row>
    <row r="599" customFormat="false" ht="12.75" hidden="false" customHeight="false" outlineLevel="0" collapsed="false">
      <c r="B599" s="27"/>
      <c r="C599" s="27"/>
      <c r="J599" s="29"/>
      <c r="K599" s="29"/>
    </row>
    <row r="600" customFormat="false" ht="12.75" hidden="false" customHeight="false" outlineLevel="0" collapsed="false">
      <c r="B600" s="27"/>
      <c r="C600" s="27"/>
      <c r="J600" s="29"/>
      <c r="K600" s="29"/>
    </row>
    <row r="601" customFormat="false" ht="12.75" hidden="false" customHeight="false" outlineLevel="0" collapsed="false">
      <c r="B601" s="27"/>
      <c r="C601" s="27"/>
      <c r="J601" s="29"/>
      <c r="K601" s="29"/>
    </row>
    <row r="602" customFormat="false" ht="12.75" hidden="false" customHeight="false" outlineLevel="0" collapsed="false">
      <c r="B602" s="27"/>
      <c r="C602" s="27"/>
      <c r="J602" s="29"/>
      <c r="K602" s="29"/>
    </row>
    <row r="603" customFormat="false" ht="12.75" hidden="false" customHeight="false" outlineLevel="0" collapsed="false">
      <c r="B603" s="27"/>
      <c r="C603" s="27"/>
      <c r="J603" s="29"/>
      <c r="K603" s="29"/>
    </row>
    <row r="604" customFormat="false" ht="12.75" hidden="false" customHeight="false" outlineLevel="0" collapsed="false">
      <c r="B604" s="27"/>
      <c r="C604" s="27"/>
      <c r="J604" s="29"/>
      <c r="K604" s="29"/>
    </row>
    <row r="605" customFormat="false" ht="12.75" hidden="false" customHeight="false" outlineLevel="0" collapsed="false">
      <c r="B605" s="27"/>
      <c r="C605" s="27"/>
      <c r="J605" s="29"/>
      <c r="K605" s="29"/>
    </row>
    <row r="606" customFormat="false" ht="12.75" hidden="false" customHeight="false" outlineLevel="0" collapsed="false">
      <c r="B606" s="27"/>
      <c r="C606" s="27"/>
      <c r="J606" s="29"/>
      <c r="K606" s="29"/>
    </row>
    <row r="607" customFormat="false" ht="12.75" hidden="false" customHeight="false" outlineLevel="0" collapsed="false">
      <c r="B607" s="27"/>
      <c r="C607" s="27"/>
      <c r="J607" s="29"/>
      <c r="K607" s="29"/>
    </row>
    <row r="608" customFormat="false" ht="12.75" hidden="false" customHeight="false" outlineLevel="0" collapsed="false">
      <c r="B608" s="27"/>
      <c r="C608" s="27"/>
      <c r="J608" s="29"/>
      <c r="K608" s="29"/>
    </row>
    <row r="609" customFormat="false" ht="12.75" hidden="false" customHeight="false" outlineLevel="0" collapsed="false">
      <c r="B609" s="27"/>
      <c r="C609" s="27"/>
      <c r="J609" s="29"/>
      <c r="K609" s="29"/>
    </row>
    <row r="610" customFormat="false" ht="12.75" hidden="false" customHeight="false" outlineLevel="0" collapsed="false">
      <c r="B610" s="27"/>
      <c r="C610" s="27"/>
      <c r="J610" s="29"/>
      <c r="K610" s="29"/>
    </row>
    <row r="611" customFormat="false" ht="12.75" hidden="false" customHeight="false" outlineLevel="0" collapsed="false">
      <c r="B611" s="27"/>
      <c r="C611" s="27"/>
      <c r="J611" s="29"/>
      <c r="K611" s="29"/>
    </row>
    <row r="612" customFormat="false" ht="12.75" hidden="false" customHeight="false" outlineLevel="0" collapsed="false">
      <c r="B612" s="27"/>
      <c r="C612" s="27"/>
      <c r="J612" s="29"/>
      <c r="K612" s="29"/>
    </row>
    <row r="613" customFormat="false" ht="12.75" hidden="false" customHeight="false" outlineLevel="0" collapsed="false">
      <c r="B613" s="27"/>
      <c r="C613" s="27"/>
      <c r="J613" s="29"/>
      <c r="K613" s="29"/>
    </row>
    <row r="614" customFormat="false" ht="12.75" hidden="false" customHeight="false" outlineLevel="0" collapsed="false">
      <c r="B614" s="27"/>
      <c r="C614" s="27"/>
      <c r="J614" s="29"/>
      <c r="K614" s="29"/>
    </row>
    <row r="615" customFormat="false" ht="12.75" hidden="false" customHeight="false" outlineLevel="0" collapsed="false">
      <c r="B615" s="27"/>
      <c r="C615" s="27"/>
      <c r="J615" s="29"/>
      <c r="K615" s="29"/>
    </row>
    <row r="616" customFormat="false" ht="12.75" hidden="false" customHeight="false" outlineLevel="0" collapsed="false">
      <c r="B616" s="27"/>
      <c r="C616" s="27"/>
      <c r="J616" s="29"/>
      <c r="K616" s="29"/>
    </row>
    <row r="617" customFormat="false" ht="12.75" hidden="false" customHeight="false" outlineLevel="0" collapsed="false">
      <c r="B617" s="27"/>
      <c r="C617" s="27"/>
      <c r="J617" s="29"/>
      <c r="K617" s="29"/>
    </row>
    <row r="618" customFormat="false" ht="12.75" hidden="false" customHeight="false" outlineLevel="0" collapsed="false">
      <c r="B618" s="27"/>
      <c r="C618" s="27"/>
      <c r="J618" s="29"/>
      <c r="K618" s="29"/>
    </row>
    <row r="619" customFormat="false" ht="12.75" hidden="false" customHeight="false" outlineLevel="0" collapsed="false">
      <c r="B619" s="27"/>
      <c r="C619" s="27"/>
      <c r="J619" s="29"/>
      <c r="K619" s="29"/>
    </row>
    <row r="620" customFormat="false" ht="12.75" hidden="false" customHeight="false" outlineLevel="0" collapsed="false">
      <c r="B620" s="27"/>
      <c r="C620" s="27"/>
      <c r="J620" s="29"/>
      <c r="K620" s="29"/>
    </row>
    <row r="621" customFormat="false" ht="12.75" hidden="false" customHeight="false" outlineLevel="0" collapsed="false">
      <c r="B621" s="27"/>
      <c r="C621" s="27"/>
      <c r="J621" s="29"/>
      <c r="K621" s="29"/>
    </row>
    <row r="622" customFormat="false" ht="12.75" hidden="false" customHeight="false" outlineLevel="0" collapsed="false">
      <c r="B622" s="27"/>
      <c r="C622" s="27"/>
      <c r="J622" s="29"/>
      <c r="K622" s="29"/>
    </row>
    <row r="623" customFormat="false" ht="12.75" hidden="false" customHeight="false" outlineLevel="0" collapsed="false">
      <c r="B623" s="27"/>
      <c r="C623" s="27"/>
      <c r="J623" s="29"/>
      <c r="K623" s="29"/>
    </row>
    <row r="624" customFormat="false" ht="12.75" hidden="false" customHeight="false" outlineLevel="0" collapsed="false">
      <c r="B624" s="27"/>
      <c r="C624" s="27"/>
      <c r="J624" s="29"/>
      <c r="K624" s="29"/>
    </row>
    <row r="625" customFormat="false" ht="12.75" hidden="false" customHeight="false" outlineLevel="0" collapsed="false">
      <c r="B625" s="27"/>
      <c r="C625" s="27"/>
      <c r="J625" s="29"/>
      <c r="K625" s="29"/>
    </row>
    <row r="626" customFormat="false" ht="12.75" hidden="false" customHeight="false" outlineLevel="0" collapsed="false">
      <c r="B626" s="27"/>
      <c r="C626" s="27"/>
      <c r="J626" s="29"/>
      <c r="K626" s="29"/>
    </row>
    <row r="627" customFormat="false" ht="12.75" hidden="false" customHeight="false" outlineLevel="0" collapsed="false">
      <c r="B627" s="27"/>
      <c r="C627" s="27"/>
      <c r="J627" s="29"/>
      <c r="K627" s="29"/>
    </row>
    <row r="628" customFormat="false" ht="12.75" hidden="false" customHeight="false" outlineLevel="0" collapsed="false">
      <c r="B628" s="27"/>
      <c r="C628" s="27"/>
      <c r="J628" s="29"/>
      <c r="K628" s="29"/>
    </row>
    <row r="629" customFormat="false" ht="12.75" hidden="false" customHeight="false" outlineLevel="0" collapsed="false">
      <c r="B629" s="27"/>
      <c r="C629" s="27"/>
      <c r="J629" s="29"/>
      <c r="K629" s="29"/>
    </row>
    <row r="630" customFormat="false" ht="12.75" hidden="false" customHeight="false" outlineLevel="0" collapsed="false">
      <c r="B630" s="27"/>
      <c r="C630" s="27"/>
      <c r="J630" s="29"/>
      <c r="K630" s="29"/>
    </row>
    <row r="631" customFormat="false" ht="12.75" hidden="false" customHeight="false" outlineLevel="0" collapsed="false">
      <c r="B631" s="27"/>
      <c r="C631" s="27"/>
      <c r="J631" s="29"/>
      <c r="K631" s="29"/>
    </row>
    <row r="632" customFormat="false" ht="12.75" hidden="false" customHeight="false" outlineLevel="0" collapsed="false">
      <c r="B632" s="27"/>
      <c r="C632" s="27"/>
      <c r="J632" s="29"/>
      <c r="K632" s="29"/>
    </row>
    <row r="633" customFormat="false" ht="12.75" hidden="false" customHeight="false" outlineLevel="0" collapsed="false">
      <c r="B633" s="27"/>
      <c r="C633" s="27"/>
      <c r="J633" s="29"/>
      <c r="K633" s="29"/>
    </row>
    <row r="634" customFormat="false" ht="12.75" hidden="false" customHeight="false" outlineLevel="0" collapsed="false">
      <c r="B634" s="27"/>
      <c r="C634" s="27"/>
      <c r="J634" s="29"/>
      <c r="K634" s="29"/>
    </row>
    <row r="635" customFormat="false" ht="12.75" hidden="false" customHeight="false" outlineLevel="0" collapsed="false">
      <c r="B635" s="27"/>
      <c r="C635" s="27"/>
      <c r="J635" s="29"/>
      <c r="K635" s="29"/>
    </row>
    <row r="636" customFormat="false" ht="12.75" hidden="false" customHeight="false" outlineLevel="0" collapsed="false">
      <c r="B636" s="27"/>
      <c r="C636" s="27"/>
      <c r="J636" s="29"/>
      <c r="K636" s="29"/>
    </row>
    <row r="637" customFormat="false" ht="12.75" hidden="false" customHeight="false" outlineLevel="0" collapsed="false">
      <c r="B637" s="27"/>
      <c r="C637" s="27"/>
      <c r="J637" s="29"/>
      <c r="K637" s="29"/>
    </row>
    <row r="638" customFormat="false" ht="12.75" hidden="false" customHeight="false" outlineLevel="0" collapsed="false">
      <c r="B638" s="27"/>
      <c r="C638" s="27"/>
      <c r="J638" s="29"/>
      <c r="K638" s="29"/>
    </row>
    <row r="639" customFormat="false" ht="12.75" hidden="false" customHeight="false" outlineLevel="0" collapsed="false">
      <c r="B639" s="27"/>
      <c r="C639" s="27"/>
      <c r="J639" s="29"/>
      <c r="K639" s="29"/>
    </row>
    <row r="640" customFormat="false" ht="12.75" hidden="false" customHeight="false" outlineLevel="0" collapsed="false">
      <c r="B640" s="27"/>
      <c r="C640" s="27"/>
      <c r="J640" s="29"/>
      <c r="K640" s="29"/>
    </row>
    <row r="641" customFormat="false" ht="12.75" hidden="false" customHeight="false" outlineLevel="0" collapsed="false">
      <c r="B641" s="27"/>
      <c r="C641" s="27"/>
      <c r="J641" s="29"/>
      <c r="K641" s="29"/>
    </row>
    <row r="642" customFormat="false" ht="12.75" hidden="false" customHeight="false" outlineLevel="0" collapsed="false">
      <c r="B642" s="27"/>
      <c r="C642" s="27"/>
      <c r="J642" s="29"/>
      <c r="K642" s="29"/>
    </row>
    <row r="643" customFormat="false" ht="12.75" hidden="false" customHeight="false" outlineLevel="0" collapsed="false">
      <c r="B643" s="27"/>
      <c r="C643" s="27"/>
      <c r="J643" s="29"/>
      <c r="K643" s="29"/>
    </row>
    <row r="644" customFormat="false" ht="12.75" hidden="false" customHeight="false" outlineLevel="0" collapsed="false">
      <c r="B644" s="27"/>
      <c r="C644" s="27"/>
      <c r="J644" s="29"/>
      <c r="K644" s="29"/>
    </row>
    <row r="645" customFormat="false" ht="12.75" hidden="false" customHeight="false" outlineLevel="0" collapsed="false">
      <c r="B645" s="27"/>
      <c r="C645" s="27"/>
      <c r="J645" s="29"/>
      <c r="K645" s="29"/>
    </row>
    <row r="646" customFormat="false" ht="12.75" hidden="false" customHeight="false" outlineLevel="0" collapsed="false">
      <c r="B646" s="27"/>
      <c r="C646" s="27"/>
      <c r="J646" s="29"/>
      <c r="K646" s="29"/>
    </row>
    <row r="647" customFormat="false" ht="12.75" hidden="false" customHeight="false" outlineLevel="0" collapsed="false">
      <c r="B647" s="27"/>
      <c r="C647" s="27"/>
      <c r="J647" s="29"/>
      <c r="K647" s="29"/>
    </row>
    <row r="648" customFormat="false" ht="12.75" hidden="false" customHeight="false" outlineLevel="0" collapsed="false">
      <c r="B648" s="27"/>
      <c r="C648" s="27"/>
      <c r="J648" s="29"/>
      <c r="K648" s="29"/>
    </row>
    <row r="649" customFormat="false" ht="12.75" hidden="false" customHeight="false" outlineLevel="0" collapsed="false">
      <c r="B649" s="27"/>
      <c r="C649" s="27"/>
      <c r="J649" s="29"/>
      <c r="K649" s="29"/>
    </row>
    <row r="650" customFormat="false" ht="12.75" hidden="false" customHeight="false" outlineLevel="0" collapsed="false">
      <c r="B650" s="27"/>
      <c r="C650" s="27"/>
      <c r="J650" s="29"/>
      <c r="K650" s="29"/>
    </row>
    <row r="651" customFormat="false" ht="12.75" hidden="false" customHeight="false" outlineLevel="0" collapsed="false">
      <c r="B651" s="27"/>
      <c r="C651" s="27"/>
      <c r="J651" s="29"/>
      <c r="K651" s="29"/>
    </row>
    <row r="652" customFormat="false" ht="12.75" hidden="false" customHeight="false" outlineLevel="0" collapsed="false">
      <c r="B652" s="27"/>
      <c r="C652" s="27"/>
      <c r="J652" s="29"/>
      <c r="K652" s="29"/>
    </row>
    <row r="653" customFormat="false" ht="12.75" hidden="false" customHeight="false" outlineLevel="0" collapsed="false">
      <c r="B653" s="27"/>
      <c r="C653" s="27"/>
      <c r="J653" s="29"/>
      <c r="K653" s="29"/>
    </row>
    <row r="654" customFormat="false" ht="12.75" hidden="false" customHeight="false" outlineLevel="0" collapsed="false">
      <c r="B654" s="27"/>
      <c r="C654" s="27"/>
      <c r="J654" s="29"/>
      <c r="K654" s="29"/>
    </row>
    <row r="655" customFormat="false" ht="12.75" hidden="false" customHeight="false" outlineLevel="0" collapsed="false">
      <c r="B655" s="27"/>
      <c r="C655" s="27"/>
      <c r="J655" s="29"/>
      <c r="K655" s="29"/>
    </row>
    <row r="656" customFormat="false" ht="12.75" hidden="false" customHeight="false" outlineLevel="0" collapsed="false">
      <c r="B656" s="27"/>
      <c r="C656" s="27"/>
      <c r="J656" s="29"/>
      <c r="K656" s="29"/>
    </row>
    <row r="657" customFormat="false" ht="12.75" hidden="false" customHeight="false" outlineLevel="0" collapsed="false">
      <c r="B657" s="27"/>
      <c r="C657" s="27"/>
      <c r="J657" s="29"/>
      <c r="K657" s="29"/>
    </row>
    <row r="658" customFormat="false" ht="12.75" hidden="false" customHeight="false" outlineLevel="0" collapsed="false">
      <c r="B658" s="27"/>
      <c r="C658" s="27"/>
      <c r="J658" s="29"/>
      <c r="K658" s="29"/>
    </row>
    <row r="659" customFormat="false" ht="12.75" hidden="false" customHeight="false" outlineLevel="0" collapsed="false">
      <c r="B659" s="27"/>
      <c r="C659" s="27"/>
      <c r="J659" s="29"/>
      <c r="K659" s="29"/>
    </row>
    <row r="660" customFormat="false" ht="12.75" hidden="false" customHeight="false" outlineLevel="0" collapsed="false">
      <c r="B660" s="27"/>
      <c r="C660" s="27"/>
      <c r="J660" s="29"/>
      <c r="K660" s="29"/>
    </row>
    <row r="661" customFormat="false" ht="12.75" hidden="false" customHeight="false" outlineLevel="0" collapsed="false">
      <c r="B661" s="27"/>
      <c r="C661" s="27"/>
      <c r="J661" s="29"/>
      <c r="K661" s="29"/>
    </row>
    <row r="662" customFormat="false" ht="12.75" hidden="false" customHeight="false" outlineLevel="0" collapsed="false">
      <c r="B662" s="27"/>
      <c r="C662" s="27"/>
      <c r="J662" s="29"/>
      <c r="K662" s="29"/>
    </row>
    <row r="663" customFormat="false" ht="12.75" hidden="false" customHeight="false" outlineLevel="0" collapsed="false">
      <c r="B663" s="27"/>
      <c r="C663" s="27"/>
      <c r="J663" s="29"/>
      <c r="K663" s="29"/>
    </row>
    <row r="664" customFormat="false" ht="12.75" hidden="false" customHeight="false" outlineLevel="0" collapsed="false">
      <c r="B664" s="27"/>
      <c r="C664" s="27"/>
      <c r="J664" s="29"/>
      <c r="K664" s="29"/>
    </row>
    <row r="665" customFormat="false" ht="12.75" hidden="false" customHeight="false" outlineLevel="0" collapsed="false">
      <c r="B665" s="27"/>
      <c r="C665" s="27"/>
      <c r="J665" s="29"/>
      <c r="K665" s="29"/>
    </row>
    <row r="666" customFormat="false" ht="12.75" hidden="false" customHeight="false" outlineLevel="0" collapsed="false">
      <c r="B666" s="27"/>
      <c r="C666" s="27"/>
      <c r="J666" s="29"/>
      <c r="K666" s="29"/>
    </row>
    <row r="667" customFormat="false" ht="12.75" hidden="false" customHeight="false" outlineLevel="0" collapsed="false">
      <c r="B667" s="27"/>
      <c r="C667" s="27"/>
      <c r="J667" s="29"/>
      <c r="K667" s="29"/>
    </row>
    <row r="668" customFormat="false" ht="12.75" hidden="false" customHeight="false" outlineLevel="0" collapsed="false">
      <c r="B668" s="27"/>
      <c r="C668" s="27"/>
      <c r="J668" s="29"/>
      <c r="K668" s="29"/>
    </row>
    <row r="669" customFormat="false" ht="12.75" hidden="false" customHeight="false" outlineLevel="0" collapsed="false">
      <c r="B669" s="27"/>
      <c r="C669" s="27"/>
      <c r="J669" s="29"/>
      <c r="K669" s="29"/>
    </row>
    <row r="670" customFormat="false" ht="12.75" hidden="false" customHeight="false" outlineLevel="0" collapsed="false">
      <c r="B670" s="27"/>
      <c r="C670" s="27"/>
      <c r="J670" s="29"/>
      <c r="K670" s="29"/>
    </row>
    <row r="671" customFormat="false" ht="12.75" hidden="false" customHeight="false" outlineLevel="0" collapsed="false">
      <c r="B671" s="27"/>
      <c r="C671" s="27"/>
      <c r="J671" s="29"/>
      <c r="K671" s="29"/>
    </row>
    <row r="672" customFormat="false" ht="12.75" hidden="false" customHeight="false" outlineLevel="0" collapsed="false">
      <c r="B672" s="27"/>
      <c r="C672" s="27"/>
      <c r="J672" s="29"/>
      <c r="K672" s="29"/>
    </row>
    <row r="673" customFormat="false" ht="12.75" hidden="false" customHeight="false" outlineLevel="0" collapsed="false">
      <c r="B673" s="27"/>
      <c r="C673" s="27"/>
      <c r="J673" s="29"/>
      <c r="K673" s="29"/>
    </row>
    <row r="674" customFormat="false" ht="12.75" hidden="false" customHeight="false" outlineLevel="0" collapsed="false">
      <c r="B674" s="27"/>
      <c r="C674" s="27"/>
      <c r="J674" s="29"/>
      <c r="K674" s="29"/>
    </row>
    <row r="675" customFormat="false" ht="12.75" hidden="false" customHeight="false" outlineLevel="0" collapsed="false">
      <c r="B675" s="27"/>
      <c r="C675" s="27"/>
      <c r="J675" s="29"/>
      <c r="K675" s="29"/>
    </row>
    <row r="676" customFormat="false" ht="12.75" hidden="false" customHeight="false" outlineLevel="0" collapsed="false">
      <c r="B676" s="27"/>
      <c r="C676" s="27"/>
      <c r="J676" s="29"/>
      <c r="K676" s="29"/>
    </row>
    <row r="677" customFormat="false" ht="12.75" hidden="false" customHeight="false" outlineLevel="0" collapsed="false">
      <c r="B677" s="27"/>
      <c r="C677" s="27"/>
      <c r="J677" s="29"/>
      <c r="K677" s="29"/>
    </row>
    <row r="678" customFormat="false" ht="12.75" hidden="false" customHeight="false" outlineLevel="0" collapsed="false">
      <c r="B678" s="27"/>
      <c r="C678" s="27"/>
      <c r="J678" s="29"/>
      <c r="K678" s="29"/>
    </row>
    <row r="679" customFormat="false" ht="12.75" hidden="false" customHeight="false" outlineLevel="0" collapsed="false">
      <c r="B679" s="27"/>
      <c r="C679" s="27"/>
      <c r="J679" s="29"/>
      <c r="K679" s="29"/>
    </row>
    <row r="680" customFormat="false" ht="12.75" hidden="false" customHeight="false" outlineLevel="0" collapsed="false">
      <c r="B680" s="27"/>
      <c r="C680" s="27"/>
      <c r="J680" s="29"/>
      <c r="K680" s="29"/>
    </row>
    <row r="681" customFormat="false" ht="12.75" hidden="false" customHeight="false" outlineLevel="0" collapsed="false">
      <c r="B681" s="27"/>
      <c r="C681" s="27"/>
      <c r="J681" s="29"/>
      <c r="K681" s="29"/>
    </row>
    <row r="682" customFormat="false" ht="12.75" hidden="false" customHeight="false" outlineLevel="0" collapsed="false">
      <c r="B682" s="27"/>
      <c r="C682" s="27"/>
      <c r="J682" s="29"/>
      <c r="K682" s="29"/>
    </row>
    <row r="683" customFormat="false" ht="12.75" hidden="false" customHeight="false" outlineLevel="0" collapsed="false">
      <c r="B683" s="27"/>
      <c r="C683" s="27"/>
      <c r="J683" s="29"/>
      <c r="K683" s="29"/>
    </row>
    <row r="684" customFormat="false" ht="12.75" hidden="false" customHeight="false" outlineLevel="0" collapsed="false">
      <c r="B684" s="27"/>
      <c r="C684" s="27"/>
      <c r="J684" s="29"/>
      <c r="K684" s="29"/>
    </row>
    <row r="685" customFormat="false" ht="12.75" hidden="false" customHeight="false" outlineLevel="0" collapsed="false">
      <c r="B685" s="27"/>
      <c r="C685" s="27"/>
      <c r="J685" s="29"/>
      <c r="K685" s="29"/>
    </row>
    <row r="686" customFormat="false" ht="12.75" hidden="false" customHeight="false" outlineLevel="0" collapsed="false">
      <c r="B686" s="27"/>
      <c r="C686" s="27"/>
      <c r="J686" s="29"/>
      <c r="K686" s="29"/>
    </row>
    <row r="687" customFormat="false" ht="12.75" hidden="false" customHeight="false" outlineLevel="0" collapsed="false">
      <c r="B687" s="27"/>
      <c r="C687" s="27"/>
      <c r="J687" s="29"/>
      <c r="K687" s="29"/>
    </row>
    <row r="688" customFormat="false" ht="12.75" hidden="false" customHeight="false" outlineLevel="0" collapsed="false">
      <c r="B688" s="27"/>
      <c r="C688" s="27"/>
      <c r="J688" s="29"/>
      <c r="K688" s="29"/>
    </row>
    <row r="689" customFormat="false" ht="12.75" hidden="false" customHeight="false" outlineLevel="0" collapsed="false">
      <c r="B689" s="27"/>
      <c r="C689" s="27"/>
      <c r="J689" s="29"/>
      <c r="K689" s="29"/>
    </row>
    <row r="690" customFormat="false" ht="12.75" hidden="false" customHeight="false" outlineLevel="0" collapsed="false">
      <c r="B690" s="27"/>
      <c r="C690" s="27"/>
      <c r="J690" s="29"/>
      <c r="K690" s="29"/>
    </row>
    <row r="691" customFormat="false" ht="12.75" hidden="false" customHeight="false" outlineLevel="0" collapsed="false">
      <c r="B691" s="27"/>
      <c r="C691" s="27"/>
      <c r="J691" s="29"/>
      <c r="K691" s="29"/>
    </row>
    <row r="692" customFormat="false" ht="12.75" hidden="false" customHeight="false" outlineLevel="0" collapsed="false">
      <c r="B692" s="27"/>
      <c r="C692" s="27"/>
      <c r="J692" s="29"/>
      <c r="K692" s="29"/>
    </row>
    <row r="693" customFormat="false" ht="12.75" hidden="false" customHeight="false" outlineLevel="0" collapsed="false">
      <c r="B693" s="27"/>
      <c r="C693" s="27"/>
      <c r="J693" s="29"/>
      <c r="K693" s="29"/>
    </row>
    <row r="694" customFormat="false" ht="12.75" hidden="false" customHeight="false" outlineLevel="0" collapsed="false">
      <c r="B694" s="27"/>
      <c r="C694" s="27"/>
      <c r="J694" s="29"/>
      <c r="K694" s="29"/>
    </row>
    <row r="695" customFormat="false" ht="12.75" hidden="false" customHeight="false" outlineLevel="0" collapsed="false">
      <c r="B695" s="27"/>
      <c r="C695" s="27"/>
      <c r="J695" s="29"/>
      <c r="K695" s="29"/>
    </row>
    <row r="696" customFormat="false" ht="12.75" hidden="false" customHeight="false" outlineLevel="0" collapsed="false">
      <c r="B696" s="27"/>
      <c r="C696" s="27"/>
      <c r="J696" s="29"/>
      <c r="K696" s="29"/>
    </row>
    <row r="697" customFormat="false" ht="12.75" hidden="false" customHeight="false" outlineLevel="0" collapsed="false">
      <c r="B697" s="27"/>
      <c r="C697" s="27"/>
      <c r="J697" s="29"/>
      <c r="K697" s="29"/>
    </row>
    <row r="698" customFormat="false" ht="12.75" hidden="false" customHeight="false" outlineLevel="0" collapsed="false">
      <c r="B698" s="27"/>
      <c r="C698" s="27"/>
      <c r="J698" s="29"/>
      <c r="K698" s="29"/>
    </row>
    <row r="699" customFormat="false" ht="12.75" hidden="false" customHeight="false" outlineLevel="0" collapsed="false">
      <c r="B699" s="27"/>
      <c r="C699" s="27"/>
      <c r="J699" s="29"/>
      <c r="K699" s="29"/>
    </row>
    <row r="700" customFormat="false" ht="12.75" hidden="false" customHeight="false" outlineLevel="0" collapsed="false">
      <c r="B700" s="27"/>
      <c r="C700" s="27"/>
      <c r="J700" s="29"/>
      <c r="K700" s="29"/>
    </row>
    <row r="701" customFormat="false" ht="12.75" hidden="false" customHeight="false" outlineLevel="0" collapsed="false">
      <c r="B701" s="27"/>
      <c r="C701" s="27"/>
      <c r="J701" s="29"/>
      <c r="K701" s="29"/>
    </row>
    <row r="702" customFormat="false" ht="12.75" hidden="false" customHeight="false" outlineLevel="0" collapsed="false">
      <c r="B702" s="27"/>
      <c r="C702" s="27"/>
      <c r="J702" s="29"/>
      <c r="K702" s="29"/>
    </row>
    <row r="703" customFormat="false" ht="12.75" hidden="false" customHeight="false" outlineLevel="0" collapsed="false">
      <c r="B703" s="27"/>
      <c r="C703" s="27"/>
      <c r="J703" s="29"/>
      <c r="K703" s="29"/>
    </row>
    <row r="704" customFormat="false" ht="12.75" hidden="false" customHeight="false" outlineLevel="0" collapsed="false">
      <c r="B704" s="27"/>
      <c r="C704" s="27"/>
      <c r="J704" s="29"/>
      <c r="K704" s="29"/>
    </row>
    <row r="705" customFormat="false" ht="12.75" hidden="false" customHeight="false" outlineLevel="0" collapsed="false">
      <c r="B705" s="27"/>
      <c r="C705" s="27"/>
      <c r="J705" s="29"/>
      <c r="K705" s="29"/>
    </row>
    <row r="706" customFormat="false" ht="12.75" hidden="false" customHeight="false" outlineLevel="0" collapsed="false">
      <c r="B706" s="27"/>
      <c r="C706" s="27"/>
      <c r="J706" s="29"/>
      <c r="K706" s="29"/>
    </row>
    <row r="707" customFormat="false" ht="12.75" hidden="false" customHeight="false" outlineLevel="0" collapsed="false">
      <c r="B707" s="27"/>
      <c r="C707" s="27"/>
      <c r="J707" s="29"/>
      <c r="K707" s="29"/>
    </row>
    <row r="708" customFormat="false" ht="12.75" hidden="false" customHeight="false" outlineLevel="0" collapsed="false">
      <c r="B708" s="27"/>
      <c r="C708" s="27"/>
      <c r="J708" s="29"/>
      <c r="K708" s="29"/>
    </row>
    <row r="709" customFormat="false" ht="12.75" hidden="false" customHeight="false" outlineLevel="0" collapsed="false">
      <c r="B709" s="27"/>
      <c r="C709" s="27"/>
      <c r="J709" s="29"/>
      <c r="K709" s="29"/>
    </row>
    <row r="710" customFormat="false" ht="12.75" hidden="false" customHeight="false" outlineLevel="0" collapsed="false">
      <c r="B710" s="27"/>
      <c r="C710" s="27"/>
      <c r="J710" s="29"/>
      <c r="K710" s="29"/>
    </row>
    <row r="711" customFormat="false" ht="12.75" hidden="false" customHeight="false" outlineLevel="0" collapsed="false">
      <c r="B711" s="27"/>
      <c r="C711" s="27"/>
      <c r="J711" s="29"/>
      <c r="K711" s="29"/>
    </row>
    <row r="712" customFormat="false" ht="12.75" hidden="false" customHeight="false" outlineLevel="0" collapsed="false">
      <c r="B712" s="27"/>
      <c r="C712" s="27"/>
      <c r="J712" s="29"/>
      <c r="K712" s="29"/>
    </row>
    <row r="713" customFormat="false" ht="12.75" hidden="false" customHeight="false" outlineLevel="0" collapsed="false">
      <c r="B713" s="27"/>
      <c r="C713" s="27"/>
      <c r="J713" s="29"/>
      <c r="K713" s="29"/>
    </row>
    <row r="714" customFormat="false" ht="12.75" hidden="false" customHeight="false" outlineLevel="0" collapsed="false">
      <c r="B714" s="27"/>
      <c r="C714" s="27"/>
      <c r="J714" s="29"/>
      <c r="K714" s="29"/>
    </row>
    <row r="715" customFormat="false" ht="12.75" hidden="false" customHeight="false" outlineLevel="0" collapsed="false">
      <c r="B715" s="27"/>
      <c r="C715" s="27"/>
      <c r="J715" s="29"/>
      <c r="K715" s="29"/>
    </row>
    <row r="716" customFormat="false" ht="12.75" hidden="false" customHeight="false" outlineLevel="0" collapsed="false">
      <c r="B716" s="27"/>
      <c r="C716" s="27"/>
      <c r="J716" s="29"/>
      <c r="K716" s="29"/>
    </row>
    <row r="717" customFormat="false" ht="12.75" hidden="false" customHeight="false" outlineLevel="0" collapsed="false">
      <c r="B717" s="27"/>
      <c r="C717" s="27"/>
      <c r="J717" s="29"/>
      <c r="K717" s="29"/>
    </row>
    <row r="718" customFormat="false" ht="12.75" hidden="false" customHeight="false" outlineLevel="0" collapsed="false">
      <c r="B718" s="27"/>
      <c r="C718" s="27"/>
      <c r="J718" s="29"/>
      <c r="K718" s="29"/>
    </row>
    <row r="719" customFormat="false" ht="12.75" hidden="false" customHeight="false" outlineLevel="0" collapsed="false">
      <c r="B719" s="27"/>
      <c r="C719" s="27"/>
      <c r="J719" s="29"/>
      <c r="K719" s="29"/>
    </row>
    <row r="720" customFormat="false" ht="12.75" hidden="false" customHeight="false" outlineLevel="0" collapsed="false">
      <c r="B720" s="27"/>
      <c r="C720" s="27"/>
      <c r="J720" s="29"/>
      <c r="K720" s="29"/>
    </row>
    <row r="721" customFormat="false" ht="12.75" hidden="false" customHeight="false" outlineLevel="0" collapsed="false">
      <c r="B721" s="27"/>
      <c r="C721" s="27"/>
      <c r="J721" s="29"/>
      <c r="K721" s="29"/>
    </row>
    <row r="722" customFormat="false" ht="12.75" hidden="false" customHeight="false" outlineLevel="0" collapsed="false">
      <c r="B722" s="27"/>
      <c r="C722" s="27"/>
      <c r="J722" s="29"/>
      <c r="K722" s="29"/>
    </row>
    <row r="723" customFormat="false" ht="12.75" hidden="false" customHeight="false" outlineLevel="0" collapsed="false">
      <c r="B723" s="27"/>
      <c r="C723" s="27"/>
      <c r="J723" s="29"/>
      <c r="K723" s="29"/>
    </row>
    <row r="724" customFormat="false" ht="12.75" hidden="false" customHeight="false" outlineLevel="0" collapsed="false">
      <c r="B724" s="27"/>
      <c r="C724" s="27"/>
      <c r="J724" s="29"/>
      <c r="K724" s="29"/>
    </row>
    <row r="725" customFormat="false" ht="12.75" hidden="false" customHeight="false" outlineLevel="0" collapsed="false">
      <c r="B725" s="27"/>
      <c r="C725" s="27"/>
      <c r="J725" s="29"/>
      <c r="K725" s="29"/>
    </row>
    <row r="726" customFormat="false" ht="12.75" hidden="false" customHeight="false" outlineLevel="0" collapsed="false">
      <c r="B726" s="27"/>
      <c r="C726" s="27"/>
      <c r="J726" s="29"/>
      <c r="K726" s="29"/>
    </row>
    <row r="727" customFormat="false" ht="12.75" hidden="false" customHeight="false" outlineLevel="0" collapsed="false">
      <c r="B727" s="27"/>
      <c r="C727" s="27"/>
      <c r="J727" s="29"/>
      <c r="K727" s="29"/>
    </row>
    <row r="728" customFormat="false" ht="12.75" hidden="false" customHeight="false" outlineLevel="0" collapsed="false">
      <c r="B728" s="27"/>
      <c r="C728" s="27"/>
      <c r="J728" s="29"/>
      <c r="K728" s="29"/>
    </row>
    <row r="729" customFormat="false" ht="12.75" hidden="false" customHeight="false" outlineLevel="0" collapsed="false">
      <c r="B729" s="27"/>
      <c r="C729" s="27"/>
      <c r="J729" s="29"/>
      <c r="K729" s="29"/>
    </row>
    <row r="730" customFormat="false" ht="12.75" hidden="false" customHeight="false" outlineLevel="0" collapsed="false">
      <c r="B730" s="27"/>
      <c r="C730" s="27"/>
      <c r="J730" s="29"/>
      <c r="K730" s="29"/>
    </row>
    <row r="731" customFormat="false" ht="12.75" hidden="false" customHeight="false" outlineLevel="0" collapsed="false">
      <c r="B731" s="27"/>
      <c r="C731" s="27"/>
      <c r="J731" s="29"/>
      <c r="K731" s="29"/>
    </row>
    <row r="732" customFormat="false" ht="12.75" hidden="false" customHeight="false" outlineLevel="0" collapsed="false">
      <c r="B732" s="27"/>
      <c r="C732" s="27"/>
      <c r="J732" s="29"/>
      <c r="K732" s="29"/>
    </row>
    <row r="733" customFormat="false" ht="12.75" hidden="false" customHeight="false" outlineLevel="0" collapsed="false">
      <c r="B733" s="27"/>
      <c r="C733" s="27"/>
      <c r="J733" s="29"/>
      <c r="K733" s="29"/>
    </row>
    <row r="734" customFormat="false" ht="12.75" hidden="false" customHeight="false" outlineLevel="0" collapsed="false">
      <c r="B734" s="27"/>
      <c r="C734" s="27"/>
      <c r="J734" s="29"/>
      <c r="K734" s="29"/>
    </row>
    <row r="735" customFormat="false" ht="12.75" hidden="false" customHeight="false" outlineLevel="0" collapsed="false">
      <c r="B735" s="27"/>
      <c r="C735" s="27"/>
      <c r="J735" s="29"/>
      <c r="K735" s="29"/>
    </row>
    <row r="736" customFormat="false" ht="12.75" hidden="false" customHeight="false" outlineLevel="0" collapsed="false">
      <c r="B736" s="27"/>
      <c r="C736" s="27"/>
      <c r="J736" s="29"/>
      <c r="K736" s="29"/>
    </row>
    <row r="737" customFormat="false" ht="12.75" hidden="false" customHeight="false" outlineLevel="0" collapsed="false">
      <c r="B737" s="27"/>
      <c r="C737" s="27"/>
      <c r="J737" s="29"/>
      <c r="K737" s="29"/>
    </row>
    <row r="738" customFormat="false" ht="12.75" hidden="false" customHeight="false" outlineLevel="0" collapsed="false">
      <c r="B738" s="27"/>
      <c r="C738" s="27"/>
      <c r="J738" s="29"/>
      <c r="K738" s="29"/>
    </row>
    <row r="739" customFormat="false" ht="12.75" hidden="false" customHeight="false" outlineLevel="0" collapsed="false">
      <c r="B739" s="27"/>
      <c r="C739" s="27"/>
      <c r="J739" s="29"/>
      <c r="K739" s="29"/>
    </row>
    <row r="740" customFormat="false" ht="12.75" hidden="false" customHeight="false" outlineLevel="0" collapsed="false">
      <c r="B740" s="27"/>
      <c r="C740" s="27"/>
      <c r="J740" s="29"/>
      <c r="K740" s="29"/>
    </row>
    <row r="741" customFormat="false" ht="12.75" hidden="false" customHeight="false" outlineLevel="0" collapsed="false">
      <c r="B741" s="27"/>
      <c r="C741" s="27"/>
      <c r="J741" s="29"/>
      <c r="K741" s="29"/>
    </row>
    <row r="742" customFormat="false" ht="12.75" hidden="false" customHeight="false" outlineLevel="0" collapsed="false">
      <c r="B742" s="27"/>
      <c r="C742" s="27"/>
      <c r="J742" s="29"/>
      <c r="K742" s="29"/>
    </row>
    <row r="743" customFormat="false" ht="12.75" hidden="false" customHeight="false" outlineLevel="0" collapsed="false">
      <c r="B743" s="27"/>
      <c r="C743" s="27"/>
      <c r="J743" s="29"/>
      <c r="K743" s="29"/>
    </row>
    <row r="744" customFormat="false" ht="12.75" hidden="false" customHeight="false" outlineLevel="0" collapsed="false">
      <c r="B744" s="27"/>
      <c r="C744" s="27"/>
      <c r="J744" s="29"/>
      <c r="K744" s="29"/>
    </row>
    <row r="745" customFormat="false" ht="12.75" hidden="false" customHeight="false" outlineLevel="0" collapsed="false">
      <c r="B745" s="27"/>
      <c r="C745" s="27"/>
      <c r="J745" s="29"/>
      <c r="K745" s="29"/>
    </row>
    <row r="746" customFormat="false" ht="12.75" hidden="false" customHeight="false" outlineLevel="0" collapsed="false">
      <c r="B746" s="27"/>
      <c r="C746" s="27"/>
      <c r="J746" s="29"/>
      <c r="K746" s="29"/>
    </row>
    <row r="747" customFormat="false" ht="12.75" hidden="false" customHeight="false" outlineLevel="0" collapsed="false">
      <c r="B747" s="27"/>
      <c r="C747" s="27"/>
      <c r="J747" s="29"/>
      <c r="K747" s="29"/>
    </row>
    <row r="748" customFormat="false" ht="12.75" hidden="false" customHeight="false" outlineLevel="0" collapsed="false">
      <c r="B748" s="27"/>
      <c r="C748" s="27"/>
      <c r="J748" s="29"/>
      <c r="K748" s="29"/>
    </row>
    <row r="749" customFormat="false" ht="12.75" hidden="false" customHeight="false" outlineLevel="0" collapsed="false">
      <c r="B749" s="27"/>
      <c r="C749" s="27"/>
      <c r="J749" s="29"/>
      <c r="K749" s="29"/>
    </row>
    <row r="750" customFormat="false" ht="12.75" hidden="false" customHeight="false" outlineLevel="0" collapsed="false">
      <c r="B750" s="27"/>
      <c r="C750" s="27"/>
      <c r="J750" s="29"/>
      <c r="K750" s="29"/>
    </row>
    <row r="751" customFormat="false" ht="12.75" hidden="false" customHeight="false" outlineLevel="0" collapsed="false">
      <c r="B751" s="27"/>
      <c r="C751" s="27"/>
      <c r="J751" s="29"/>
      <c r="K751" s="29"/>
    </row>
    <row r="752" customFormat="false" ht="12.75" hidden="false" customHeight="false" outlineLevel="0" collapsed="false">
      <c r="B752" s="27"/>
      <c r="C752" s="27"/>
      <c r="J752" s="29"/>
      <c r="K752" s="29"/>
    </row>
    <row r="753" customFormat="false" ht="12.75" hidden="false" customHeight="false" outlineLevel="0" collapsed="false">
      <c r="B753" s="27"/>
      <c r="C753" s="27"/>
      <c r="J753" s="29"/>
      <c r="K753" s="29"/>
    </row>
    <row r="754" customFormat="false" ht="12.75" hidden="false" customHeight="false" outlineLevel="0" collapsed="false">
      <c r="B754" s="27"/>
      <c r="C754" s="27"/>
      <c r="J754" s="29"/>
      <c r="K754" s="29"/>
    </row>
    <row r="755" customFormat="false" ht="12.75" hidden="false" customHeight="false" outlineLevel="0" collapsed="false">
      <c r="B755" s="27"/>
      <c r="C755" s="27"/>
      <c r="J755" s="29"/>
      <c r="K755" s="29"/>
    </row>
    <row r="756" customFormat="false" ht="12.75" hidden="false" customHeight="false" outlineLevel="0" collapsed="false">
      <c r="B756" s="27"/>
      <c r="C756" s="27"/>
      <c r="J756" s="29"/>
      <c r="K756" s="29"/>
    </row>
    <row r="757" customFormat="false" ht="12.75" hidden="false" customHeight="false" outlineLevel="0" collapsed="false">
      <c r="B757" s="27"/>
      <c r="C757" s="27"/>
      <c r="J757" s="29"/>
      <c r="K757" s="29"/>
    </row>
    <row r="758" customFormat="false" ht="12.75" hidden="false" customHeight="false" outlineLevel="0" collapsed="false">
      <c r="B758" s="27"/>
      <c r="C758" s="27"/>
      <c r="J758" s="29"/>
      <c r="K758" s="29"/>
    </row>
    <row r="759" customFormat="false" ht="12.75" hidden="false" customHeight="false" outlineLevel="0" collapsed="false">
      <c r="B759" s="27"/>
      <c r="C759" s="27"/>
      <c r="J759" s="29"/>
      <c r="K759" s="29"/>
    </row>
    <row r="760" customFormat="false" ht="12.75" hidden="false" customHeight="false" outlineLevel="0" collapsed="false">
      <c r="B760" s="27"/>
      <c r="C760" s="27"/>
      <c r="J760" s="29"/>
      <c r="K760" s="29"/>
    </row>
    <row r="761" customFormat="false" ht="12.75" hidden="false" customHeight="false" outlineLevel="0" collapsed="false">
      <c r="B761" s="27"/>
      <c r="C761" s="27"/>
      <c r="J761" s="29"/>
      <c r="K761" s="29"/>
    </row>
    <row r="762" customFormat="false" ht="12.75" hidden="false" customHeight="false" outlineLevel="0" collapsed="false">
      <c r="B762" s="27"/>
      <c r="C762" s="27"/>
      <c r="J762" s="29"/>
      <c r="K762" s="29"/>
    </row>
    <row r="763" customFormat="false" ht="12.75" hidden="false" customHeight="false" outlineLevel="0" collapsed="false">
      <c r="B763" s="27"/>
      <c r="C763" s="27"/>
      <c r="J763" s="29"/>
      <c r="K763" s="29"/>
    </row>
    <row r="764" customFormat="false" ht="12.75" hidden="false" customHeight="false" outlineLevel="0" collapsed="false">
      <c r="B764" s="27"/>
      <c r="C764" s="27"/>
      <c r="J764" s="29"/>
      <c r="K764" s="29"/>
    </row>
    <row r="765" customFormat="false" ht="12.75" hidden="false" customHeight="false" outlineLevel="0" collapsed="false">
      <c r="B765" s="27"/>
      <c r="C765" s="27"/>
      <c r="J765" s="29"/>
      <c r="K765" s="29"/>
    </row>
    <row r="766" customFormat="false" ht="12.75" hidden="false" customHeight="false" outlineLevel="0" collapsed="false">
      <c r="B766" s="27"/>
      <c r="C766" s="27"/>
      <c r="J766" s="29"/>
      <c r="K766" s="29"/>
    </row>
    <row r="767" customFormat="false" ht="12.75" hidden="false" customHeight="false" outlineLevel="0" collapsed="false">
      <c r="B767" s="27"/>
      <c r="C767" s="27"/>
      <c r="J767" s="29"/>
      <c r="K767" s="29"/>
    </row>
    <row r="768" customFormat="false" ht="12.75" hidden="false" customHeight="false" outlineLevel="0" collapsed="false">
      <c r="B768" s="27"/>
      <c r="C768" s="27"/>
      <c r="J768" s="29"/>
      <c r="K768" s="29"/>
    </row>
    <row r="769" customFormat="false" ht="12.75" hidden="false" customHeight="false" outlineLevel="0" collapsed="false">
      <c r="B769" s="27"/>
      <c r="C769" s="27"/>
      <c r="J769" s="29"/>
      <c r="K769" s="29"/>
    </row>
    <row r="770" customFormat="false" ht="12.75" hidden="false" customHeight="false" outlineLevel="0" collapsed="false">
      <c r="B770" s="27"/>
      <c r="C770" s="27"/>
      <c r="J770" s="29"/>
      <c r="K770" s="29"/>
    </row>
    <row r="771" customFormat="false" ht="12.75" hidden="false" customHeight="false" outlineLevel="0" collapsed="false">
      <c r="B771" s="27"/>
      <c r="C771" s="27"/>
      <c r="J771" s="29"/>
      <c r="K771" s="29"/>
    </row>
    <row r="772" customFormat="false" ht="12.75" hidden="false" customHeight="false" outlineLevel="0" collapsed="false">
      <c r="B772" s="27"/>
      <c r="C772" s="27"/>
      <c r="J772" s="29"/>
      <c r="K772" s="29"/>
    </row>
    <row r="773" customFormat="false" ht="12.75" hidden="false" customHeight="false" outlineLevel="0" collapsed="false">
      <c r="B773" s="27"/>
      <c r="C773" s="27"/>
      <c r="J773" s="29"/>
      <c r="K773" s="29"/>
    </row>
    <row r="774" customFormat="false" ht="12.75" hidden="false" customHeight="false" outlineLevel="0" collapsed="false">
      <c r="B774" s="27"/>
      <c r="C774" s="27"/>
      <c r="J774" s="29"/>
      <c r="K774" s="29"/>
    </row>
    <row r="775" customFormat="false" ht="12.75" hidden="false" customHeight="false" outlineLevel="0" collapsed="false">
      <c r="B775" s="27"/>
      <c r="C775" s="27"/>
      <c r="J775" s="29"/>
      <c r="K775" s="29"/>
    </row>
    <row r="776" customFormat="false" ht="12.75" hidden="false" customHeight="false" outlineLevel="0" collapsed="false">
      <c r="B776" s="27"/>
      <c r="C776" s="27"/>
      <c r="J776" s="29"/>
      <c r="K776" s="29"/>
    </row>
    <row r="777" customFormat="false" ht="12.75" hidden="false" customHeight="false" outlineLevel="0" collapsed="false">
      <c r="B777" s="27"/>
      <c r="C777" s="27"/>
      <c r="J777" s="29"/>
      <c r="K777" s="29"/>
    </row>
    <row r="778" customFormat="false" ht="12.75" hidden="false" customHeight="false" outlineLevel="0" collapsed="false">
      <c r="B778" s="27"/>
      <c r="C778" s="27"/>
      <c r="J778" s="29"/>
      <c r="K778" s="29"/>
    </row>
    <row r="779" customFormat="false" ht="12.75" hidden="false" customHeight="false" outlineLevel="0" collapsed="false">
      <c r="B779" s="27"/>
      <c r="C779" s="27"/>
      <c r="J779" s="29"/>
      <c r="K779" s="29"/>
    </row>
    <row r="780" customFormat="false" ht="12.75" hidden="false" customHeight="false" outlineLevel="0" collapsed="false">
      <c r="B780" s="27"/>
      <c r="C780" s="27"/>
      <c r="J780" s="29"/>
      <c r="K780" s="29"/>
    </row>
    <row r="781" customFormat="false" ht="12.75" hidden="false" customHeight="false" outlineLevel="0" collapsed="false">
      <c r="B781" s="27"/>
      <c r="C781" s="27"/>
      <c r="J781" s="29"/>
      <c r="K781" s="29"/>
    </row>
    <row r="782" customFormat="false" ht="12.75" hidden="false" customHeight="false" outlineLevel="0" collapsed="false">
      <c r="B782" s="27"/>
      <c r="C782" s="27"/>
      <c r="J782" s="29"/>
      <c r="K782" s="29"/>
    </row>
    <row r="783" customFormat="false" ht="12.75" hidden="false" customHeight="false" outlineLevel="0" collapsed="false">
      <c r="B783" s="27"/>
      <c r="C783" s="27"/>
      <c r="J783" s="29"/>
      <c r="K783" s="29"/>
    </row>
    <row r="784" customFormat="false" ht="12.75" hidden="false" customHeight="false" outlineLevel="0" collapsed="false">
      <c r="B784" s="27"/>
      <c r="C784" s="27"/>
      <c r="J784" s="29"/>
      <c r="K784" s="29"/>
    </row>
    <row r="785" customFormat="false" ht="12.75" hidden="false" customHeight="false" outlineLevel="0" collapsed="false">
      <c r="B785" s="27"/>
      <c r="C785" s="27"/>
      <c r="J785" s="29"/>
      <c r="K785" s="29"/>
    </row>
    <row r="786" customFormat="false" ht="12.75" hidden="false" customHeight="false" outlineLevel="0" collapsed="false">
      <c r="B786" s="27"/>
      <c r="C786" s="27"/>
      <c r="J786" s="29"/>
      <c r="K786" s="29"/>
    </row>
    <row r="787" customFormat="false" ht="12.75" hidden="false" customHeight="false" outlineLevel="0" collapsed="false">
      <c r="B787" s="27"/>
      <c r="C787" s="27"/>
      <c r="J787" s="29"/>
      <c r="K787" s="29"/>
    </row>
    <row r="788" customFormat="false" ht="12.75" hidden="false" customHeight="false" outlineLevel="0" collapsed="false">
      <c r="B788" s="27"/>
      <c r="C788" s="27"/>
      <c r="J788" s="29"/>
      <c r="K788" s="29"/>
    </row>
    <row r="789" customFormat="false" ht="12.75" hidden="false" customHeight="false" outlineLevel="0" collapsed="false">
      <c r="B789" s="27"/>
      <c r="C789" s="27"/>
      <c r="J789" s="29"/>
      <c r="K789" s="29"/>
    </row>
    <row r="790" customFormat="false" ht="12.75" hidden="false" customHeight="false" outlineLevel="0" collapsed="false">
      <c r="B790" s="27"/>
      <c r="C790" s="27"/>
      <c r="J790" s="29"/>
      <c r="K790" s="29"/>
    </row>
    <row r="791" customFormat="false" ht="12.75" hidden="false" customHeight="false" outlineLevel="0" collapsed="false">
      <c r="B791" s="27"/>
      <c r="C791" s="27"/>
      <c r="J791" s="29"/>
      <c r="K791" s="29"/>
    </row>
    <row r="792" customFormat="false" ht="12.75" hidden="false" customHeight="false" outlineLevel="0" collapsed="false">
      <c r="B792" s="27"/>
      <c r="C792" s="27"/>
      <c r="J792" s="29"/>
      <c r="K792" s="29"/>
    </row>
    <row r="793" customFormat="false" ht="12.75" hidden="false" customHeight="false" outlineLevel="0" collapsed="false">
      <c r="B793" s="27"/>
      <c r="C793" s="27"/>
      <c r="J793" s="29"/>
      <c r="K793" s="29"/>
    </row>
    <row r="794" customFormat="false" ht="12.75" hidden="false" customHeight="false" outlineLevel="0" collapsed="false">
      <c r="B794" s="27"/>
      <c r="C794" s="27"/>
      <c r="J794" s="29"/>
      <c r="K794" s="29"/>
    </row>
    <row r="795" customFormat="false" ht="12.75" hidden="false" customHeight="false" outlineLevel="0" collapsed="false">
      <c r="B795" s="27"/>
      <c r="C795" s="27"/>
      <c r="J795" s="29"/>
      <c r="K795" s="29"/>
    </row>
    <row r="796" customFormat="false" ht="12.75" hidden="false" customHeight="false" outlineLevel="0" collapsed="false">
      <c r="B796" s="27"/>
      <c r="C796" s="27"/>
      <c r="J796" s="29"/>
      <c r="K796" s="29"/>
    </row>
    <row r="797" customFormat="false" ht="12.75" hidden="false" customHeight="false" outlineLevel="0" collapsed="false">
      <c r="B797" s="27"/>
      <c r="C797" s="27"/>
      <c r="J797" s="29"/>
      <c r="K797" s="29"/>
    </row>
    <row r="798" customFormat="false" ht="12.75" hidden="false" customHeight="false" outlineLevel="0" collapsed="false">
      <c r="B798" s="27"/>
      <c r="C798" s="27"/>
      <c r="J798" s="29"/>
      <c r="K798" s="29"/>
    </row>
    <row r="799" customFormat="false" ht="12.75" hidden="false" customHeight="false" outlineLevel="0" collapsed="false">
      <c r="B799" s="27"/>
      <c r="C799" s="27"/>
      <c r="J799" s="29"/>
      <c r="K799" s="29"/>
    </row>
    <row r="800" customFormat="false" ht="12.75" hidden="false" customHeight="false" outlineLevel="0" collapsed="false">
      <c r="B800" s="27"/>
      <c r="C800" s="27"/>
      <c r="J800" s="29"/>
      <c r="K800" s="29"/>
    </row>
    <row r="801" customFormat="false" ht="12.75" hidden="false" customHeight="false" outlineLevel="0" collapsed="false">
      <c r="B801" s="27"/>
      <c r="C801" s="27"/>
      <c r="J801" s="29"/>
      <c r="K801" s="29"/>
    </row>
    <row r="802" customFormat="false" ht="12.75" hidden="false" customHeight="false" outlineLevel="0" collapsed="false">
      <c r="B802" s="27"/>
      <c r="C802" s="27"/>
      <c r="J802" s="29"/>
      <c r="K802" s="29"/>
    </row>
    <row r="803" customFormat="false" ht="12.75" hidden="false" customHeight="false" outlineLevel="0" collapsed="false">
      <c r="B803" s="27"/>
      <c r="C803" s="27"/>
      <c r="J803" s="29"/>
      <c r="K803" s="29"/>
    </row>
    <row r="804" customFormat="false" ht="12.75" hidden="false" customHeight="false" outlineLevel="0" collapsed="false">
      <c r="B804" s="27"/>
      <c r="C804" s="27"/>
      <c r="J804" s="29"/>
      <c r="K804" s="29"/>
    </row>
    <row r="805" customFormat="false" ht="12.75" hidden="false" customHeight="false" outlineLevel="0" collapsed="false">
      <c r="B805" s="27"/>
      <c r="C805" s="27"/>
      <c r="J805" s="29"/>
      <c r="K805" s="29"/>
    </row>
    <row r="806" customFormat="false" ht="12.75" hidden="false" customHeight="false" outlineLevel="0" collapsed="false">
      <c r="B806" s="27"/>
      <c r="C806" s="27"/>
      <c r="J806" s="29"/>
      <c r="K806" s="29"/>
    </row>
    <row r="807" customFormat="false" ht="12.75" hidden="false" customHeight="false" outlineLevel="0" collapsed="false">
      <c r="B807" s="27"/>
      <c r="C807" s="27"/>
      <c r="J807" s="29"/>
      <c r="K807" s="29"/>
    </row>
    <row r="808" customFormat="false" ht="12.75" hidden="false" customHeight="false" outlineLevel="0" collapsed="false">
      <c r="B808" s="27"/>
      <c r="C808" s="27"/>
      <c r="J808" s="29"/>
      <c r="K808" s="29"/>
    </row>
    <row r="809" customFormat="false" ht="12.75" hidden="false" customHeight="false" outlineLevel="0" collapsed="false">
      <c r="B809" s="27"/>
      <c r="C809" s="27"/>
      <c r="J809" s="29"/>
      <c r="K809" s="29"/>
    </row>
    <row r="810" customFormat="false" ht="12.75" hidden="false" customHeight="false" outlineLevel="0" collapsed="false">
      <c r="B810" s="27"/>
      <c r="C810" s="27"/>
      <c r="J810" s="29"/>
      <c r="K810" s="29"/>
    </row>
    <row r="811" customFormat="false" ht="12.75" hidden="false" customHeight="false" outlineLevel="0" collapsed="false">
      <c r="B811" s="27"/>
      <c r="C811" s="27"/>
      <c r="J811" s="29"/>
      <c r="K811" s="29"/>
    </row>
    <row r="812" customFormat="false" ht="12.75" hidden="false" customHeight="false" outlineLevel="0" collapsed="false">
      <c r="B812" s="27"/>
      <c r="C812" s="27"/>
      <c r="J812" s="29"/>
      <c r="K812" s="29"/>
    </row>
    <row r="813" customFormat="false" ht="12.75" hidden="false" customHeight="false" outlineLevel="0" collapsed="false">
      <c r="B813" s="27"/>
      <c r="C813" s="27"/>
      <c r="J813" s="29"/>
      <c r="K813" s="29"/>
    </row>
    <row r="814" customFormat="false" ht="12.75" hidden="false" customHeight="false" outlineLevel="0" collapsed="false">
      <c r="B814" s="27"/>
      <c r="C814" s="27"/>
      <c r="J814" s="29"/>
      <c r="K814" s="29"/>
    </row>
    <row r="815" customFormat="false" ht="12.75" hidden="false" customHeight="false" outlineLevel="0" collapsed="false">
      <c r="B815" s="27"/>
      <c r="C815" s="27"/>
      <c r="J815" s="29"/>
      <c r="K815" s="29"/>
    </row>
    <row r="816" customFormat="false" ht="12.75" hidden="false" customHeight="false" outlineLevel="0" collapsed="false">
      <c r="B816" s="27"/>
      <c r="C816" s="27"/>
      <c r="J816" s="29"/>
      <c r="K816" s="29"/>
    </row>
    <row r="817" customFormat="false" ht="12.75" hidden="false" customHeight="false" outlineLevel="0" collapsed="false">
      <c r="B817" s="27"/>
      <c r="C817" s="27"/>
      <c r="J817" s="29"/>
      <c r="K817" s="29"/>
    </row>
    <row r="818" customFormat="false" ht="12.75" hidden="false" customHeight="false" outlineLevel="0" collapsed="false">
      <c r="B818" s="27"/>
      <c r="C818" s="27"/>
      <c r="J818" s="29"/>
      <c r="K818" s="29"/>
    </row>
    <row r="819" customFormat="false" ht="12.75" hidden="false" customHeight="false" outlineLevel="0" collapsed="false">
      <c r="B819" s="27"/>
      <c r="C819" s="27"/>
      <c r="J819" s="29"/>
      <c r="K819" s="29"/>
    </row>
    <row r="820" customFormat="false" ht="12.75" hidden="false" customHeight="false" outlineLevel="0" collapsed="false">
      <c r="B820" s="27"/>
      <c r="C820" s="27"/>
      <c r="J820" s="29"/>
      <c r="K820" s="29"/>
    </row>
    <row r="821" customFormat="false" ht="12.75" hidden="false" customHeight="false" outlineLevel="0" collapsed="false">
      <c r="B821" s="27"/>
      <c r="C821" s="27"/>
      <c r="J821" s="29"/>
      <c r="K821" s="29"/>
    </row>
    <row r="822" customFormat="false" ht="12.75" hidden="false" customHeight="false" outlineLevel="0" collapsed="false">
      <c r="B822" s="27"/>
      <c r="C822" s="27"/>
      <c r="J822" s="29"/>
      <c r="K822" s="29"/>
    </row>
    <row r="823" customFormat="false" ht="12.75" hidden="false" customHeight="false" outlineLevel="0" collapsed="false">
      <c r="B823" s="27"/>
      <c r="C823" s="27"/>
      <c r="J823" s="29"/>
      <c r="K823" s="29"/>
    </row>
    <row r="824" customFormat="false" ht="12.75" hidden="false" customHeight="false" outlineLevel="0" collapsed="false">
      <c r="B824" s="27"/>
      <c r="C824" s="27"/>
      <c r="J824" s="29"/>
      <c r="K824" s="29"/>
    </row>
    <row r="825" customFormat="false" ht="12.75" hidden="false" customHeight="false" outlineLevel="0" collapsed="false">
      <c r="B825" s="27"/>
      <c r="C825" s="27"/>
      <c r="J825" s="29"/>
      <c r="K825" s="29"/>
    </row>
    <row r="826" customFormat="false" ht="12.75" hidden="false" customHeight="false" outlineLevel="0" collapsed="false">
      <c r="B826" s="27"/>
      <c r="C826" s="27"/>
      <c r="J826" s="29"/>
      <c r="K826" s="29"/>
    </row>
    <row r="827" customFormat="false" ht="12.75" hidden="false" customHeight="false" outlineLevel="0" collapsed="false">
      <c r="B827" s="27"/>
      <c r="C827" s="27"/>
      <c r="J827" s="29"/>
      <c r="K827" s="29"/>
    </row>
    <row r="828" customFormat="false" ht="12.75" hidden="false" customHeight="false" outlineLevel="0" collapsed="false">
      <c r="B828" s="27"/>
      <c r="C828" s="27"/>
      <c r="J828" s="29"/>
      <c r="K828" s="29"/>
    </row>
    <row r="829" customFormat="false" ht="12.75" hidden="false" customHeight="false" outlineLevel="0" collapsed="false">
      <c r="B829" s="27"/>
      <c r="C829" s="27"/>
      <c r="J829" s="29"/>
      <c r="K829" s="29"/>
    </row>
    <row r="830" customFormat="false" ht="12.75" hidden="false" customHeight="false" outlineLevel="0" collapsed="false">
      <c r="B830" s="27"/>
      <c r="C830" s="27"/>
      <c r="J830" s="29"/>
      <c r="K830" s="29"/>
    </row>
    <row r="831" customFormat="false" ht="12.75" hidden="false" customHeight="false" outlineLevel="0" collapsed="false">
      <c r="B831" s="27"/>
      <c r="C831" s="27"/>
      <c r="J831" s="29"/>
      <c r="K831" s="29"/>
    </row>
    <row r="832" customFormat="false" ht="12.75" hidden="false" customHeight="false" outlineLevel="0" collapsed="false">
      <c r="B832" s="27"/>
      <c r="C832" s="27"/>
      <c r="J832" s="29"/>
      <c r="K832" s="29"/>
    </row>
    <row r="833" customFormat="false" ht="12.75" hidden="false" customHeight="false" outlineLevel="0" collapsed="false">
      <c r="B833" s="27"/>
      <c r="C833" s="27"/>
      <c r="J833" s="29"/>
      <c r="K833" s="29"/>
    </row>
    <row r="834" customFormat="false" ht="12.75" hidden="false" customHeight="false" outlineLevel="0" collapsed="false">
      <c r="B834" s="27"/>
      <c r="C834" s="27"/>
      <c r="J834" s="29"/>
      <c r="K834" s="29"/>
    </row>
    <row r="835" customFormat="false" ht="12.75" hidden="false" customHeight="false" outlineLevel="0" collapsed="false">
      <c r="B835" s="27"/>
      <c r="C835" s="27"/>
      <c r="J835" s="29"/>
      <c r="K835" s="29"/>
    </row>
    <row r="836" customFormat="false" ht="12.75" hidden="false" customHeight="false" outlineLevel="0" collapsed="false">
      <c r="B836" s="27"/>
      <c r="C836" s="27"/>
      <c r="J836" s="29"/>
      <c r="K836" s="29"/>
    </row>
    <row r="837" customFormat="false" ht="12.75" hidden="false" customHeight="false" outlineLevel="0" collapsed="false">
      <c r="B837" s="27"/>
      <c r="C837" s="27"/>
      <c r="J837" s="29"/>
      <c r="K837" s="29"/>
    </row>
    <row r="838" customFormat="false" ht="12.75" hidden="false" customHeight="false" outlineLevel="0" collapsed="false">
      <c r="B838" s="27"/>
      <c r="C838" s="27"/>
      <c r="J838" s="29"/>
      <c r="K838" s="29"/>
    </row>
    <row r="839" customFormat="false" ht="12.75" hidden="false" customHeight="false" outlineLevel="0" collapsed="false">
      <c r="B839" s="27"/>
      <c r="C839" s="27"/>
      <c r="J839" s="29"/>
      <c r="K839" s="29"/>
    </row>
    <row r="840" customFormat="false" ht="12.75" hidden="false" customHeight="false" outlineLevel="0" collapsed="false">
      <c r="B840" s="27"/>
      <c r="C840" s="27"/>
      <c r="J840" s="29"/>
      <c r="K840" s="29"/>
    </row>
    <row r="841" customFormat="false" ht="12.75" hidden="false" customHeight="false" outlineLevel="0" collapsed="false">
      <c r="B841" s="27"/>
      <c r="C841" s="27"/>
      <c r="J841" s="29"/>
      <c r="K841" s="29"/>
    </row>
    <row r="842" customFormat="false" ht="12.75" hidden="false" customHeight="false" outlineLevel="0" collapsed="false">
      <c r="B842" s="27"/>
      <c r="C842" s="27"/>
      <c r="J842" s="29"/>
      <c r="K842" s="29"/>
    </row>
    <row r="843" customFormat="false" ht="12.75" hidden="false" customHeight="false" outlineLevel="0" collapsed="false">
      <c r="B843" s="27"/>
      <c r="C843" s="27"/>
      <c r="J843" s="29"/>
      <c r="K843" s="29"/>
    </row>
    <row r="844" customFormat="false" ht="12.75" hidden="false" customHeight="false" outlineLevel="0" collapsed="false">
      <c r="B844" s="27"/>
      <c r="C844" s="27"/>
      <c r="J844" s="29"/>
      <c r="K844" s="29"/>
    </row>
    <row r="845" customFormat="false" ht="12.75" hidden="false" customHeight="false" outlineLevel="0" collapsed="false">
      <c r="B845" s="27"/>
      <c r="C845" s="27"/>
      <c r="J845" s="29"/>
      <c r="K845" s="29"/>
    </row>
    <row r="846" customFormat="false" ht="12.75" hidden="false" customHeight="false" outlineLevel="0" collapsed="false">
      <c r="B846" s="27"/>
      <c r="C846" s="27"/>
      <c r="J846" s="29"/>
      <c r="K846" s="29"/>
    </row>
    <row r="847" customFormat="false" ht="12.75" hidden="false" customHeight="false" outlineLevel="0" collapsed="false">
      <c r="B847" s="27"/>
      <c r="C847" s="27"/>
      <c r="J847" s="29"/>
      <c r="K847" s="29"/>
    </row>
    <row r="848" customFormat="false" ht="12.75" hidden="false" customHeight="false" outlineLevel="0" collapsed="false">
      <c r="B848" s="27"/>
      <c r="C848" s="27"/>
      <c r="J848" s="29"/>
      <c r="K848" s="29"/>
    </row>
    <row r="849" customFormat="false" ht="12.75" hidden="false" customHeight="false" outlineLevel="0" collapsed="false">
      <c r="B849" s="27"/>
      <c r="C849" s="27"/>
      <c r="J849" s="29"/>
      <c r="K849" s="29"/>
    </row>
    <row r="850" customFormat="false" ht="12.75" hidden="false" customHeight="false" outlineLevel="0" collapsed="false">
      <c r="B850" s="27"/>
      <c r="C850" s="27"/>
      <c r="J850" s="29"/>
      <c r="K850" s="29"/>
    </row>
    <row r="851" customFormat="false" ht="12.75" hidden="false" customHeight="false" outlineLevel="0" collapsed="false">
      <c r="B851" s="27"/>
      <c r="C851" s="27"/>
      <c r="J851" s="29"/>
      <c r="K851" s="29"/>
    </row>
    <row r="852" customFormat="false" ht="12.75" hidden="false" customHeight="false" outlineLevel="0" collapsed="false">
      <c r="B852" s="27"/>
      <c r="C852" s="27"/>
      <c r="J852" s="29"/>
      <c r="K852" s="29"/>
    </row>
    <row r="853" customFormat="false" ht="12.75" hidden="false" customHeight="false" outlineLevel="0" collapsed="false">
      <c r="B853" s="27"/>
      <c r="C853" s="27"/>
      <c r="J853" s="29"/>
      <c r="K853" s="29"/>
    </row>
    <row r="854" customFormat="false" ht="12.75" hidden="false" customHeight="false" outlineLevel="0" collapsed="false">
      <c r="B854" s="27"/>
      <c r="C854" s="27"/>
      <c r="J854" s="29"/>
      <c r="K854" s="29"/>
    </row>
    <row r="855" customFormat="false" ht="12.75" hidden="false" customHeight="false" outlineLevel="0" collapsed="false">
      <c r="B855" s="27"/>
      <c r="C855" s="27"/>
      <c r="J855" s="29"/>
      <c r="K855" s="29"/>
    </row>
    <row r="856" customFormat="false" ht="12.75" hidden="false" customHeight="false" outlineLevel="0" collapsed="false">
      <c r="B856" s="27"/>
      <c r="C856" s="27"/>
      <c r="J856" s="29"/>
      <c r="K856" s="29"/>
    </row>
    <row r="857" customFormat="false" ht="12.75" hidden="false" customHeight="false" outlineLevel="0" collapsed="false">
      <c r="B857" s="27"/>
      <c r="C857" s="27"/>
      <c r="J857" s="29"/>
      <c r="K857" s="29"/>
    </row>
    <row r="858" customFormat="false" ht="12.75" hidden="false" customHeight="false" outlineLevel="0" collapsed="false">
      <c r="B858" s="27"/>
      <c r="C858" s="27"/>
      <c r="J858" s="29"/>
      <c r="K858" s="29"/>
    </row>
    <row r="859" customFormat="false" ht="12.75" hidden="false" customHeight="false" outlineLevel="0" collapsed="false">
      <c r="B859" s="27"/>
      <c r="C859" s="27"/>
      <c r="J859" s="29"/>
      <c r="K859" s="29"/>
    </row>
    <row r="860" customFormat="false" ht="12.75" hidden="false" customHeight="false" outlineLevel="0" collapsed="false">
      <c r="B860" s="27"/>
      <c r="C860" s="27"/>
      <c r="J860" s="29"/>
      <c r="K860" s="29"/>
    </row>
    <row r="861" customFormat="false" ht="12.75" hidden="false" customHeight="false" outlineLevel="0" collapsed="false">
      <c r="B861" s="27"/>
      <c r="C861" s="27"/>
      <c r="J861" s="29"/>
      <c r="K861" s="29"/>
    </row>
    <row r="862" customFormat="false" ht="12.75" hidden="false" customHeight="false" outlineLevel="0" collapsed="false">
      <c r="B862" s="27"/>
      <c r="C862" s="27"/>
      <c r="J862" s="29"/>
      <c r="K862" s="29"/>
    </row>
    <row r="863" customFormat="false" ht="12.75" hidden="false" customHeight="false" outlineLevel="0" collapsed="false">
      <c r="B863" s="27"/>
      <c r="C863" s="27"/>
      <c r="J863" s="29"/>
      <c r="K863" s="29"/>
    </row>
    <row r="864" customFormat="false" ht="12.75" hidden="false" customHeight="false" outlineLevel="0" collapsed="false">
      <c r="B864" s="27"/>
      <c r="C864" s="27"/>
      <c r="J864" s="29"/>
      <c r="K864" s="29"/>
    </row>
    <row r="865" customFormat="false" ht="12.75" hidden="false" customHeight="false" outlineLevel="0" collapsed="false">
      <c r="B865" s="27"/>
      <c r="C865" s="27"/>
      <c r="J865" s="29"/>
      <c r="K865" s="29"/>
    </row>
    <row r="866" customFormat="false" ht="12.75" hidden="false" customHeight="false" outlineLevel="0" collapsed="false">
      <c r="B866" s="27"/>
      <c r="C866" s="27"/>
      <c r="J866" s="29"/>
      <c r="K866" s="29"/>
    </row>
    <row r="867" customFormat="false" ht="12.75" hidden="false" customHeight="false" outlineLevel="0" collapsed="false">
      <c r="B867" s="27"/>
      <c r="C867" s="27"/>
      <c r="J867" s="29"/>
      <c r="K867" s="29"/>
    </row>
    <row r="868" customFormat="false" ht="12.75" hidden="false" customHeight="false" outlineLevel="0" collapsed="false">
      <c r="B868" s="27"/>
      <c r="C868" s="27"/>
      <c r="J868" s="29"/>
      <c r="K868" s="29"/>
    </row>
    <row r="869" customFormat="false" ht="12.75" hidden="false" customHeight="false" outlineLevel="0" collapsed="false">
      <c r="B869" s="27"/>
      <c r="C869" s="27"/>
      <c r="J869" s="29"/>
      <c r="K869" s="29"/>
    </row>
    <row r="870" customFormat="false" ht="12.75" hidden="false" customHeight="false" outlineLevel="0" collapsed="false">
      <c r="B870" s="27"/>
      <c r="C870" s="27"/>
      <c r="J870" s="29"/>
      <c r="K870" s="29"/>
    </row>
    <row r="871" customFormat="false" ht="12.75" hidden="false" customHeight="false" outlineLevel="0" collapsed="false">
      <c r="B871" s="27"/>
      <c r="C871" s="27"/>
      <c r="J871" s="29"/>
      <c r="K871" s="29"/>
    </row>
    <row r="872" customFormat="false" ht="12.75" hidden="false" customHeight="false" outlineLevel="0" collapsed="false">
      <c r="B872" s="27"/>
      <c r="C872" s="27"/>
      <c r="J872" s="29"/>
      <c r="K872" s="29"/>
    </row>
    <row r="873" customFormat="false" ht="12.75" hidden="false" customHeight="false" outlineLevel="0" collapsed="false">
      <c r="B873" s="27"/>
      <c r="C873" s="27"/>
      <c r="J873" s="29"/>
      <c r="K873" s="29"/>
    </row>
    <row r="874" customFormat="false" ht="12.75" hidden="false" customHeight="false" outlineLevel="0" collapsed="false">
      <c r="B874" s="27"/>
      <c r="C874" s="27"/>
      <c r="J874" s="29"/>
      <c r="K874" s="29"/>
    </row>
    <row r="875" customFormat="false" ht="12.75" hidden="false" customHeight="false" outlineLevel="0" collapsed="false">
      <c r="B875" s="27"/>
      <c r="C875" s="27"/>
      <c r="J875" s="29"/>
      <c r="K875" s="29"/>
    </row>
    <row r="876" customFormat="false" ht="12.75" hidden="false" customHeight="false" outlineLevel="0" collapsed="false">
      <c r="B876" s="27"/>
      <c r="C876" s="27"/>
      <c r="J876" s="29"/>
      <c r="K876" s="29"/>
    </row>
    <row r="877" customFormat="false" ht="12.75" hidden="false" customHeight="false" outlineLevel="0" collapsed="false">
      <c r="B877" s="27"/>
      <c r="C877" s="27"/>
      <c r="J877" s="29"/>
      <c r="K877" s="29"/>
    </row>
    <row r="878" customFormat="false" ht="12.75" hidden="false" customHeight="false" outlineLevel="0" collapsed="false">
      <c r="B878" s="27"/>
      <c r="C878" s="27"/>
      <c r="J878" s="29"/>
      <c r="K878" s="29"/>
    </row>
    <row r="879" customFormat="false" ht="12.75" hidden="false" customHeight="false" outlineLevel="0" collapsed="false">
      <c r="B879" s="27"/>
      <c r="C879" s="27"/>
      <c r="J879" s="29"/>
      <c r="K879" s="29"/>
    </row>
    <row r="880" customFormat="false" ht="12.75" hidden="false" customHeight="false" outlineLevel="0" collapsed="false">
      <c r="B880" s="27"/>
      <c r="C880" s="27"/>
      <c r="J880" s="29"/>
      <c r="K880" s="29"/>
    </row>
    <row r="881" customFormat="false" ht="12.75" hidden="false" customHeight="false" outlineLevel="0" collapsed="false">
      <c r="B881" s="27"/>
      <c r="C881" s="27"/>
      <c r="J881" s="29"/>
      <c r="K881" s="29"/>
    </row>
    <row r="882" customFormat="false" ht="12.75" hidden="false" customHeight="false" outlineLevel="0" collapsed="false">
      <c r="B882" s="27"/>
      <c r="C882" s="27"/>
      <c r="J882" s="29"/>
      <c r="K882" s="29"/>
    </row>
    <row r="883" customFormat="false" ht="12.75" hidden="false" customHeight="false" outlineLevel="0" collapsed="false">
      <c r="B883" s="27"/>
      <c r="C883" s="27"/>
      <c r="J883" s="29"/>
      <c r="K883" s="29"/>
    </row>
    <row r="884" customFormat="false" ht="12.75" hidden="false" customHeight="false" outlineLevel="0" collapsed="false">
      <c r="B884" s="27"/>
      <c r="C884" s="27"/>
      <c r="J884" s="29"/>
      <c r="K884" s="29"/>
    </row>
    <row r="885" customFormat="false" ht="12.75" hidden="false" customHeight="false" outlineLevel="0" collapsed="false">
      <c r="B885" s="27"/>
      <c r="C885" s="27"/>
      <c r="J885" s="29"/>
      <c r="K885" s="29"/>
    </row>
    <row r="886" customFormat="false" ht="12.75" hidden="false" customHeight="false" outlineLevel="0" collapsed="false">
      <c r="B886" s="27"/>
      <c r="C886" s="27"/>
      <c r="J886" s="29"/>
      <c r="K886" s="29"/>
    </row>
    <row r="887" customFormat="false" ht="12.75" hidden="false" customHeight="false" outlineLevel="0" collapsed="false">
      <c r="B887" s="27"/>
      <c r="C887" s="27"/>
      <c r="J887" s="29"/>
      <c r="K887" s="29"/>
    </row>
    <row r="888" customFormat="false" ht="12.75" hidden="false" customHeight="false" outlineLevel="0" collapsed="false">
      <c r="B888" s="27"/>
      <c r="C888" s="27"/>
      <c r="J888" s="29"/>
      <c r="K888" s="29"/>
    </row>
    <row r="889" customFormat="false" ht="12.75" hidden="false" customHeight="false" outlineLevel="0" collapsed="false">
      <c r="B889" s="27"/>
      <c r="C889" s="27"/>
      <c r="J889" s="29"/>
      <c r="K889" s="29"/>
    </row>
    <row r="890" customFormat="false" ht="12.75" hidden="false" customHeight="false" outlineLevel="0" collapsed="false">
      <c r="B890" s="27"/>
      <c r="C890" s="27"/>
      <c r="J890" s="29"/>
      <c r="K890" s="29"/>
    </row>
    <row r="891" customFormat="false" ht="12.75" hidden="false" customHeight="false" outlineLevel="0" collapsed="false">
      <c r="B891" s="27"/>
      <c r="C891" s="27"/>
      <c r="J891" s="29"/>
      <c r="K891" s="29"/>
    </row>
    <row r="892" customFormat="false" ht="12.75" hidden="false" customHeight="false" outlineLevel="0" collapsed="false">
      <c r="B892" s="27"/>
      <c r="C892" s="27"/>
      <c r="J892" s="29"/>
      <c r="K892" s="29"/>
    </row>
    <row r="893" customFormat="false" ht="12.75" hidden="false" customHeight="false" outlineLevel="0" collapsed="false">
      <c r="B893" s="27"/>
      <c r="C893" s="27"/>
      <c r="J893" s="29"/>
      <c r="K893" s="29"/>
    </row>
    <row r="894" customFormat="false" ht="12.75" hidden="false" customHeight="false" outlineLevel="0" collapsed="false">
      <c r="B894" s="27"/>
      <c r="C894" s="27"/>
      <c r="J894" s="29"/>
      <c r="K894" s="29"/>
    </row>
    <row r="895" customFormat="false" ht="12.75" hidden="false" customHeight="false" outlineLevel="0" collapsed="false">
      <c r="B895" s="27"/>
      <c r="C895" s="27"/>
      <c r="J895" s="29"/>
      <c r="K895" s="29"/>
    </row>
    <row r="896" customFormat="false" ht="12.75" hidden="false" customHeight="false" outlineLevel="0" collapsed="false">
      <c r="B896" s="27"/>
      <c r="C896" s="27"/>
      <c r="J896" s="29"/>
      <c r="K896" s="29"/>
    </row>
    <row r="897" customFormat="false" ht="12.75" hidden="false" customHeight="false" outlineLevel="0" collapsed="false">
      <c r="B897" s="27"/>
      <c r="C897" s="27"/>
      <c r="J897" s="29"/>
      <c r="K897" s="29"/>
    </row>
    <row r="898" customFormat="false" ht="12.75" hidden="false" customHeight="false" outlineLevel="0" collapsed="false">
      <c r="B898" s="27"/>
      <c r="C898" s="27"/>
      <c r="J898" s="29"/>
      <c r="K898" s="29"/>
    </row>
    <row r="899" customFormat="false" ht="12.75" hidden="false" customHeight="false" outlineLevel="0" collapsed="false">
      <c r="B899" s="27"/>
      <c r="C899" s="27"/>
      <c r="J899" s="29"/>
      <c r="K899" s="29"/>
    </row>
    <row r="900" customFormat="false" ht="12.75" hidden="false" customHeight="false" outlineLevel="0" collapsed="false">
      <c r="B900" s="27"/>
      <c r="C900" s="27"/>
      <c r="J900" s="29"/>
      <c r="K900" s="29"/>
    </row>
    <row r="901" customFormat="false" ht="12.75" hidden="false" customHeight="false" outlineLevel="0" collapsed="false">
      <c r="B901" s="27"/>
      <c r="C901" s="27"/>
      <c r="J901" s="29"/>
      <c r="K901" s="29"/>
    </row>
    <row r="902" customFormat="false" ht="12.75" hidden="false" customHeight="false" outlineLevel="0" collapsed="false">
      <c r="B902" s="27"/>
      <c r="C902" s="27"/>
      <c r="J902" s="29"/>
      <c r="K902" s="29"/>
    </row>
    <row r="903" customFormat="false" ht="12.75" hidden="false" customHeight="false" outlineLevel="0" collapsed="false">
      <c r="B903" s="27"/>
      <c r="C903" s="27"/>
      <c r="J903" s="29"/>
      <c r="K903" s="29"/>
    </row>
    <row r="904" customFormat="false" ht="12.75" hidden="false" customHeight="false" outlineLevel="0" collapsed="false">
      <c r="B904" s="27"/>
      <c r="C904" s="27"/>
      <c r="J904" s="29"/>
      <c r="K904" s="29"/>
    </row>
    <row r="905" customFormat="false" ht="12.75" hidden="false" customHeight="false" outlineLevel="0" collapsed="false">
      <c r="B905" s="27"/>
      <c r="C905" s="27"/>
      <c r="J905" s="29"/>
      <c r="K905" s="29"/>
    </row>
    <row r="906" customFormat="false" ht="12.75" hidden="false" customHeight="false" outlineLevel="0" collapsed="false">
      <c r="B906" s="27"/>
      <c r="C906" s="27"/>
      <c r="J906" s="29"/>
      <c r="K906" s="29"/>
    </row>
    <row r="907" customFormat="false" ht="12.75" hidden="false" customHeight="false" outlineLevel="0" collapsed="false">
      <c r="B907" s="27"/>
      <c r="C907" s="27"/>
      <c r="J907" s="29"/>
      <c r="K907" s="29"/>
    </row>
    <row r="908" customFormat="false" ht="12.75" hidden="false" customHeight="false" outlineLevel="0" collapsed="false">
      <c r="B908" s="27"/>
      <c r="C908" s="27"/>
      <c r="J908" s="29"/>
      <c r="K908" s="29"/>
    </row>
    <row r="909" customFormat="false" ht="12.75" hidden="false" customHeight="false" outlineLevel="0" collapsed="false">
      <c r="B909" s="27"/>
      <c r="C909" s="27"/>
      <c r="J909" s="29"/>
      <c r="K909" s="29"/>
    </row>
    <row r="910" customFormat="false" ht="12.75" hidden="false" customHeight="false" outlineLevel="0" collapsed="false">
      <c r="B910" s="27"/>
      <c r="C910" s="27"/>
      <c r="J910" s="29"/>
      <c r="K910" s="29"/>
    </row>
    <row r="911" customFormat="false" ht="12.75" hidden="false" customHeight="false" outlineLevel="0" collapsed="false">
      <c r="B911" s="27"/>
      <c r="C911" s="27"/>
      <c r="J911" s="29"/>
      <c r="K911" s="29"/>
    </row>
    <row r="912" customFormat="false" ht="12.75" hidden="false" customHeight="false" outlineLevel="0" collapsed="false">
      <c r="B912" s="27"/>
      <c r="C912" s="27"/>
      <c r="J912" s="29"/>
      <c r="K912" s="29"/>
    </row>
    <row r="913" customFormat="false" ht="12.75" hidden="false" customHeight="false" outlineLevel="0" collapsed="false">
      <c r="B913" s="27"/>
      <c r="C913" s="27"/>
      <c r="J913" s="29"/>
      <c r="K913" s="29"/>
    </row>
    <row r="914" customFormat="false" ht="12.75" hidden="false" customHeight="false" outlineLevel="0" collapsed="false">
      <c r="B914" s="27"/>
      <c r="C914" s="27"/>
      <c r="J914" s="29"/>
      <c r="K914" s="29"/>
    </row>
    <row r="915" customFormat="false" ht="12.75" hidden="false" customHeight="false" outlineLevel="0" collapsed="false">
      <c r="B915" s="27"/>
      <c r="C915" s="27"/>
      <c r="J915" s="29"/>
      <c r="K915" s="29"/>
    </row>
    <row r="916" customFormat="false" ht="12.75" hidden="false" customHeight="false" outlineLevel="0" collapsed="false">
      <c r="B916" s="27"/>
      <c r="C916" s="27"/>
      <c r="J916" s="29"/>
      <c r="K916" s="29"/>
    </row>
    <row r="917" customFormat="false" ht="12.75" hidden="false" customHeight="false" outlineLevel="0" collapsed="false">
      <c r="B917" s="27"/>
      <c r="C917" s="27"/>
      <c r="J917" s="29"/>
      <c r="K917" s="29"/>
    </row>
    <row r="918" customFormat="false" ht="12.75" hidden="false" customHeight="false" outlineLevel="0" collapsed="false">
      <c r="B918" s="27"/>
      <c r="C918" s="27"/>
      <c r="J918" s="29"/>
      <c r="K918" s="29"/>
    </row>
    <row r="919" customFormat="false" ht="12.75" hidden="false" customHeight="false" outlineLevel="0" collapsed="false">
      <c r="B919" s="27"/>
      <c r="C919" s="27"/>
      <c r="J919" s="29"/>
      <c r="K919" s="29"/>
    </row>
    <row r="920" customFormat="false" ht="12.75" hidden="false" customHeight="false" outlineLevel="0" collapsed="false">
      <c r="B920" s="27"/>
      <c r="C920" s="27"/>
      <c r="J920" s="29"/>
      <c r="K920" s="29"/>
    </row>
    <row r="921" customFormat="false" ht="12.75" hidden="false" customHeight="false" outlineLevel="0" collapsed="false">
      <c r="B921" s="27"/>
      <c r="C921" s="27"/>
      <c r="J921" s="29"/>
      <c r="K921" s="29"/>
    </row>
    <row r="922" customFormat="false" ht="12.75" hidden="false" customHeight="false" outlineLevel="0" collapsed="false">
      <c r="B922" s="27"/>
      <c r="C922" s="27"/>
      <c r="J922" s="29"/>
      <c r="K922" s="29"/>
    </row>
    <row r="923" customFormat="false" ht="12.75" hidden="false" customHeight="false" outlineLevel="0" collapsed="false">
      <c r="B923" s="27"/>
      <c r="C923" s="27"/>
      <c r="J923" s="29"/>
      <c r="K923" s="29"/>
    </row>
    <row r="924" customFormat="false" ht="12.75" hidden="false" customHeight="false" outlineLevel="0" collapsed="false">
      <c r="B924" s="27"/>
      <c r="C924" s="27"/>
      <c r="J924" s="29"/>
      <c r="K924" s="29"/>
    </row>
    <row r="925" customFormat="false" ht="12.75" hidden="false" customHeight="false" outlineLevel="0" collapsed="false">
      <c r="B925" s="27"/>
      <c r="C925" s="27"/>
      <c r="J925" s="29"/>
      <c r="K925" s="29"/>
    </row>
    <row r="926" customFormat="false" ht="12.75" hidden="false" customHeight="false" outlineLevel="0" collapsed="false">
      <c r="B926" s="27"/>
      <c r="C926" s="27"/>
      <c r="J926" s="29"/>
      <c r="K926" s="29"/>
    </row>
    <row r="927" customFormat="false" ht="12.75" hidden="false" customHeight="false" outlineLevel="0" collapsed="false">
      <c r="B927" s="27"/>
      <c r="C927" s="27"/>
      <c r="J927" s="29"/>
      <c r="K927" s="29"/>
    </row>
    <row r="928" customFormat="false" ht="12.75" hidden="false" customHeight="false" outlineLevel="0" collapsed="false">
      <c r="B928" s="27"/>
      <c r="C928" s="27"/>
      <c r="J928" s="29"/>
      <c r="K928" s="29"/>
    </row>
    <row r="929" customFormat="false" ht="12.75" hidden="false" customHeight="false" outlineLevel="0" collapsed="false">
      <c r="B929" s="27"/>
      <c r="C929" s="27"/>
      <c r="J929" s="29"/>
      <c r="K929" s="29"/>
    </row>
    <row r="930" customFormat="false" ht="12.75" hidden="false" customHeight="false" outlineLevel="0" collapsed="false">
      <c r="B930" s="27"/>
      <c r="C930" s="27"/>
    </row>
    <row r="931" customFormat="false" ht="12.75" hidden="false" customHeight="false" outlineLevel="0" collapsed="false">
      <c r="B931" s="27"/>
      <c r="C931" s="27"/>
    </row>
    <row r="932" customFormat="false" ht="12.75" hidden="false" customHeight="false" outlineLevel="0" collapsed="false">
      <c r="B932" s="27"/>
      <c r="C932" s="27"/>
    </row>
    <row r="933" customFormat="false" ht="12.75" hidden="false" customHeight="false" outlineLevel="0" collapsed="false">
      <c r="B933" s="27"/>
      <c r="C933" s="27"/>
    </row>
    <row r="934" customFormat="false" ht="12.75" hidden="false" customHeight="false" outlineLevel="0" collapsed="false">
      <c r="B934" s="27"/>
      <c r="C934" s="27"/>
    </row>
    <row r="935" customFormat="false" ht="12.75" hidden="false" customHeight="false" outlineLevel="0" collapsed="false">
      <c r="B935" s="27"/>
      <c r="C935" s="27"/>
    </row>
    <row r="936" customFormat="false" ht="12.75" hidden="false" customHeight="false" outlineLevel="0" collapsed="false">
      <c r="B936" s="27"/>
      <c r="C936" s="27"/>
    </row>
    <row r="937" customFormat="false" ht="12.75" hidden="false" customHeight="false" outlineLevel="0" collapsed="false">
      <c r="B937" s="27"/>
      <c r="C937" s="27"/>
    </row>
    <row r="938" customFormat="false" ht="12.75" hidden="false" customHeight="false" outlineLevel="0" collapsed="false">
      <c r="B938" s="27"/>
      <c r="C938" s="27"/>
    </row>
    <row r="939" customFormat="false" ht="12.75" hidden="false" customHeight="false" outlineLevel="0" collapsed="false">
      <c r="B939" s="27"/>
      <c r="C939" s="27"/>
    </row>
    <row r="940" customFormat="false" ht="12.75" hidden="false" customHeight="false" outlineLevel="0" collapsed="false">
      <c r="B940" s="27"/>
      <c r="C940" s="27"/>
    </row>
    <row r="941" customFormat="false" ht="12.75" hidden="false" customHeight="false" outlineLevel="0" collapsed="false">
      <c r="B941" s="27"/>
      <c r="C941" s="27"/>
    </row>
    <row r="942" customFormat="false" ht="12.75" hidden="false" customHeight="false" outlineLevel="0" collapsed="false">
      <c r="B942" s="27"/>
      <c r="C942" s="27"/>
    </row>
    <row r="943" customFormat="false" ht="12.75" hidden="false" customHeight="false" outlineLevel="0" collapsed="false">
      <c r="B943" s="27"/>
      <c r="C943" s="27"/>
    </row>
    <row r="944" customFormat="false" ht="12.75" hidden="false" customHeight="false" outlineLevel="0" collapsed="false">
      <c r="B944" s="27"/>
      <c r="C944" s="27"/>
    </row>
    <row r="945" customFormat="false" ht="12.75" hidden="false" customHeight="false" outlineLevel="0" collapsed="false">
      <c r="B945" s="27"/>
      <c r="C945" s="27"/>
    </row>
    <row r="946" customFormat="false" ht="12.75" hidden="false" customHeight="false" outlineLevel="0" collapsed="false">
      <c r="B946" s="27"/>
      <c r="C946" s="27"/>
    </row>
    <row r="947" customFormat="false" ht="12.75" hidden="false" customHeight="false" outlineLevel="0" collapsed="false">
      <c r="B947" s="27"/>
      <c r="C947" s="27"/>
    </row>
    <row r="948" customFormat="false" ht="12.75" hidden="false" customHeight="false" outlineLevel="0" collapsed="false">
      <c r="B948" s="27"/>
      <c r="C948" s="27"/>
    </row>
    <row r="949" customFormat="false" ht="12.75" hidden="false" customHeight="false" outlineLevel="0" collapsed="false">
      <c r="B949" s="27"/>
      <c r="C949" s="27"/>
    </row>
    <row r="950" customFormat="false" ht="12.75" hidden="false" customHeight="false" outlineLevel="0" collapsed="false">
      <c r="B950" s="27"/>
      <c r="C950" s="27"/>
    </row>
    <row r="951" customFormat="false" ht="12.75" hidden="false" customHeight="false" outlineLevel="0" collapsed="false">
      <c r="B951" s="27"/>
      <c r="C951" s="27"/>
    </row>
    <row r="952" customFormat="false" ht="12.75" hidden="false" customHeight="false" outlineLevel="0" collapsed="false">
      <c r="B952" s="27"/>
      <c r="C952" s="27"/>
    </row>
    <row r="953" customFormat="false" ht="12.75" hidden="false" customHeight="false" outlineLevel="0" collapsed="false">
      <c r="B953" s="27"/>
      <c r="C953" s="27"/>
    </row>
    <row r="954" customFormat="false" ht="12.75" hidden="false" customHeight="false" outlineLevel="0" collapsed="false">
      <c r="B954" s="27"/>
      <c r="C954" s="27"/>
    </row>
    <row r="955" customFormat="false" ht="12.75" hidden="false" customHeight="false" outlineLevel="0" collapsed="false">
      <c r="B955" s="27"/>
      <c r="C955" s="27"/>
    </row>
    <row r="956" customFormat="false" ht="12.75" hidden="false" customHeight="false" outlineLevel="0" collapsed="false">
      <c r="B956" s="27"/>
      <c r="C956" s="27"/>
    </row>
    <row r="957" customFormat="false" ht="12.75" hidden="false" customHeight="false" outlineLevel="0" collapsed="false">
      <c r="B957" s="27"/>
      <c r="C957" s="27"/>
    </row>
    <row r="958" customFormat="false" ht="12.75" hidden="false" customHeight="false" outlineLevel="0" collapsed="false">
      <c r="B958" s="27"/>
      <c r="C958" s="27"/>
    </row>
    <row r="959" customFormat="false" ht="12.75" hidden="false" customHeight="false" outlineLevel="0" collapsed="false">
      <c r="B959" s="27"/>
      <c r="C959" s="27"/>
    </row>
    <row r="960" customFormat="false" ht="12.75" hidden="false" customHeight="false" outlineLevel="0" collapsed="false">
      <c r="B960" s="27"/>
      <c r="C960" s="27"/>
    </row>
    <row r="961" customFormat="false" ht="12.75" hidden="false" customHeight="false" outlineLevel="0" collapsed="false">
      <c r="B961" s="27"/>
      <c r="C961" s="27"/>
    </row>
    <row r="962" customFormat="false" ht="12.75" hidden="false" customHeight="false" outlineLevel="0" collapsed="false">
      <c r="B962" s="27"/>
      <c r="C962" s="27"/>
    </row>
    <row r="963" customFormat="false" ht="12.75" hidden="false" customHeight="false" outlineLevel="0" collapsed="false">
      <c r="B963" s="27"/>
      <c r="C963" s="27"/>
    </row>
    <row r="964" customFormat="false" ht="12.75" hidden="false" customHeight="false" outlineLevel="0" collapsed="false">
      <c r="B964" s="27"/>
      <c r="C964" s="27"/>
    </row>
    <row r="965" customFormat="false" ht="12.75" hidden="false" customHeight="false" outlineLevel="0" collapsed="false">
      <c r="B965" s="27"/>
      <c r="C965" s="27"/>
    </row>
    <row r="966" customFormat="false" ht="12.75" hidden="false" customHeight="false" outlineLevel="0" collapsed="false">
      <c r="B966" s="27"/>
      <c r="C966" s="27"/>
    </row>
    <row r="967" customFormat="false" ht="12.75" hidden="false" customHeight="false" outlineLevel="0" collapsed="false">
      <c r="B967" s="27"/>
      <c r="C967" s="27"/>
    </row>
    <row r="968" customFormat="false" ht="12.75" hidden="false" customHeight="false" outlineLevel="0" collapsed="false">
      <c r="B968" s="27"/>
      <c r="C968" s="27"/>
    </row>
    <row r="969" customFormat="false" ht="12.75" hidden="false" customHeight="false" outlineLevel="0" collapsed="false">
      <c r="B969" s="27"/>
      <c r="C969" s="27"/>
    </row>
    <row r="970" customFormat="false" ht="12.75" hidden="false" customHeight="false" outlineLevel="0" collapsed="false">
      <c r="B970" s="27"/>
      <c r="C970" s="27"/>
    </row>
    <row r="971" customFormat="false" ht="12.75" hidden="false" customHeight="false" outlineLevel="0" collapsed="false">
      <c r="B971" s="27"/>
      <c r="C971" s="27"/>
    </row>
    <row r="972" customFormat="false" ht="12.75" hidden="false" customHeight="false" outlineLevel="0" collapsed="false">
      <c r="B972" s="27"/>
      <c r="C972" s="27"/>
    </row>
    <row r="973" customFormat="false" ht="12.75" hidden="false" customHeight="false" outlineLevel="0" collapsed="false">
      <c r="B973" s="27"/>
      <c r="C973" s="27"/>
    </row>
    <row r="974" customFormat="false" ht="12.75" hidden="false" customHeight="false" outlineLevel="0" collapsed="false">
      <c r="B974" s="27"/>
      <c r="C974" s="27"/>
    </row>
    <row r="975" customFormat="false" ht="12.75" hidden="false" customHeight="false" outlineLevel="0" collapsed="false">
      <c r="B975" s="27"/>
      <c r="C975" s="27"/>
    </row>
    <row r="976" customFormat="false" ht="12.75" hidden="false" customHeight="false" outlineLevel="0" collapsed="false">
      <c r="B976" s="27"/>
      <c r="C976" s="27"/>
    </row>
    <row r="977" customFormat="false" ht="12.75" hidden="false" customHeight="false" outlineLevel="0" collapsed="false">
      <c r="B977" s="27"/>
      <c r="C977" s="27"/>
    </row>
    <row r="978" customFormat="false" ht="12.75" hidden="false" customHeight="false" outlineLevel="0" collapsed="false">
      <c r="B978" s="27"/>
      <c r="C978" s="27"/>
    </row>
    <row r="979" customFormat="false" ht="12.75" hidden="false" customHeight="false" outlineLevel="0" collapsed="false">
      <c r="B979" s="27"/>
      <c r="C979" s="27"/>
    </row>
    <row r="980" customFormat="false" ht="12.75" hidden="false" customHeight="false" outlineLevel="0" collapsed="false">
      <c r="B980" s="27"/>
      <c r="C980" s="27"/>
    </row>
    <row r="981" customFormat="false" ht="12.75" hidden="false" customHeight="false" outlineLevel="0" collapsed="false">
      <c r="B981" s="27"/>
      <c r="C981" s="27"/>
    </row>
    <row r="982" customFormat="false" ht="12.75" hidden="false" customHeight="false" outlineLevel="0" collapsed="false">
      <c r="B982" s="27"/>
      <c r="C982" s="27"/>
    </row>
    <row r="983" customFormat="false" ht="12.75" hidden="false" customHeight="false" outlineLevel="0" collapsed="false">
      <c r="B983" s="27"/>
      <c r="C983" s="27"/>
    </row>
    <row r="984" customFormat="false" ht="12.75" hidden="false" customHeight="false" outlineLevel="0" collapsed="false">
      <c r="B984" s="27"/>
      <c r="C984" s="27"/>
    </row>
    <row r="985" customFormat="false" ht="12.75" hidden="false" customHeight="false" outlineLevel="0" collapsed="false">
      <c r="B985" s="27"/>
      <c r="C985" s="27"/>
    </row>
    <row r="986" customFormat="false" ht="12.75" hidden="false" customHeight="false" outlineLevel="0" collapsed="false">
      <c r="B986" s="27"/>
      <c r="C986" s="27"/>
    </row>
    <row r="987" customFormat="false" ht="12.75" hidden="false" customHeight="false" outlineLevel="0" collapsed="false">
      <c r="B987" s="27"/>
      <c r="C987" s="27"/>
    </row>
    <row r="988" customFormat="false" ht="12.75" hidden="false" customHeight="false" outlineLevel="0" collapsed="false">
      <c r="B988" s="27"/>
      <c r="C988" s="27"/>
    </row>
    <row r="989" customFormat="false" ht="12.75" hidden="false" customHeight="false" outlineLevel="0" collapsed="false">
      <c r="B989" s="27"/>
      <c r="C989" s="27"/>
    </row>
    <row r="990" customFormat="false" ht="12.75" hidden="false" customHeight="false" outlineLevel="0" collapsed="false">
      <c r="B990" s="27"/>
      <c r="C990" s="27"/>
    </row>
    <row r="991" customFormat="false" ht="12.75" hidden="false" customHeight="false" outlineLevel="0" collapsed="false">
      <c r="B991" s="27"/>
      <c r="C991" s="27"/>
    </row>
    <row r="992" customFormat="false" ht="12.75" hidden="false" customHeight="false" outlineLevel="0" collapsed="false">
      <c r="B992" s="27"/>
      <c r="C992" s="27"/>
    </row>
    <row r="993" customFormat="false" ht="12.75" hidden="false" customHeight="false" outlineLevel="0" collapsed="false">
      <c r="B993" s="27"/>
      <c r="C993" s="27"/>
    </row>
    <row r="994" customFormat="false" ht="12.75" hidden="false" customHeight="false" outlineLevel="0" collapsed="false">
      <c r="B994" s="27"/>
      <c r="C994" s="27"/>
    </row>
    <row r="995" customFormat="false" ht="12.75" hidden="false" customHeight="false" outlineLevel="0" collapsed="false">
      <c r="B995" s="27"/>
      <c r="C995" s="27"/>
    </row>
    <row r="996" customFormat="false" ht="12.75" hidden="false" customHeight="false" outlineLevel="0" collapsed="false">
      <c r="B996" s="27"/>
      <c r="C996" s="27"/>
    </row>
    <row r="997" customFormat="false" ht="12.75" hidden="false" customHeight="false" outlineLevel="0" collapsed="false">
      <c r="B997" s="27"/>
      <c r="C997" s="27"/>
    </row>
    <row r="998" customFormat="false" ht="12.75" hidden="false" customHeight="false" outlineLevel="0" collapsed="false">
      <c r="B998" s="27"/>
      <c r="C998" s="27"/>
    </row>
    <row r="999" customFormat="false" ht="12.75" hidden="false" customHeight="false" outlineLevel="0" collapsed="false">
      <c r="B999" s="27"/>
      <c r="C999" s="27"/>
    </row>
    <row r="1000" customFormat="false" ht="12.75" hidden="false" customHeight="false" outlineLevel="0" collapsed="false">
      <c r="B1000" s="27"/>
      <c r="C1000" s="27"/>
    </row>
    <row r="1001" customFormat="false" ht="12.75" hidden="false" customHeight="false" outlineLevel="0" collapsed="false">
      <c r="B1001" s="27"/>
      <c r="C1001" s="27"/>
    </row>
    <row r="1002" customFormat="false" ht="12.75" hidden="false" customHeight="false" outlineLevel="0" collapsed="false">
      <c r="B1002" s="27"/>
      <c r="C1002" s="27"/>
    </row>
    <row r="1003" customFormat="false" ht="12.75" hidden="false" customHeight="false" outlineLevel="0" collapsed="false">
      <c r="B1003" s="27"/>
      <c r="C1003" s="27"/>
    </row>
    <row r="1004" customFormat="false" ht="12.75" hidden="false" customHeight="false" outlineLevel="0" collapsed="false">
      <c r="B1004" s="27"/>
      <c r="C1004" s="27"/>
    </row>
    <row r="1005" customFormat="false" ht="12.75" hidden="false" customHeight="false" outlineLevel="0" collapsed="false">
      <c r="B1005" s="27"/>
      <c r="C1005" s="27"/>
    </row>
    <row r="1006" customFormat="false" ht="12.75" hidden="false" customHeight="false" outlineLevel="0" collapsed="false">
      <c r="B1006" s="27"/>
      <c r="C1006" s="27"/>
    </row>
    <row r="1007" customFormat="false" ht="12.75" hidden="false" customHeight="false" outlineLevel="0" collapsed="false">
      <c r="B1007" s="27"/>
      <c r="C1007" s="27"/>
    </row>
    <row r="1008" customFormat="false" ht="12.75" hidden="false" customHeight="false" outlineLevel="0" collapsed="false">
      <c r="B1008" s="27"/>
      <c r="C1008" s="27"/>
    </row>
    <row r="1009" customFormat="false" ht="12.75" hidden="false" customHeight="false" outlineLevel="0" collapsed="false">
      <c r="B1009" s="27"/>
      <c r="C1009" s="27"/>
    </row>
    <row r="1010" customFormat="false" ht="12.75" hidden="false" customHeight="false" outlineLevel="0" collapsed="false">
      <c r="B1010" s="27"/>
      <c r="C1010" s="27"/>
    </row>
    <row r="1011" customFormat="false" ht="12.75" hidden="false" customHeight="false" outlineLevel="0" collapsed="false">
      <c r="B1011" s="27"/>
      <c r="C1011" s="27"/>
    </row>
    <row r="1012" customFormat="false" ht="12.75" hidden="false" customHeight="false" outlineLevel="0" collapsed="false">
      <c r="B1012" s="27"/>
      <c r="C1012" s="27"/>
    </row>
    <row r="1013" customFormat="false" ht="12.75" hidden="false" customHeight="false" outlineLevel="0" collapsed="false">
      <c r="B1013" s="27"/>
      <c r="C1013" s="27"/>
    </row>
    <row r="1014" customFormat="false" ht="12.75" hidden="false" customHeight="false" outlineLevel="0" collapsed="false">
      <c r="B1014" s="27"/>
      <c r="C1014" s="27"/>
    </row>
    <row r="1015" customFormat="false" ht="12.75" hidden="false" customHeight="false" outlineLevel="0" collapsed="false">
      <c r="B1015" s="27"/>
      <c r="C1015" s="27"/>
    </row>
    <row r="1016" customFormat="false" ht="12.75" hidden="false" customHeight="false" outlineLevel="0" collapsed="false">
      <c r="B1016" s="27"/>
      <c r="C1016" s="27"/>
    </row>
    <row r="1017" customFormat="false" ht="12.75" hidden="false" customHeight="false" outlineLevel="0" collapsed="false">
      <c r="B1017" s="27"/>
      <c r="C1017" s="27"/>
    </row>
    <row r="1018" customFormat="false" ht="12.75" hidden="false" customHeight="false" outlineLevel="0" collapsed="false">
      <c r="B1018" s="27"/>
      <c r="C1018" s="27"/>
    </row>
    <row r="1019" customFormat="false" ht="12.75" hidden="false" customHeight="false" outlineLevel="0" collapsed="false">
      <c r="B1019" s="27"/>
      <c r="C1019" s="27"/>
    </row>
    <row r="1020" customFormat="false" ht="12.75" hidden="false" customHeight="false" outlineLevel="0" collapsed="false">
      <c r="B1020" s="27"/>
      <c r="C1020" s="27"/>
    </row>
    <row r="1021" customFormat="false" ht="12.75" hidden="false" customHeight="false" outlineLevel="0" collapsed="false">
      <c r="B1021" s="27"/>
      <c r="C1021" s="27"/>
    </row>
    <row r="1022" customFormat="false" ht="12.75" hidden="false" customHeight="false" outlineLevel="0" collapsed="false">
      <c r="B1022" s="27"/>
      <c r="C1022" s="27"/>
    </row>
    <row r="1023" customFormat="false" ht="12.75" hidden="false" customHeight="false" outlineLevel="0" collapsed="false">
      <c r="B1023" s="27"/>
      <c r="C1023" s="27"/>
    </row>
    <row r="1024" customFormat="false" ht="12.75" hidden="false" customHeight="false" outlineLevel="0" collapsed="false">
      <c r="B1024" s="27"/>
      <c r="C1024" s="27"/>
    </row>
    <row r="1025" customFormat="false" ht="12.75" hidden="false" customHeight="false" outlineLevel="0" collapsed="false">
      <c r="B1025" s="27"/>
      <c r="C1025" s="27"/>
    </row>
    <row r="1026" customFormat="false" ht="12.75" hidden="false" customHeight="false" outlineLevel="0" collapsed="false">
      <c r="B1026" s="27"/>
      <c r="C1026" s="27"/>
    </row>
    <row r="1027" customFormat="false" ht="12.75" hidden="false" customHeight="false" outlineLevel="0" collapsed="false">
      <c r="B1027" s="27"/>
      <c r="C1027" s="27"/>
    </row>
    <row r="1028" customFormat="false" ht="12.75" hidden="false" customHeight="false" outlineLevel="0" collapsed="false">
      <c r="B1028" s="27"/>
      <c r="C1028" s="27"/>
    </row>
    <row r="1029" customFormat="false" ht="12.75" hidden="false" customHeight="false" outlineLevel="0" collapsed="false">
      <c r="B1029" s="27"/>
      <c r="C1029" s="27"/>
    </row>
    <row r="1030" customFormat="false" ht="12.75" hidden="false" customHeight="false" outlineLevel="0" collapsed="false">
      <c r="B1030" s="27"/>
      <c r="C1030" s="27"/>
    </row>
    <row r="1031" customFormat="false" ht="12.75" hidden="false" customHeight="false" outlineLevel="0" collapsed="false">
      <c r="B1031" s="27"/>
      <c r="C1031" s="27"/>
    </row>
    <row r="1032" customFormat="false" ht="12.75" hidden="false" customHeight="false" outlineLevel="0" collapsed="false">
      <c r="B1032" s="27"/>
      <c r="C1032" s="27"/>
    </row>
    <row r="1033" customFormat="false" ht="12.75" hidden="false" customHeight="false" outlineLevel="0" collapsed="false">
      <c r="B1033" s="27"/>
      <c r="C1033" s="27"/>
    </row>
    <row r="1034" customFormat="false" ht="12.75" hidden="false" customHeight="false" outlineLevel="0" collapsed="false">
      <c r="B1034" s="27"/>
      <c r="C1034" s="27"/>
    </row>
    <row r="1035" customFormat="false" ht="12.75" hidden="false" customHeight="false" outlineLevel="0" collapsed="false">
      <c r="B1035" s="27"/>
      <c r="C1035" s="27"/>
    </row>
    <row r="1036" customFormat="false" ht="12.75" hidden="false" customHeight="false" outlineLevel="0" collapsed="false">
      <c r="B1036" s="27"/>
      <c r="C1036" s="27"/>
    </row>
    <row r="1037" customFormat="false" ht="12.75" hidden="false" customHeight="false" outlineLevel="0" collapsed="false">
      <c r="B1037" s="27"/>
      <c r="C1037" s="27"/>
    </row>
    <row r="1038" customFormat="false" ht="12.75" hidden="false" customHeight="false" outlineLevel="0" collapsed="false">
      <c r="B1038" s="27"/>
      <c r="C1038" s="27"/>
    </row>
    <row r="1039" customFormat="false" ht="12.75" hidden="false" customHeight="false" outlineLevel="0" collapsed="false">
      <c r="B1039" s="27"/>
      <c r="C1039" s="27"/>
    </row>
    <row r="1040" customFormat="false" ht="12.75" hidden="false" customHeight="false" outlineLevel="0" collapsed="false">
      <c r="B1040" s="27"/>
      <c r="C1040" s="27"/>
    </row>
    <row r="1041" customFormat="false" ht="12.75" hidden="false" customHeight="false" outlineLevel="0" collapsed="false">
      <c r="B1041" s="27"/>
      <c r="C1041" s="27"/>
    </row>
    <row r="1042" customFormat="false" ht="12.75" hidden="false" customHeight="false" outlineLevel="0" collapsed="false">
      <c r="B1042" s="27"/>
      <c r="C1042" s="27"/>
    </row>
    <row r="1043" customFormat="false" ht="12.75" hidden="false" customHeight="false" outlineLevel="0" collapsed="false">
      <c r="B1043" s="27"/>
      <c r="C1043" s="27"/>
    </row>
    <row r="1044" customFormat="false" ht="12.75" hidden="false" customHeight="false" outlineLevel="0" collapsed="false">
      <c r="B1044" s="27"/>
      <c r="C1044" s="27"/>
    </row>
    <row r="1045" customFormat="false" ht="12.75" hidden="false" customHeight="false" outlineLevel="0" collapsed="false">
      <c r="B1045" s="27"/>
      <c r="C1045" s="27"/>
    </row>
    <row r="1046" customFormat="false" ht="12.75" hidden="false" customHeight="false" outlineLevel="0" collapsed="false">
      <c r="B1046" s="27"/>
      <c r="C1046" s="27"/>
    </row>
    <row r="1047" customFormat="false" ht="12.75" hidden="false" customHeight="false" outlineLevel="0" collapsed="false">
      <c r="B1047" s="27"/>
      <c r="C1047" s="27"/>
    </row>
    <row r="1048" customFormat="false" ht="12.75" hidden="false" customHeight="false" outlineLevel="0" collapsed="false">
      <c r="B1048" s="27"/>
      <c r="C1048" s="27"/>
    </row>
    <row r="1049" customFormat="false" ht="12.75" hidden="false" customHeight="false" outlineLevel="0" collapsed="false">
      <c r="B1049" s="27"/>
      <c r="C1049" s="27"/>
    </row>
    <row r="1050" customFormat="false" ht="12.75" hidden="false" customHeight="false" outlineLevel="0" collapsed="false">
      <c r="B1050" s="27"/>
      <c r="C1050" s="27"/>
    </row>
    <row r="1051" customFormat="false" ht="12.75" hidden="false" customHeight="false" outlineLevel="0" collapsed="false">
      <c r="B1051" s="27"/>
      <c r="C1051" s="27"/>
    </row>
    <row r="1052" customFormat="false" ht="12.75" hidden="false" customHeight="false" outlineLevel="0" collapsed="false">
      <c r="B1052" s="27"/>
      <c r="C1052" s="27"/>
    </row>
    <row r="1053" customFormat="false" ht="12.75" hidden="false" customHeight="false" outlineLevel="0" collapsed="false">
      <c r="B1053" s="27"/>
      <c r="C1053" s="27"/>
    </row>
    <row r="1054" customFormat="false" ht="12.75" hidden="false" customHeight="false" outlineLevel="0" collapsed="false">
      <c r="B1054" s="27"/>
      <c r="C1054" s="27"/>
    </row>
    <row r="1055" customFormat="false" ht="12.75" hidden="false" customHeight="false" outlineLevel="0" collapsed="false">
      <c r="B1055" s="27"/>
      <c r="C1055" s="27"/>
    </row>
    <row r="1056" customFormat="false" ht="12.75" hidden="false" customHeight="false" outlineLevel="0" collapsed="false">
      <c r="B1056" s="27"/>
      <c r="C1056" s="27"/>
    </row>
    <row r="1057" customFormat="false" ht="12.75" hidden="false" customHeight="false" outlineLevel="0" collapsed="false">
      <c r="B1057" s="27"/>
      <c r="C1057" s="27"/>
    </row>
    <row r="1058" customFormat="false" ht="12.75" hidden="false" customHeight="false" outlineLevel="0" collapsed="false">
      <c r="B1058" s="27"/>
      <c r="C1058" s="27"/>
    </row>
    <row r="1059" customFormat="false" ht="12.75" hidden="false" customHeight="false" outlineLevel="0" collapsed="false">
      <c r="B1059" s="27"/>
      <c r="C1059" s="27"/>
    </row>
    <row r="1060" customFormat="false" ht="12.75" hidden="false" customHeight="false" outlineLevel="0" collapsed="false">
      <c r="B1060" s="27"/>
      <c r="C1060" s="27"/>
    </row>
    <row r="1061" customFormat="false" ht="12.75" hidden="false" customHeight="false" outlineLevel="0" collapsed="false">
      <c r="B1061" s="27"/>
      <c r="C1061" s="27"/>
    </row>
    <row r="1062" customFormat="false" ht="12.75" hidden="false" customHeight="false" outlineLevel="0" collapsed="false">
      <c r="B1062" s="27"/>
      <c r="C1062" s="27"/>
    </row>
    <row r="1063" customFormat="false" ht="12.75" hidden="false" customHeight="false" outlineLevel="0" collapsed="false">
      <c r="B1063" s="27"/>
      <c r="C1063" s="27"/>
    </row>
    <row r="1064" customFormat="false" ht="12.75" hidden="false" customHeight="false" outlineLevel="0" collapsed="false">
      <c r="B1064" s="27"/>
      <c r="C1064" s="27"/>
    </row>
    <row r="1065" customFormat="false" ht="12.75" hidden="false" customHeight="false" outlineLevel="0" collapsed="false">
      <c r="B1065" s="27"/>
      <c r="C1065" s="27"/>
    </row>
    <row r="1066" customFormat="false" ht="12.75" hidden="false" customHeight="false" outlineLevel="0" collapsed="false">
      <c r="B1066" s="27"/>
      <c r="C1066" s="27"/>
    </row>
    <row r="1067" customFormat="false" ht="12.75" hidden="false" customHeight="false" outlineLevel="0" collapsed="false">
      <c r="B1067" s="27"/>
      <c r="C1067" s="27"/>
    </row>
    <row r="1068" customFormat="false" ht="12.75" hidden="false" customHeight="false" outlineLevel="0" collapsed="false">
      <c r="B1068" s="27"/>
      <c r="C1068" s="27"/>
    </row>
    <row r="1069" customFormat="false" ht="12.75" hidden="false" customHeight="false" outlineLevel="0" collapsed="false">
      <c r="B1069" s="27"/>
      <c r="C1069" s="27"/>
    </row>
    <row r="1070" customFormat="false" ht="12.75" hidden="false" customHeight="false" outlineLevel="0" collapsed="false">
      <c r="B1070" s="27"/>
      <c r="C1070" s="27"/>
    </row>
    <row r="1071" customFormat="false" ht="12.75" hidden="false" customHeight="false" outlineLevel="0" collapsed="false">
      <c r="B1071" s="27"/>
      <c r="C1071" s="27"/>
    </row>
    <row r="1072" customFormat="false" ht="12.75" hidden="false" customHeight="false" outlineLevel="0" collapsed="false">
      <c r="B1072" s="27"/>
      <c r="C1072" s="27"/>
    </row>
    <row r="1073" customFormat="false" ht="12.75" hidden="false" customHeight="false" outlineLevel="0" collapsed="false">
      <c r="B1073" s="27"/>
      <c r="C1073" s="27"/>
    </row>
    <row r="1074" customFormat="false" ht="12.75" hidden="false" customHeight="false" outlineLevel="0" collapsed="false">
      <c r="B1074" s="27"/>
      <c r="C1074" s="27"/>
    </row>
    <row r="1075" customFormat="false" ht="12.75" hidden="false" customHeight="false" outlineLevel="0" collapsed="false">
      <c r="B1075" s="27"/>
      <c r="C1075" s="27"/>
    </row>
    <row r="1076" customFormat="false" ht="12.75" hidden="false" customHeight="false" outlineLevel="0" collapsed="false">
      <c r="B1076" s="27"/>
      <c r="C1076" s="27"/>
    </row>
    <row r="1077" customFormat="false" ht="12.75" hidden="false" customHeight="false" outlineLevel="0" collapsed="false">
      <c r="B1077" s="27"/>
      <c r="C1077" s="27"/>
    </row>
    <row r="1078" customFormat="false" ht="12.75" hidden="false" customHeight="false" outlineLevel="0" collapsed="false">
      <c r="B1078" s="27"/>
      <c r="C1078" s="27"/>
    </row>
    <row r="1079" customFormat="false" ht="12.75" hidden="false" customHeight="false" outlineLevel="0" collapsed="false">
      <c r="B1079" s="27"/>
      <c r="C1079" s="27"/>
    </row>
    <row r="1080" customFormat="false" ht="12.75" hidden="false" customHeight="false" outlineLevel="0" collapsed="false">
      <c r="B1080" s="27"/>
      <c r="C1080" s="27"/>
    </row>
    <row r="1081" customFormat="false" ht="12.75" hidden="false" customHeight="false" outlineLevel="0" collapsed="false">
      <c r="B1081" s="27"/>
      <c r="C1081" s="27"/>
    </row>
    <row r="1082" customFormat="false" ht="12.75" hidden="false" customHeight="false" outlineLevel="0" collapsed="false">
      <c r="B1082" s="27"/>
      <c r="C1082" s="27"/>
    </row>
    <row r="1083" customFormat="false" ht="12.75" hidden="false" customHeight="false" outlineLevel="0" collapsed="false">
      <c r="B1083" s="27"/>
      <c r="C1083" s="27"/>
    </row>
    <row r="1084" customFormat="false" ht="12.75" hidden="false" customHeight="false" outlineLevel="0" collapsed="false">
      <c r="B1084" s="27"/>
      <c r="C1084" s="27"/>
    </row>
    <row r="1085" customFormat="false" ht="12.75" hidden="false" customHeight="false" outlineLevel="0" collapsed="false">
      <c r="B1085" s="27"/>
      <c r="C1085" s="27"/>
    </row>
    <row r="1086" customFormat="false" ht="12.75" hidden="false" customHeight="false" outlineLevel="0" collapsed="false">
      <c r="B1086" s="27"/>
      <c r="C1086" s="27"/>
    </row>
    <row r="1087" customFormat="false" ht="12.75" hidden="false" customHeight="false" outlineLevel="0" collapsed="false">
      <c r="B1087" s="27"/>
      <c r="C1087" s="27"/>
    </row>
    <row r="1088" customFormat="false" ht="12.75" hidden="false" customHeight="false" outlineLevel="0" collapsed="false">
      <c r="B1088" s="27"/>
      <c r="C1088" s="27"/>
    </row>
    <row r="1089" customFormat="false" ht="12.75" hidden="false" customHeight="false" outlineLevel="0" collapsed="false">
      <c r="B1089" s="27"/>
      <c r="C1089" s="27"/>
    </row>
    <row r="1090" customFormat="false" ht="12.75" hidden="false" customHeight="false" outlineLevel="0" collapsed="false">
      <c r="B1090" s="27"/>
      <c r="C1090" s="27"/>
    </row>
    <row r="1091" customFormat="false" ht="12.75" hidden="false" customHeight="false" outlineLevel="0" collapsed="false">
      <c r="B1091" s="27"/>
      <c r="C1091" s="27"/>
    </row>
    <row r="1092" customFormat="false" ht="12.75" hidden="false" customHeight="false" outlineLevel="0" collapsed="false">
      <c r="B1092" s="27"/>
      <c r="C1092" s="27"/>
    </row>
    <row r="1093" customFormat="false" ht="12.75" hidden="false" customHeight="false" outlineLevel="0" collapsed="false">
      <c r="B1093" s="27"/>
      <c r="C1093" s="27"/>
    </row>
    <row r="1094" customFormat="false" ht="12.75" hidden="false" customHeight="false" outlineLevel="0" collapsed="false">
      <c r="B1094" s="27"/>
      <c r="C1094" s="27"/>
    </row>
    <row r="1095" customFormat="false" ht="12.75" hidden="false" customHeight="false" outlineLevel="0" collapsed="false">
      <c r="B1095" s="27"/>
      <c r="C1095" s="27"/>
    </row>
    <row r="1096" customFormat="false" ht="12.75" hidden="false" customHeight="false" outlineLevel="0" collapsed="false">
      <c r="B1096" s="27"/>
      <c r="C1096" s="27"/>
    </row>
    <row r="1097" customFormat="false" ht="12.75" hidden="false" customHeight="false" outlineLevel="0" collapsed="false">
      <c r="B1097" s="27"/>
      <c r="C1097" s="27"/>
    </row>
    <row r="1098" customFormat="false" ht="12.75" hidden="false" customHeight="false" outlineLevel="0" collapsed="false">
      <c r="B1098" s="27"/>
      <c r="C1098" s="27"/>
    </row>
    <row r="1099" customFormat="false" ht="12.75" hidden="false" customHeight="false" outlineLevel="0" collapsed="false">
      <c r="B1099" s="27"/>
      <c r="C1099" s="27"/>
    </row>
    <row r="1100" customFormat="false" ht="12.75" hidden="false" customHeight="false" outlineLevel="0" collapsed="false">
      <c r="B1100" s="27"/>
      <c r="C1100" s="27"/>
    </row>
    <row r="1101" customFormat="false" ht="12.75" hidden="false" customHeight="false" outlineLevel="0" collapsed="false">
      <c r="B1101" s="27"/>
      <c r="C1101" s="27"/>
    </row>
    <row r="1102" customFormat="false" ht="12.75" hidden="false" customHeight="false" outlineLevel="0" collapsed="false">
      <c r="B1102" s="27"/>
      <c r="C1102" s="27"/>
    </row>
    <row r="1103" customFormat="false" ht="12.75" hidden="false" customHeight="false" outlineLevel="0" collapsed="false">
      <c r="B1103" s="27"/>
      <c r="C1103" s="27"/>
    </row>
    <row r="1104" customFormat="false" ht="12.75" hidden="false" customHeight="false" outlineLevel="0" collapsed="false">
      <c r="B1104" s="27"/>
      <c r="C1104" s="27"/>
    </row>
    <row r="1105" customFormat="false" ht="12.75" hidden="false" customHeight="false" outlineLevel="0" collapsed="false">
      <c r="B1105" s="27"/>
      <c r="C1105" s="27"/>
    </row>
    <row r="1106" customFormat="false" ht="12.75" hidden="false" customHeight="false" outlineLevel="0" collapsed="false">
      <c r="B1106" s="27"/>
      <c r="C1106" s="27"/>
    </row>
    <row r="1107" customFormat="false" ht="12.75" hidden="false" customHeight="false" outlineLevel="0" collapsed="false">
      <c r="B1107" s="27"/>
      <c r="C1107" s="27"/>
    </row>
    <row r="1108" customFormat="false" ht="12.75" hidden="false" customHeight="false" outlineLevel="0" collapsed="false">
      <c r="B1108" s="27"/>
      <c r="C1108" s="27"/>
    </row>
    <row r="1109" customFormat="false" ht="12.75" hidden="false" customHeight="false" outlineLevel="0" collapsed="false">
      <c r="B1109" s="27"/>
      <c r="C1109" s="27"/>
    </row>
    <row r="1110" customFormat="false" ht="12.75" hidden="false" customHeight="false" outlineLevel="0" collapsed="false">
      <c r="B1110" s="27"/>
      <c r="C1110" s="27"/>
    </row>
    <row r="1111" customFormat="false" ht="12.75" hidden="false" customHeight="false" outlineLevel="0" collapsed="false">
      <c r="B1111" s="27"/>
      <c r="C1111" s="27"/>
    </row>
    <row r="1112" customFormat="false" ht="12.75" hidden="false" customHeight="false" outlineLevel="0" collapsed="false">
      <c r="B1112" s="27"/>
      <c r="C1112" s="27"/>
    </row>
    <row r="1113" customFormat="false" ht="12.75" hidden="false" customHeight="false" outlineLevel="0" collapsed="false">
      <c r="B1113" s="27"/>
      <c r="C1113" s="27"/>
    </row>
    <row r="1114" customFormat="false" ht="12.75" hidden="false" customHeight="false" outlineLevel="0" collapsed="false">
      <c r="B1114" s="27"/>
      <c r="C1114" s="27"/>
    </row>
    <row r="1115" customFormat="false" ht="12.75" hidden="false" customHeight="false" outlineLevel="0" collapsed="false">
      <c r="B1115" s="27"/>
      <c r="C1115" s="27"/>
    </row>
    <row r="1116" customFormat="false" ht="12.75" hidden="false" customHeight="false" outlineLevel="0" collapsed="false">
      <c r="B1116" s="27"/>
      <c r="C1116" s="27"/>
    </row>
    <row r="1117" customFormat="false" ht="12.75" hidden="false" customHeight="false" outlineLevel="0" collapsed="false">
      <c r="B1117" s="27"/>
      <c r="C1117" s="27"/>
    </row>
    <row r="1118" customFormat="false" ht="12.75" hidden="false" customHeight="false" outlineLevel="0" collapsed="false">
      <c r="B1118" s="27"/>
      <c r="C1118" s="27"/>
    </row>
    <row r="1119" customFormat="false" ht="12.75" hidden="false" customHeight="false" outlineLevel="0" collapsed="false">
      <c r="B1119" s="27"/>
      <c r="C1119" s="27"/>
    </row>
    <row r="1120" customFormat="false" ht="12.75" hidden="false" customHeight="false" outlineLevel="0" collapsed="false">
      <c r="B1120" s="27"/>
      <c r="C1120" s="27"/>
    </row>
    <row r="1121" customFormat="false" ht="12.75" hidden="false" customHeight="false" outlineLevel="0" collapsed="false">
      <c r="B1121" s="27"/>
      <c r="C1121" s="27"/>
    </row>
    <row r="1122" customFormat="false" ht="12.75" hidden="false" customHeight="false" outlineLevel="0" collapsed="false">
      <c r="B1122" s="27"/>
      <c r="C1122" s="27"/>
    </row>
    <row r="1123" customFormat="false" ht="12.75" hidden="false" customHeight="false" outlineLevel="0" collapsed="false">
      <c r="B1123" s="27"/>
      <c r="C1123" s="27"/>
    </row>
    <row r="1124" customFormat="false" ht="12.75" hidden="false" customHeight="false" outlineLevel="0" collapsed="false">
      <c r="B1124" s="27"/>
      <c r="C1124" s="27"/>
    </row>
    <row r="1125" customFormat="false" ht="12.75" hidden="false" customHeight="false" outlineLevel="0" collapsed="false">
      <c r="B1125" s="27"/>
      <c r="C1125" s="27"/>
    </row>
    <row r="1126" customFormat="false" ht="12.75" hidden="false" customHeight="false" outlineLevel="0" collapsed="false">
      <c r="B1126" s="27"/>
      <c r="C1126" s="27"/>
    </row>
    <row r="1127" customFormat="false" ht="12.75" hidden="false" customHeight="false" outlineLevel="0" collapsed="false">
      <c r="B1127" s="27"/>
      <c r="C1127" s="27"/>
    </row>
    <row r="1128" customFormat="false" ht="12.75" hidden="false" customHeight="false" outlineLevel="0" collapsed="false">
      <c r="B1128" s="27"/>
      <c r="C1128" s="27"/>
    </row>
    <row r="1129" customFormat="false" ht="12.75" hidden="false" customHeight="false" outlineLevel="0" collapsed="false">
      <c r="B1129" s="27"/>
      <c r="C1129" s="27"/>
    </row>
    <row r="1130" customFormat="false" ht="12.75" hidden="false" customHeight="false" outlineLevel="0" collapsed="false">
      <c r="B1130" s="27"/>
      <c r="C1130" s="27"/>
    </row>
    <row r="1131" customFormat="false" ht="12.75" hidden="false" customHeight="false" outlineLevel="0" collapsed="false">
      <c r="B1131" s="27"/>
      <c r="C1131" s="27"/>
    </row>
    <row r="1132" customFormat="false" ht="12.75" hidden="false" customHeight="false" outlineLevel="0" collapsed="false">
      <c r="B1132" s="27"/>
      <c r="C1132" s="27"/>
    </row>
    <row r="1133" customFormat="false" ht="12.75" hidden="false" customHeight="false" outlineLevel="0" collapsed="false">
      <c r="B1133" s="27"/>
      <c r="C1133" s="27"/>
    </row>
    <row r="1134" customFormat="false" ht="12.75" hidden="false" customHeight="false" outlineLevel="0" collapsed="false">
      <c r="B1134" s="27"/>
      <c r="C1134" s="27"/>
    </row>
    <row r="1135" customFormat="false" ht="12.75" hidden="false" customHeight="false" outlineLevel="0" collapsed="false">
      <c r="B1135" s="27"/>
      <c r="C1135" s="27"/>
    </row>
    <row r="1136" customFormat="false" ht="12.75" hidden="false" customHeight="false" outlineLevel="0" collapsed="false">
      <c r="B1136" s="27"/>
      <c r="C1136" s="27"/>
    </row>
    <row r="1137" customFormat="false" ht="12.75" hidden="false" customHeight="false" outlineLevel="0" collapsed="false">
      <c r="B1137" s="27"/>
      <c r="C1137" s="27"/>
    </row>
    <row r="1138" customFormat="false" ht="12.75" hidden="false" customHeight="false" outlineLevel="0" collapsed="false">
      <c r="B1138" s="27"/>
      <c r="C1138" s="27"/>
    </row>
    <row r="1139" customFormat="false" ht="12.75" hidden="false" customHeight="false" outlineLevel="0" collapsed="false">
      <c r="B1139" s="27"/>
      <c r="C1139" s="27"/>
    </row>
    <row r="1140" customFormat="false" ht="12.75" hidden="false" customHeight="false" outlineLevel="0" collapsed="false">
      <c r="B1140" s="27"/>
      <c r="C1140" s="27"/>
    </row>
    <row r="1141" customFormat="false" ht="12.75" hidden="false" customHeight="false" outlineLevel="0" collapsed="false">
      <c r="B1141" s="27"/>
      <c r="C1141" s="27"/>
    </row>
    <row r="1142" customFormat="false" ht="12.75" hidden="false" customHeight="false" outlineLevel="0" collapsed="false">
      <c r="B1142" s="27"/>
      <c r="C1142" s="27"/>
    </row>
    <row r="1143" customFormat="false" ht="12.75" hidden="false" customHeight="false" outlineLevel="0" collapsed="false">
      <c r="B1143" s="27"/>
      <c r="C1143" s="27"/>
    </row>
    <row r="1144" customFormat="false" ht="12.75" hidden="false" customHeight="false" outlineLevel="0" collapsed="false">
      <c r="B1144" s="27"/>
      <c r="C1144" s="27"/>
    </row>
    <row r="1145" customFormat="false" ht="12.75" hidden="false" customHeight="false" outlineLevel="0" collapsed="false">
      <c r="B1145" s="27"/>
      <c r="C1145" s="27"/>
    </row>
    <row r="1146" customFormat="false" ht="12.75" hidden="false" customHeight="false" outlineLevel="0" collapsed="false">
      <c r="B1146" s="27"/>
      <c r="C1146" s="27"/>
    </row>
    <row r="1147" customFormat="false" ht="12.75" hidden="false" customHeight="false" outlineLevel="0" collapsed="false">
      <c r="B1147" s="27"/>
      <c r="C1147" s="27"/>
    </row>
    <row r="1148" customFormat="false" ht="12.75" hidden="false" customHeight="false" outlineLevel="0" collapsed="false">
      <c r="B1148" s="27"/>
      <c r="C1148" s="27"/>
    </row>
    <row r="1149" customFormat="false" ht="12.75" hidden="false" customHeight="false" outlineLevel="0" collapsed="false">
      <c r="B1149" s="27"/>
      <c r="C1149" s="27"/>
    </row>
    <row r="1150" customFormat="false" ht="12.75" hidden="false" customHeight="false" outlineLevel="0" collapsed="false">
      <c r="B1150" s="27"/>
      <c r="C1150" s="27"/>
    </row>
    <row r="1151" customFormat="false" ht="12.75" hidden="false" customHeight="false" outlineLevel="0" collapsed="false">
      <c r="B1151" s="27"/>
      <c r="C1151" s="27"/>
    </row>
    <row r="1152" customFormat="false" ht="12.75" hidden="false" customHeight="false" outlineLevel="0" collapsed="false">
      <c r="B1152" s="27"/>
      <c r="C1152" s="27"/>
    </row>
    <row r="1153" customFormat="false" ht="12.75" hidden="false" customHeight="false" outlineLevel="0" collapsed="false">
      <c r="B1153" s="27"/>
      <c r="C1153" s="27"/>
    </row>
    <row r="1154" customFormat="false" ht="12.75" hidden="false" customHeight="false" outlineLevel="0" collapsed="false">
      <c r="B1154" s="27"/>
      <c r="C1154" s="27"/>
    </row>
    <row r="1155" customFormat="false" ht="12.75" hidden="false" customHeight="false" outlineLevel="0" collapsed="false">
      <c r="B1155" s="27"/>
      <c r="C1155" s="27"/>
    </row>
    <row r="1156" customFormat="false" ht="12.75" hidden="false" customHeight="false" outlineLevel="0" collapsed="false">
      <c r="B1156" s="27"/>
      <c r="C1156" s="27"/>
    </row>
    <row r="1157" customFormat="false" ht="12.75" hidden="false" customHeight="false" outlineLevel="0" collapsed="false">
      <c r="B1157" s="27"/>
      <c r="C1157" s="27"/>
    </row>
    <row r="1158" customFormat="false" ht="12.75" hidden="false" customHeight="false" outlineLevel="0" collapsed="false">
      <c r="B1158" s="27"/>
      <c r="C1158" s="27"/>
    </row>
    <row r="1159" customFormat="false" ht="12.75" hidden="false" customHeight="false" outlineLevel="0" collapsed="false">
      <c r="B1159" s="27"/>
      <c r="C1159" s="27"/>
    </row>
    <row r="1160" customFormat="false" ht="12.75" hidden="false" customHeight="false" outlineLevel="0" collapsed="false">
      <c r="B1160" s="27"/>
      <c r="C1160" s="27"/>
    </row>
    <row r="1161" customFormat="false" ht="12.75" hidden="false" customHeight="false" outlineLevel="0" collapsed="false">
      <c r="B1161" s="27"/>
      <c r="C1161" s="27"/>
    </row>
    <row r="1162" customFormat="false" ht="12.75" hidden="false" customHeight="false" outlineLevel="0" collapsed="false">
      <c r="B1162" s="27"/>
      <c r="C1162" s="27"/>
    </row>
    <row r="1163" customFormat="false" ht="12.75" hidden="false" customHeight="false" outlineLevel="0" collapsed="false">
      <c r="B1163" s="27"/>
      <c r="C1163" s="27"/>
    </row>
    <row r="1164" customFormat="false" ht="12.75" hidden="false" customHeight="false" outlineLevel="0" collapsed="false">
      <c r="B1164" s="27"/>
      <c r="C1164" s="27"/>
    </row>
    <row r="1165" customFormat="false" ht="12.75" hidden="false" customHeight="false" outlineLevel="0" collapsed="false">
      <c r="B1165" s="27"/>
      <c r="C1165" s="27"/>
    </row>
    <row r="1166" customFormat="false" ht="12.75" hidden="false" customHeight="false" outlineLevel="0" collapsed="false">
      <c r="B1166" s="27"/>
      <c r="C1166" s="27"/>
    </row>
    <row r="1167" customFormat="false" ht="12.75" hidden="false" customHeight="false" outlineLevel="0" collapsed="false">
      <c r="B1167" s="27"/>
      <c r="C1167" s="27"/>
    </row>
    <row r="1168" customFormat="false" ht="12.75" hidden="false" customHeight="false" outlineLevel="0" collapsed="false">
      <c r="B1168" s="27"/>
      <c r="C1168" s="27"/>
    </row>
    <row r="1169" customFormat="false" ht="12.75" hidden="false" customHeight="false" outlineLevel="0" collapsed="false">
      <c r="B1169" s="27"/>
      <c r="C1169" s="27"/>
    </row>
    <row r="1170" customFormat="false" ht="12.75" hidden="false" customHeight="false" outlineLevel="0" collapsed="false">
      <c r="B1170" s="27"/>
      <c r="C1170" s="27"/>
    </row>
    <row r="1171" customFormat="false" ht="12.75" hidden="false" customHeight="false" outlineLevel="0" collapsed="false">
      <c r="B1171" s="27"/>
      <c r="C1171" s="27"/>
    </row>
    <row r="1172" customFormat="false" ht="12.75" hidden="false" customHeight="false" outlineLevel="0" collapsed="false">
      <c r="B1172" s="27"/>
      <c r="C1172" s="27"/>
    </row>
    <row r="1173" customFormat="false" ht="12.75" hidden="false" customHeight="false" outlineLevel="0" collapsed="false">
      <c r="B1173" s="27"/>
      <c r="C1173" s="27"/>
    </row>
    <row r="1174" customFormat="false" ht="12.75" hidden="false" customHeight="false" outlineLevel="0" collapsed="false">
      <c r="B1174" s="27"/>
      <c r="C1174" s="27"/>
    </row>
    <row r="1175" customFormat="false" ht="12.75" hidden="false" customHeight="false" outlineLevel="0" collapsed="false">
      <c r="B1175" s="27"/>
      <c r="C1175" s="27"/>
    </row>
  </sheetData>
  <printOptions headings="false" gridLines="false" gridLinesSet="true" horizontalCentered="false" verticalCentered="false"/>
  <pageMargins left="0" right="0.2" top="0.159722222222222" bottom="0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36" activePane="bottomLeft" state="frozen"/>
      <selection pane="topLeft" activeCell="A1" activeCellId="0" sqref="A1"/>
      <selection pane="bottom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11.42"/>
    <col collapsed="false" customWidth="true" hidden="false" outlineLevel="0" max="3" min="3" style="0" width="12.56"/>
    <col collapsed="false" customWidth="true" hidden="false" outlineLevel="0" max="4" min="4" style="0" width="12.28"/>
    <col collapsed="false" customWidth="true" hidden="false" outlineLevel="0" max="5" min="5" style="82" width="9.14"/>
    <col collapsed="false" customWidth="true" hidden="false" outlineLevel="0" max="13" min="13" style="0" width="11.28"/>
  </cols>
  <sheetData>
    <row r="1" customFormat="false" ht="15.75" hidden="false" customHeight="false" outlineLevel="0" collapsed="false">
      <c r="A1" s="83" t="s">
        <v>313</v>
      </c>
      <c r="B1" s="83"/>
      <c r="C1" s="83"/>
      <c r="D1" s="83"/>
    </row>
    <row r="3" customFormat="false" ht="12.75" hidden="false" customHeight="false" outlineLevel="0" collapsed="false">
      <c r="A3" s="84" t="s">
        <v>314</v>
      </c>
      <c r="B3" s="84" t="s">
        <v>315</v>
      </c>
      <c r="C3" s="84" t="s">
        <v>316</v>
      </c>
      <c r="D3" s="84" t="s">
        <v>317</v>
      </c>
      <c r="E3" s="85" t="s">
        <v>318</v>
      </c>
      <c r="F3" s="84" t="s">
        <v>20</v>
      </c>
      <c r="G3" s="84" t="s">
        <v>137</v>
      </c>
      <c r="H3" s="84" t="s">
        <v>86</v>
      </c>
      <c r="I3" s="84" t="s">
        <v>319</v>
      </c>
      <c r="J3" s="84" t="s">
        <v>75</v>
      </c>
      <c r="K3" s="84" t="s">
        <v>106</v>
      </c>
      <c r="L3" s="84" t="s">
        <v>320</v>
      </c>
      <c r="M3" s="84" t="s">
        <v>143</v>
      </c>
    </row>
    <row r="4" customFormat="false" ht="12.75" hidden="false" customHeight="false" outlineLevel="0" collapsed="false">
      <c r="A4" s="27" t="n">
        <v>36168</v>
      </c>
      <c r="B4" s="79" t="n">
        <v>366283</v>
      </c>
      <c r="C4" s="86" t="n">
        <f aca="false">B4</f>
        <v>366283</v>
      </c>
      <c r="D4" s="87" t="n">
        <f aca="false">D56/A58</f>
        <v>192307.692307692</v>
      </c>
      <c r="E4" s="82" t="n">
        <f aca="false">B4/D56</f>
        <v>0.0366283</v>
      </c>
      <c r="F4" s="0" t="n">
        <v>12</v>
      </c>
      <c r="G4" s="0" t="n">
        <v>6</v>
      </c>
      <c r="H4" s="0" t="n">
        <v>1</v>
      </c>
      <c r="K4" s="0" t="n">
        <v>5</v>
      </c>
    </row>
    <row r="5" customFormat="false" ht="12.75" hidden="false" customHeight="false" outlineLevel="0" collapsed="false">
      <c r="A5" s="27" t="n">
        <v>36175</v>
      </c>
      <c r="B5" s="79" t="n">
        <v>23900</v>
      </c>
      <c r="C5" s="86" t="n">
        <f aca="false">B5</f>
        <v>23900</v>
      </c>
      <c r="D5" s="88" t="n">
        <f aca="false">D4</f>
        <v>192307.692307692</v>
      </c>
      <c r="E5" s="82" t="n">
        <f aca="false">B5/$C$56</f>
        <v>0.00239</v>
      </c>
      <c r="F5" s="0" t="n">
        <v>4</v>
      </c>
      <c r="G5" s="0" t="n">
        <v>1</v>
      </c>
      <c r="H5" s="0" t="n">
        <v>1</v>
      </c>
      <c r="K5" s="0" t="n">
        <v>2</v>
      </c>
    </row>
    <row r="6" customFormat="false" ht="12.75" hidden="false" customHeight="false" outlineLevel="0" collapsed="false">
      <c r="A6" s="27" t="n">
        <v>36182</v>
      </c>
      <c r="B6" s="79" t="n">
        <v>10360</v>
      </c>
      <c r="C6" s="86" t="n">
        <f aca="false">B6</f>
        <v>10360</v>
      </c>
      <c r="D6" s="88" t="n">
        <f aca="false">D5</f>
        <v>192307.692307692</v>
      </c>
      <c r="E6" s="82" t="n">
        <f aca="false">B6/$C$56</f>
        <v>0.001036</v>
      </c>
      <c r="F6" s="0" t="n">
        <v>2</v>
      </c>
      <c r="K6" s="0" t="n">
        <v>2</v>
      </c>
    </row>
    <row r="7" customFormat="false" ht="12.75" hidden="false" customHeight="false" outlineLevel="0" collapsed="false">
      <c r="A7" s="27" t="n">
        <v>36189</v>
      </c>
      <c r="B7" s="79" t="n">
        <v>146619.2</v>
      </c>
      <c r="C7" s="86" t="n">
        <f aca="false">B7</f>
        <v>146619.2</v>
      </c>
      <c r="D7" s="88" t="n">
        <f aca="false">D6</f>
        <v>192307.692307692</v>
      </c>
      <c r="E7" s="82" t="n">
        <f aca="false">B7/$C$56</f>
        <v>0.01466192</v>
      </c>
      <c r="F7" s="0" t="n">
        <v>15</v>
      </c>
      <c r="G7" s="0" t="n">
        <v>3</v>
      </c>
      <c r="H7" s="0" t="n">
        <v>3</v>
      </c>
      <c r="I7" s="0" t="n">
        <v>5</v>
      </c>
      <c r="K7" s="0" t="n">
        <v>4</v>
      </c>
      <c r="M7" s="0" t="n">
        <v>1</v>
      </c>
    </row>
    <row r="8" customFormat="false" ht="12.75" hidden="false" customHeight="false" outlineLevel="0" collapsed="false">
      <c r="A8" s="27" t="n">
        <v>36196</v>
      </c>
      <c r="B8" s="79" t="n">
        <v>92334</v>
      </c>
      <c r="C8" s="86" t="n">
        <f aca="false">B8</f>
        <v>92334</v>
      </c>
      <c r="D8" s="88" t="n">
        <f aca="false">D7</f>
        <v>192307.692307692</v>
      </c>
      <c r="E8" s="82" t="n">
        <f aca="false">B8/$C$56</f>
        <v>0.0092334</v>
      </c>
      <c r="F8" s="0" t="n">
        <v>13</v>
      </c>
      <c r="G8" s="0" t="n">
        <v>4</v>
      </c>
      <c r="H8" s="0" t="n">
        <v>1</v>
      </c>
      <c r="I8" s="0" t="n">
        <v>2</v>
      </c>
      <c r="K8" s="0" t="n">
        <v>5</v>
      </c>
      <c r="M8" s="0" t="n">
        <v>2</v>
      </c>
    </row>
    <row r="9" customFormat="false" ht="12.75" hidden="false" customHeight="false" outlineLevel="0" collapsed="false">
      <c r="A9" s="27" t="n">
        <v>36203</v>
      </c>
      <c r="B9" s="79" t="n">
        <v>35065</v>
      </c>
      <c r="C9" s="86" t="n">
        <f aca="false">B9</f>
        <v>35065</v>
      </c>
      <c r="D9" s="88" t="n">
        <f aca="false">D8</f>
        <v>192307.692307692</v>
      </c>
      <c r="E9" s="82" t="n">
        <f aca="false">B9/$C$56</f>
        <v>0.0035065</v>
      </c>
      <c r="F9" s="0" t="n">
        <v>8</v>
      </c>
      <c r="G9" s="0" t="n">
        <v>1</v>
      </c>
      <c r="H9" s="0" t="n">
        <v>3</v>
      </c>
      <c r="J9" s="0" t="n">
        <v>2</v>
      </c>
      <c r="K9" s="0" t="n">
        <v>4</v>
      </c>
    </row>
    <row r="10" customFormat="false" ht="12.75" hidden="false" customHeight="false" outlineLevel="0" collapsed="false">
      <c r="A10" s="27" t="n">
        <v>36210</v>
      </c>
      <c r="B10" s="79" t="n">
        <v>199309</v>
      </c>
      <c r="C10" s="86" t="n">
        <f aca="false">B10</f>
        <v>199309</v>
      </c>
      <c r="D10" s="88" t="n">
        <f aca="false">D9</f>
        <v>192307.692307692</v>
      </c>
      <c r="E10" s="82" t="n">
        <f aca="false">B10/$C$56</f>
        <v>0.0199309</v>
      </c>
      <c r="F10" s="0" t="n">
        <v>20</v>
      </c>
      <c r="G10" s="0" t="n">
        <v>5</v>
      </c>
      <c r="H10" s="0" t="n">
        <v>1</v>
      </c>
      <c r="I10" s="0" t="n">
        <v>1</v>
      </c>
      <c r="K10" s="0" t="n">
        <v>11</v>
      </c>
      <c r="M10" s="0" t="n">
        <v>5</v>
      </c>
    </row>
    <row r="11" customFormat="false" ht="12" hidden="false" customHeight="true" outlineLevel="0" collapsed="false">
      <c r="A11" s="27" t="n">
        <v>36217</v>
      </c>
      <c r="B11" s="79" t="n">
        <v>170099</v>
      </c>
      <c r="C11" s="86" t="n">
        <f aca="false">B11</f>
        <v>170099</v>
      </c>
      <c r="D11" s="88" t="n">
        <f aca="false">D10</f>
        <v>192307.692307692</v>
      </c>
      <c r="E11" s="82" t="n">
        <f aca="false">B11/$C$56</f>
        <v>0.0170099</v>
      </c>
      <c r="F11" s="0" t="n">
        <v>23</v>
      </c>
      <c r="G11" s="0" t="n">
        <v>9</v>
      </c>
      <c r="H11" s="0" t="n">
        <v>3</v>
      </c>
      <c r="I11" s="0" t="n">
        <v>1</v>
      </c>
      <c r="J11" s="0" t="n">
        <v>4</v>
      </c>
      <c r="K11" s="0" t="n">
        <v>8</v>
      </c>
    </row>
    <row r="12" customFormat="false" ht="12" hidden="false" customHeight="true" outlineLevel="0" collapsed="false">
      <c r="A12" s="27" t="n">
        <v>36224</v>
      </c>
      <c r="B12" s="79" t="n">
        <v>175133</v>
      </c>
      <c r="C12" s="86" t="n">
        <f aca="false">B12</f>
        <v>175133</v>
      </c>
      <c r="D12" s="88" t="n">
        <f aca="false">D11</f>
        <v>192307.692307692</v>
      </c>
      <c r="E12" s="82" t="n">
        <f aca="false">B12/$C$56</f>
        <v>0.0175133</v>
      </c>
    </row>
    <row r="13" customFormat="false" ht="12" hidden="false" customHeight="true" outlineLevel="0" collapsed="false">
      <c r="A13" s="27" t="n">
        <v>36231</v>
      </c>
      <c r="B13" s="79"/>
      <c r="C13" s="86" t="n">
        <f aca="false">($D$56-$B$56)/(COUNT(A13:$A$55))</f>
        <v>204206.925581395</v>
      </c>
      <c r="D13" s="88" t="n">
        <f aca="false">D12</f>
        <v>192307.692307692</v>
      </c>
      <c r="E13" s="82" t="n">
        <f aca="false">B13/$C$56</f>
        <v>0</v>
      </c>
    </row>
    <row r="14" customFormat="false" ht="12" hidden="false" customHeight="true" outlineLevel="0" collapsed="false">
      <c r="A14" s="27" t="n">
        <v>36238</v>
      </c>
      <c r="B14" s="79"/>
      <c r="C14" s="86" t="n">
        <f aca="false">C13</f>
        <v>204206.925581395</v>
      </c>
      <c r="D14" s="88" t="n">
        <f aca="false">D13</f>
        <v>192307.692307692</v>
      </c>
      <c r="E14" s="82" t="n">
        <f aca="false">B14/$C$56</f>
        <v>0</v>
      </c>
    </row>
    <row r="15" customFormat="false" ht="12" hidden="false" customHeight="true" outlineLevel="0" collapsed="false">
      <c r="A15" s="27" t="n">
        <v>36245</v>
      </c>
      <c r="B15" s="79"/>
      <c r="C15" s="86" t="n">
        <f aca="false">C14</f>
        <v>204206.925581395</v>
      </c>
      <c r="D15" s="88" t="n">
        <f aca="false">D14</f>
        <v>192307.692307692</v>
      </c>
      <c r="E15" s="82" t="n">
        <f aca="false">B15/$C$56</f>
        <v>0</v>
      </c>
    </row>
    <row r="16" customFormat="false" ht="12" hidden="false" customHeight="true" outlineLevel="0" collapsed="false">
      <c r="A16" s="27" t="n">
        <v>36252</v>
      </c>
      <c r="B16" s="79"/>
      <c r="C16" s="86" t="n">
        <f aca="false">C15</f>
        <v>204206.925581395</v>
      </c>
      <c r="D16" s="88" t="n">
        <f aca="false">D15</f>
        <v>192307.692307692</v>
      </c>
      <c r="E16" s="82" t="n">
        <f aca="false">B16/$C$56</f>
        <v>0</v>
      </c>
    </row>
    <row r="17" customFormat="false" ht="12" hidden="false" customHeight="true" outlineLevel="0" collapsed="false">
      <c r="A17" s="27" t="n">
        <v>36259</v>
      </c>
      <c r="B17" s="79"/>
      <c r="C17" s="86" t="n">
        <f aca="false">C16</f>
        <v>204206.925581395</v>
      </c>
      <c r="D17" s="88" t="n">
        <f aca="false">D16</f>
        <v>192307.692307692</v>
      </c>
      <c r="E17" s="82" t="n">
        <f aca="false">B17/$C$56</f>
        <v>0</v>
      </c>
    </row>
    <row r="18" customFormat="false" ht="12" hidden="false" customHeight="true" outlineLevel="0" collapsed="false">
      <c r="A18" s="27" t="n">
        <v>36266</v>
      </c>
      <c r="B18" s="79"/>
      <c r="C18" s="86" t="n">
        <f aca="false">C17</f>
        <v>204206.925581395</v>
      </c>
      <c r="D18" s="88" t="n">
        <f aca="false">D17</f>
        <v>192307.692307692</v>
      </c>
      <c r="E18" s="82" t="n">
        <f aca="false">B18/$C$56</f>
        <v>0</v>
      </c>
    </row>
    <row r="19" customFormat="false" ht="12" hidden="false" customHeight="true" outlineLevel="0" collapsed="false">
      <c r="A19" s="27" t="n">
        <v>36273</v>
      </c>
      <c r="B19" s="79"/>
      <c r="C19" s="86" t="n">
        <f aca="false">C18</f>
        <v>204206.925581395</v>
      </c>
      <c r="D19" s="88" t="n">
        <f aca="false">D18</f>
        <v>192307.692307692</v>
      </c>
      <c r="E19" s="82" t="n">
        <f aca="false">B19/$C$56</f>
        <v>0</v>
      </c>
    </row>
    <row r="20" customFormat="false" ht="12" hidden="false" customHeight="true" outlineLevel="0" collapsed="false">
      <c r="A20" s="27" t="n">
        <v>36280</v>
      </c>
      <c r="B20" s="79"/>
      <c r="C20" s="86" t="n">
        <f aca="false">C19</f>
        <v>204206.925581395</v>
      </c>
      <c r="D20" s="88" t="n">
        <f aca="false">D19</f>
        <v>192307.692307692</v>
      </c>
      <c r="E20" s="82" t="n">
        <f aca="false">B20/$C$56</f>
        <v>0</v>
      </c>
    </row>
    <row r="21" customFormat="false" ht="12" hidden="false" customHeight="true" outlineLevel="0" collapsed="false">
      <c r="A21" s="27" t="n">
        <v>36287</v>
      </c>
      <c r="B21" s="79"/>
      <c r="C21" s="86" t="n">
        <f aca="false">C20</f>
        <v>204206.925581395</v>
      </c>
      <c r="D21" s="88" t="n">
        <f aca="false">D20</f>
        <v>192307.692307692</v>
      </c>
      <c r="E21" s="82" t="n">
        <f aca="false">B21/$C$56</f>
        <v>0</v>
      </c>
    </row>
    <row r="22" customFormat="false" ht="12" hidden="false" customHeight="true" outlineLevel="0" collapsed="false">
      <c r="A22" s="27" t="n">
        <v>36294</v>
      </c>
      <c r="B22" s="79"/>
      <c r="C22" s="86" t="n">
        <f aca="false">C21</f>
        <v>204206.925581395</v>
      </c>
      <c r="D22" s="88" t="n">
        <f aca="false">D21</f>
        <v>192307.692307692</v>
      </c>
      <c r="E22" s="82" t="n">
        <f aca="false">B22/$C$56</f>
        <v>0</v>
      </c>
    </row>
    <row r="23" customFormat="false" ht="12" hidden="false" customHeight="true" outlineLevel="0" collapsed="false">
      <c r="A23" s="27" t="n">
        <v>36301</v>
      </c>
      <c r="B23" s="79"/>
      <c r="C23" s="86" t="n">
        <f aca="false">C22</f>
        <v>204206.925581395</v>
      </c>
      <c r="D23" s="88" t="n">
        <f aca="false">D22</f>
        <v>192307.692307692</v>
      </c>
      <c r="E23" s="82" t="n">
        <f aca="false">B23/$C$56</f>
        <v>0</v>
      </c>
    </row>
    <row r="24" customFormat="false" ht="12" hidden="false" customHeight="true" outlineLevel="0" collapsed="false">
      <c r="A24" s="27" t="n">
        <v>36308</v>
      </c>
      <c r="B24" s="79"/>
      <c r="C24" s="86" t="n">
        <f aca="false">C23</f>
        <v>204206.925581395</v>
      </c>
      <c r="D24" s="88" t="n">
        <f aca="false">D23</f>
        <v>192307.692307692</v>
      </c>
      <c r="E24" s="82" t="n">
        <f aca="false">B24/$C$56</f>
        <v>0</v>
      </c>
    </row>
    <row r="25" customFormat="false" ht="12" hidden="false" customHeight="true" outlineLevel="0" collapsed="false">
      <c r="A25" s="27" t="n">
        <v>36315</v>
      </c>
      <c r="B25" s="79"/>
      <c r="C25" s="86" t="n">
        <f aca="false">C24</f>
        <v>204206.925581395</v>
      </c>
      <c r="D25" s="88" t="n">
        <f aca="false">D24</f>
        <v>192307.692307692</v>
      </c>
      <c r="E25" s="82" t="n">
        <f aca="false">B25/$C$56</f>
        <v>0</v>
      </c>
    </row>
    <row r="26" customFormat="false" ht="12" hidden="false" customHeight="true" outlineLevel="0" collapsed="false">
      <c r="A26" s="27" t="n">
        <v>36322</v>
      </c>
      <c r="B26" s="79"/>
      <c r="C26" s="86" t="n">
        <f aca="false">C25</f>
        <v>204206.925581395</v>
      </c>
      <c r="D26" s="88" t="n">
        <f aca="false">D25</f>
        <v>192307.692307692</v>
      </c>
      <c r="E26" s="82" t="n">
        <f aca="false">B26/$C$56</f>
        <v>0</v>
      </c>
    </row>
    <row r="27" customFormat="false" ht="12" hidden="false" customHeight="true" outlineLevel="0" collapsed="false">
      <c r="A27" s="27" t="n">
        <v>36329</v>
      </c>
      <c r="B27" s="79"/>
      <c r="C27" s="86" t="n">
        <f aca="false">C26</f>
        <v>204206.925581395</v>
      </c>
      <c r="D27" s="88" t="n">
        <f aca="false">D26</f>
        <v>192307.692307692</v>
      </c>
      <c r="E27" s="82" t="n">
        <f aca="false">B27/$C$56</f>
        <v>0</v>
      </c>
    </row>
    <row r="28" customFormat="false" ht="12" hidden="false" customHeight="true" outlineLevel="0" collapsed="false">
      <c r="A28" s="27" t="n">
        <v>36336</v>
      </c>
      <c r="B28" s="79"/>
      <c r="C28" s="86" t="n">
        <f aca="false">C27</f>
        <v>204206.925581395</v>
      </c>
      <c r="D28" s="88" t="n">
        <f aca="false">D27</f>
        <v>192307.692307692</v>
      </c>
      <c r="E28" s="82" t="n">
        <f aca="false">B28/$C$56</f>
        <v>0</v>
      </c>
    </row>
    <row r="29" customFormat="false" ht="12" hidden="false" customHeight="true" outlineLevel="0" collapsed="false">
      <c r="A29" s="27" t="n">
        <v>36343</v>
      </c>
      <c r="B29" s="79"/>
      <c r="C29" s="86" t="n">
        <f aca="false">C28</f>
        <v>204206.925581395</v>
      </c>
      <c r="D29" s="88" t="n">
        <f aca="false">D28</f>
        <v>192307.692307692</v>
      </c>
      <c r="E29" s="82" t="n">
        <f aca="false">B29/$C$56</f>
        <v>0</v>
      </c>
    </row>
    <row r="30" customFormat="false" ht="12.75" hidden="false" customHeight="false" outlineLevel="0" collapsed="false">
      <c r="A30" s="27" t="n">
        <v>36350</v>
      </c>
      <c r="B30" s="79"/>
      <c r="C30" s="86" t="n">
        <f aca="false">C29</f>
        <v>204206.925581395</v>
      </c>
      <c r="D30" s="88" t="n">
        <f aca="false">D29</f>
        <v>192307.692307692</v>
      </c>
      <c r="E30" s="82" t="n">
        <f aca="false">B30/$C$56</f>
        <v>0</v>
      </c>
    </row>
    <row r="31" customFormat="false" ht="12.75" hidden="false" customHeight="false" outlineLevel="0" collapsed="false">
      <c r="A31" s="27" t="n">
        <v>36357</v>
      </c>
      <c r="B31" s="79"/>
      <c r="C31" s="86" t="n">
        <f aca="false">C30</f>
        <v>204206.925581395</v>
      </c>
      <c r="D31" s="88" t="n">
        <f aca="false">D30</f>
        <v>192307.692307692</v>
      </c>
      <c r="E31" s="82" t="n">
        <f aca="false">B31/$C$56</f>
        <v>0</v>
      </c>
    </row>
    <row r="32" customFormat="false" ht="12.75" hidden="false" customHeight="false" outlineLevel="0" collapsed="false">
      <c r="A32" s="27" t="n">
        <v>36364</v>
      </c>
      <c r="B32" s="79"/>
      <c r="C32" s="86" t="n">
        <f aca="false">C31</f>
        <v>204206.925581395</v>
      </c>
      <c r="D32" s="88" t="n">
        <f aca="false">D31</f>
        <v>192307.692307692</v>
      </c>
      <c r="E32" s="82" t="n">
        <f aca="false">B32/$C$56</f>
        <v>0</v>
      </c>
    </row>
    <row r="33" customFormat="false" ht="12.75" hidden="false" customHeight="false" outlineLevel="0" collapsed="false">
      <c r="A33" s="27" t="n">
        <v>36371</v>
      </c>
      <c r="B33" s="79"/>
      <c r="C33" s="86" t="n">
        <f aca="false">C32</f>
        <v>204206.925581395</v>
      </c>
      <c r="D33" s="88" t="n">
        <f aca="false">D32</f>
        <v>192307.692307692</v>
      </c>
      <c r="E33" s="82" t="n">
        <f aca="false">B33/$C$56</f>
        <v>0</v>
      </c>
    </row>
    <row r="34" customFormat="false" ht="12.75" hidden="false" customHeight="false" outlineLevel="0" collapsed="false">
      <c r="A34" s="27" t="n">
        <v>36378</v>
      </c>
      <c r="B34" s="79"/>
      <c r="C34" s="86" t="n">
        <f aca="false">C33</f>
        <v>204206.925581395</v>
      </c>
      <c r="D34" s="88" t="n">
        <f aca="false">D33</f>
        <v>192307.692307692</v>
      </c>
      <c r="E34" s="82" t="n">
        <f aca="false">B34/$C$56</f>
        <v>0</v>
      </c>
    </row>
    <row r="35" customFormat="false" ht="12.75" hidden="false" customHeight="false" outlineLevel="0" collapsed="false">
      <c r="A35" s="27" t="n">
        <v>36385</v>
      </c>
      <c r="B35" s="79"/>
      <c r="C35" s="86" t="n">
        <f aca="false">C34</f>
        <v>204206.925581395</v>
      </c>
      <c r="D35" s="88" t="n">
        <f aca="false">D34</f>
        <v>192307.692307692</v>
      </c>
      <c r="E35" s="82" t="n">
        <f aca="false">B35/$C$56</f>
        <v>0</v>
      </c>
    </row>
    <row r="36" customFormat="false" ht="12.75" hidden="false" customHeight="false" outlineLevel="0" collapsed="false">
      <c r="A36" s="27" t="n">
        <v>36392</v>
      </c>
      <c r="B36" s="79"/>
      <c r="C36" s="86" t="n">
        <f aca="false">C35</f>
        <v>204206.925581395</v>
      </c>
      <c r="D36" s="88" t="n">
        <f aca="false">D35</f>
        <v>192307.692307692</v>
      </c>
      <c r="E36" s="82" t="n">
        <f aca="false">B36/$C$56</f>
        <v>0</v>
      </c>
    </row>
    <row r="37" customFormat="false" ht="12.75" hidden="false" customHeight="false" outlineLevel="0" collapsed="false">
      <c r="A37" s="27" t="n">
        <v>36399</v>
      </c>
      <c r="B37" s="79"/>
      <c r="C37" s="86" t="n">
        <f aca="false">C36</f>
        <v>204206.925581395</v>
      </c>
      <c r="D37" s="88" t="n">
        <f aca="false">D36</f>
        <v>192307.692307692</v>
      </c>
      <c r="E37" s="82" t="n">
        <f aca="false">B37/$C$56</f>
        <v>0</v>
      </c>
    </row>
    <row r="38" customFormat="false" ht="12.75" hidden="false" customHeight="false" outlineLevel="0" collapsed="false">
      <c r="A38" s="27" t="n">
        <v>36406</v>
      </c>
      <c r="B38" s="79"/>
      <c r="C38" s="86" t="n">
        <f aca="false">C37</f>
        <v>204206.925581395</v>
      </c>
      <c r="D38" s="88" t="n">
        <f aca="false">D37</f>
        <v>192307.692307692</v>
      </c>
      <c r="E38" s="82" t="n">
        <f aca="false">B38/$C$56</f>
        <v>0</v>
      </c>
    </row>
    <row r="39" customFormat="false" ht="12.75" hidden="false" customHeight="false" outlineLevel="0" collapsed="false">
      <c r="A39" s="27" t="n">
        <v>36413</v>
      </c>
      <c r="B39" s="79"/>
      <c r="C39" s="86" t="n">
        <f aca="false">C38</f>
        <v>204206.925581395</v>
      </c>
      <c r="D39" s="88" t="n">
        <f aca="false">D38</f>
        <v>192307.692307692</v>
      </c>
      <c r="E39" s="82" t="n">
        <f aca="false">B39/$C$56</f>
        <v>0</v>
      </c>
    </row>
    <row r="40" customFormat="false" ht="12.75" hidden="false" customHeight="false" outlineLevel="0" collapsed="false">
      <c r="A40" s="27" t="n">
        <v>36420</v>
      </c>
      <c r="B40" s="79"/>
      <c r="C40" s="86" t="n">
        <f aca="false">C39</f>
        <v>204206.925581395</v>
      </c>
      <c r="D40" s="88" t="n">
        <f aca="false">D39</f>
        <v>192307.692307692</v>
      </c>
      <c r="E40" s="82" t="n">
        <f aca="false">B40/$C$56</f>
        <v>0</v>
      </c>
    </row>
    <row r="41" customFormat="false" ht="12.75" hidden="false" customHeight="false" outlineLevel="0" collapsed="false">
      <c r="A41" s="27" t="n">
        <v>36427</v>
      </c>
      <c r="B41" s="79"/>
      <c r="C41" s="86" t="n">
        <f aca="false">C40</f>
        <v>204206.925581395</v>
      </c>
      <c r="D41" s="88" t="n">
        <f aca="false">D40</f>
        <v>192307.692307692</v>
      </c>
      <c r="E41" s="82" t="n">
        <f aca="false">B41/$C$56</f>
        <v>0</v>
      </c>
    </row>
    <row r="42" customFormat="false" ht="12.75" hidden="false" customHeight="false" outlineLevel="0" collapsed="false">
      <c r="A42" s="27" t="n">
        <v>36434</v>
      </c>
      <c r="B42" s="79"/>
      <c r="C42" s="86" t="n">
        <f aca="false">C41</f>
        <v>204206.925581395</v>
      </c>
      <c r="D42" s="88" t="n">
        <f aca="false">D41</f>
        <v>192307.692307692</v>
      </c>
      <c r="E42" s="82" t="n">
        <f aca="false">B42/$C$56</f>
        <v>0</v>
      </c>
    </row>
    <row r="43" customFormat="false" ht="12.75" hidden="false" customHeight="false" outlineLevel="0" collapsed="false">
      <c r="A43" s="27" t="n">
        <v>36441</v>
      </c>
      <c r="B43" s="79"/>
      <c r="C43" s="86" t="n">
        <f aca="false">C42</f>
        <v>204206.925581395</v>
      </c>
      <c r="D43" s="88" t="n">
        <f aca="false">D42</f>
        <v>192307.692307692</v>
      </c>
      <c r="E43" s="82" t="n">
        <f aca="false">B43/$C$56</f>
        <v>0</v>
      </c>
    </row>
    <row r="44" customFormat="false" ht="12.75" hidden="false" customHeight="false" outlineLevel="0" collapsed="false">
      <c r="A44" s="27" t="n">
        <v>36448</v>
      </c>
      <c r="B44" s="79"/>
      <c r="C44" s="86" t="n">
        <f aca="false">C43</f>
        <v>204206.925581395</v>
      </c>
      <c r="D44" s="88" t="n">
        <f aca="false">D43</f>
        <v>192307.692307692</v>
      </c>
      <c r="E44" s="82" t="n">
        <f aca="false">B44/$C$56</f>
        <v>0</v>
      </c>
    </row>
    <row r="45" customFormat="false" ht="12.75" hidden="false" customHeight="false" outlineLevel="0" collapsed="false">
      <c r="A45" s="27" t="n">
        <v>36455</v>
      </c>
      <c r="B45" s="79"/>
      <c r="C45" s="86" t="n">
        <f aca="false">C44</f>
        <v>204206.925581395</v>
      </c>
      <c r="D45" s="88" t="n">
        <f aca="false">D44</f>
        <v>192307.692307692</v>
      </c>
      <c r="E45" s="82" t="n">
        <f aca="false">B45/$C$56</f>
        <v>0</v>
      </c>
    </row>
    <row r="46" customFormat="false" ht="12.75" hidden="false" customHeight="false" outlineLevel="0" collapsed="false">
      <c r="A46" s="27" t="n">
        <v>36462</v>
      </c>
      <c r="B46" s="79"/>
      <c r="C46" s="86" t="n">
        <f aca="false">C45</f>
        <v>204206.925581395</v>
      </c>
      <c r="D46" s="88" t="n">
        <f aca="false">D45</f>
        <v>192307.692307692</v>
      </c>
      <c r="E46" s="82" t="n">
        <f aca="false">B46/$C$56</f>
        <v>0</v>
      </c>
    </row>
    <row r="47" customFormat="false" ht="12.75" hidden="false" customHeight="false" outlineLevel="0" collapsed="false">
      <c r="A47" s="27" t="n">
        <v>36469</v>
      </c>
      <c r="B47" s="79"/>
      <c r="C47" s="86" t="n">
        <f aca="false">C46</f>
        <v>204206.925581395</v>
      </c>
      <c r="D47" s="88" t="n">
        <f aca="false">D46</f>
        <v>192307.692307692</v>
      </c>
      <c r="E47" s="82" t="n">
        <f aca="false">B47/$C$56</f>
        <v>0</v>
      </c>
    </row>
    <row r="48" customFormat="false" ht="12.75" hidden="false" customHeight="false" outlineLevel="0" collapsed="false">
      <c r="A48" s="27" t="n">
        <v>36476</v>
      </c>
      <c r="B48" s="79"/>
      <c r="C48" s="86" t="n">
        <f aca="false">C47</f>
        <v>204206.925581395</v>
      </c>
      <c r="D48" s="88" t="n">
        <f aca="false">D47</f>
        <v>192307.692307692</v>
      </c>
      <c r="E48" s="82" t="n">
        <f aca="false">B48/$C$56</f>
        <v>0</v>
      </c>
    </row>
    <row r="49" customFormat="false" ht="12.75" hidden="false" customHeight="false" outlineLevel="0" collapsed="false">
      <c r="A49" s="27" t="n">
        <v>36483</v>
      </c>
      <c r="B49" s="79"/>
      <c r="C49" s="86" t="n">
        <f aca="false">C48</f>
        <v>204206.925581395</v>
      </c>
      <c r="D49" s="88" t="n">
        <f aca="false">D48</f>
        <v>192307.692307692</v>
      </c>
      <c r="E49" s="82" t="n">
        <f aca="false">B49/$C$56</f>
        <v>0</v>
      </c>
    </row>
    <row r="50" customFormat="false" ht="12.75" hidden="false" customHeight="false" outlineLevel="0" collapsed="false">
      <c r="A50" s="27" t="n">
        <v>36490</v>
      </c>
      <c r="B50" s="79"/>
      <c r="C50" s="86" t="n">
        <f aca="false">C49</f>
        <v>204206.925581395</v>
      </c>
      <c r="D50" s="88" t="n">
        <f aca="false">D49</f>
        <v>192307.692307692</v>
      </c>
      <c r="E50" s="82" t="n">
        <f aca="false">B50/$C$56</f>
        <v>0</v>
      </c>
    </row>
    <row r="51" customFormat="false" ht="12.75" hidden="false" customHeight="false" outlineLevel="0" collapsed="false">
      <c r="A51" s="27" t="n">
        <v>36497</v>
      </c>
      <c r="B51" s="79"/>
      <c r="C51" s="86" t="n">
        <f aca="false">C50</f>
        <v>204206.925581395</v>
      </c>
      <c r="D51" s="88" t="n">
        <f aca="false">D50</f>
        <v>192307.692307692</v>
      </c>
      <c r="E51" s="82" t="n">
        <f aca="false">B51/$C$56</f>
        <v>0</v>
      </c>
      <c r="N51" s="0" t="n">
        <v>2</v>
      </c>
    </row>
    <row r="52" customFormat="false" ht="12.75" hidden="false" customHeight="false" outlineLevel="0" collapsed="false">
      <c r="A52" s="27" t="n">
        <v>36504</v>
      </c>
      <c r="B52" s="79"/>
      <c r="C52" s="86" t="n">
        <f aca="false">C51</f>
        <v>204206.925581395</v>
      </c>
      <c r="D52" s="88" t="n">
        <f aca="false">D51</f>
        <v>192307.692307692</v>
      </c>
      <c r="E52" s="82" t="n">
        <f aca="false">B52/$C$56</f>
        <v>0</v>
      </c>
    </row>
    <row r="53" customFormat="false" ht="12.75" hidden="false" customHeight="false" outlineLevel="0" collapsed="false">
      <c r="A53" s="27" t="n">
        <v>36511</v>
      </c>
      <c r="B53" s="79"/>
      <c r="C53" s="86" t="n">
        <f aca="false">C52</f>
        <v>204206.925581395</v>
      </c>
      <c r="D53" s="88" t="n">
        <f aca="false">D52</f>
        <v>192307.692307692</v>
      </c>
      <c r="E53" s="82" t="n">
        <f aca="false">B53/$C$56</f>
        <v>0</v>
      </c>
    </row>
    <row r="54" customFormat="false" ht="12.75" hidden="false" customHeight="false" outlineLevel="0" collapsed="false">
      <c r="A54" s="27" t="n">
        <v>36518</v>
      </c>
      <c r="B54" s="79"/>
      <c r="C54" s="86" t="n">
        <f aca="false">C53</f>
        <v>204206.925581395</v>
      </c>
      <c r="D54" s="88" t="n">
        <f aca="false">D53</f>
        <v>192307.692307692</v>
      </c>
      <c r="E54" s="82" t="n">
        <f aca="false">B54/$C$56</f>
        <v>0</v>
      </c>
    </row>
    <row r="55" customFormat="false" ht="12.75" hidden="false" customHeight="false" outlineLevel="0" collapsed="false">
      <c r="A55" s="27" t="n">
        <v>36525</v>
      </c>
      <c r="B55" s="79"/>
      <c r="C55" s="86" t="n">
        <f aca="false">C54</f>
        <v>204206.925581395</v>
      </c>
      <c r="D55" s="88" t="n">
        <f aca="false">D54</f>
        <v>192307.692307692</v>
      </c>
      <c r="E55" s="82" t="n">
        <f aca="false">B55/$C$56</f>
        <v>0</v>
      </c>
    </row>
    <row r="56" customFormat="false" ht="12.75" hidden="false" customHeight="false" outlineLevel="0" collapsed="false">
      <c r="A56" s="0" t="s">
        <v>20</v>
      </c>
      <c r="B56" s="86" t="n">
        <f aca="false">SUM(B4:B54)</f>
        <v>1219102.2</v>
      </c>
      <c r="C56" s="87" t="n">
        <f aca="false">SUM(C4:C55)</f>
        <v>10000000</v>
      </c>
      <c r="D56" s="87" t="n">
        <v>10000000</v>
      </c>
      <c r="E56" s="82" t="n">
        <f aca="false">SUM(E4:E55)</f>
        <v>0.12191022</v>
      </c>
      <c r="F56" s="0" t="n">
        <f aca="false">SUM(F4:F55)</f>
        <v>97</v>
      </c>
      <c r="G56" s="0" t="n">
        <f aca="false">SUM(G4:G55)</f>
        <v>29</v>
      </c>
      <c r="H56" s="0" t="n">
        <f aca="false">SUM(H4:H55)</f>
        <v>13</v>
      </c>
      <c r="I56" s="0" t="n">
        <f aca="false">SUM(I4:I55)</f>
        <v>9</v>
      </c>
      <c r="J56" s="0" t="n">
        <f aca="false">SUM(J4:J55)</f>
        <v>6</v>
      </c>
      <c r="K56" s="0" t="n">
        <f aca="false">SUM(K4:K55)</f>
        <v>41</v>
      </c>
      <c r="L56" s="0" t="n">
        <f aca="false">SUM(L4:L55)</f>
        <v>0</v>
      </c>
      <c r="M56" s="0" t="n">
        <f aca="false">SUM(M4:M55)</f>
        <v>8</v>
      </c>
      <c r="N56" s="0" t="n">
        <f aca="false">SUM(N4:N55)</f>
        <v>2</v>
      </c>
    </row>
    <row r="58" customFormat="false" ht="12.75" hidden="false" customHeight="false" outlineLevel="0" collapsed="false">
      <c r="A58" s="0" t="n">
        <f aca="false">COUNT(A4:A55)</f>
        <v>52</v>
      </c>
    </row>
    <row r="59" customFormat="false" ht="12.75" hidden="false" customHeight="false" outlineLevel="0" collapsed="false">
      <c r="B59" s="86"/>
    </row>
    <row r="60" customFormat="false" ht="12.75" hidden="false" customHeight="false" outlineLevel="0" collapsed="false">
      <c r="B60" s="79"/>
    </row>
  </sheetData>
  <mergeCells count="1">
    <mergeCell ref="A1:D1"/>
  </mergeCells>
  <printOptions headings="false" gridLines="false" gridLinesSet="true" horizontalCentered="false" verticalCentered="true"/>
  <pageMargins left="1.75" right="0.747916666666667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1997-12-10T22:38:03Z</dcterms:created>
  <dc:creator> </dc:creator>
  <dc:description/>
  <dc:language>en-US</dc:language>
  <cp:lastModifiedBy>cfoster</cp:lastModifiedBy>
  <cp:lastPrinted>2001-08-01T20:09:20Z</cp:lastPrinted>
  <dcterms:modified xsi:type="dcterms:W3CDTF">2001-08-01T20:12:51Z</dcterms:modified>
  <cp:revision>0</cp:revision>
  <dc:subject/>
  <dc:title/>
</cp:coreProperties>
</file>