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All Originators by Value" sheetId="15" state="visible" r:id="rId17"/>
    <sheet name="Asset Marketing" sheetId="16" state="visible" r:id="rId18"/>
    <sheet name="Canada Power" sheetId="17" state="visible" r:id="rId19"/>
    <sheet name="Ercot" sheetId="18" state="visible" r:id="rId20"/>
    <sheet name="Midwest Power" sheetId="19" state="visible" r:id="rId21"/>
    <sheet name="North East Power" sheetId="20" state="visible" r:id="rId22"/>
    <sheet name="Southeast Power" sheetId="21" state="visible" r:id="rId23"/>
    <sheet name="Development" sheetId="22" state="visible" r:id="rId24"/>
    <sheet name="West Power" sheetId="23" state="visible" r:id="rId25"/>
    <sheet name="Assets" sheetId="24" state="visible" r:id="rId26"/>
    <sheet name="Canada Gas" sheetId="25" state="visible" r:id="rId27"/>
    <sheet name="HPL" sheetId="26" state="visible" r:id="rId28"/>
    <sheet name="Central Gas" sheetId="27" state="visible" r:id="rId29"/>
    <sheet name="Derivatives" sheetId="28" state="visible" r:id="rId30"/>
    <sheet name="East Gas" sheetId="29" state="visible" r:id="rId31"/>
    <sheet name="ECR" sheetId="30" state="visible" r:id="rId32"/>
    <sheet name="Mexico" sheetId="31" state="visible" r:id="rId33"/>
    <sheet name="Texas" sheetId="32" state="visible" r:id="rId34"/>
    <sheet name="West Gas" sheetId="33" state="visible" r:id="rId35"/>
  </sheets>
  <externalReferences>
    <externalReference r:id="rId36"/>
  </externalReferences>
  <definedNames>
    <definedName function="false" hidden="false" localSheetId="14" name="_xlnm.Print_Area" vbProcedure="false">'All Originators by Value'!$A$1:$I$73</definedName>
    <definedName function="false" hidden="false" localSheetId="14" name="_xlnm.Print_Titles" vbProcedure="false">'All Originators by Value'!$1:$6</definedName>
    <definedName function="false" hidden="false" localSheetId="8" name="_xlnm.Print_Area" vbProcedure="false">'Top 10 Overall'!$A$1:$D$16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  <definedName function="false" hidden="false" localSheetId="14" name="Excel_BuiltIn__FilterDatabase" vbProcedure="false">'All Originators by Value'!$A$6:$G$70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<sst xmlns="http://schemas.openxmlformats.org/spreadsheetml/2006/main" count="112992" uniqueCount="5599">
  <si>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</si>
  <si>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</si>
  <si>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</si>
  <si>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</si>
  <si>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</si>
  <si>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</si>
  <si>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</si>
  <si>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</si>
  <si>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</si>
  <si>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</si>
  <si>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</si>
  <si>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</si>
  <si>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</si>
  <si>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</si>
  <si>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</si>
  <si>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</si>
  <si>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</si>
  <si>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</si>
  <si>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</si>
  <si>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</si>
  <si>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</si>
  <si>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</si>
  <si>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</si>
  <si>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</si>
  <si>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</si>
  <si>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</si>
  <si>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</si>
  <si>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</si>
  <si>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</si>
  <si>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</si>
  <si>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</si>
  <si>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</si>
  <si>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</si>
  <si>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</si>
  <si>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</si>
  <si>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</si>
  <si>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</si>
  <si>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</si>
  <si>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</si>
  <si>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</si>
  <si>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</si>
  <si>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</si>
  <si>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</si>
  <si>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</si>
  <si>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</si>
  <si>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</si>
  <si>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</si>
  <si>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</si>
  <si>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</si>
  <si>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</si>
  <si>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</si>
  <si>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</si>
  <si>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</si>
  <si>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</si>
  <si>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</si>
  <si>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</si>
  <si>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</si>
  <si>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</si>
  <si>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</si>
  <si>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</si>
  <si>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</si>
  <si>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</si>
  <si>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</si>
  <si>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</si>
  <si>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</si>
  <si>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</si>
  <si>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</si>
  <si>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</si>
  <si>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</si>
  <si>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</si>
  <si>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</si>
  <si>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</si>
  <si>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</si>
  <si>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</si>
  <si>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</si>
  <si>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</si>
  <si>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</si>
  <si>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</si>
  <si>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</si>
  <si>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</si>
  <si>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</si>
  <si>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</si>
  <si>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</si>
  <si>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</si>
  <si>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</si>
  <si>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</si>
  <si>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</si>
  <si>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</si>
  <si>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</si>
  <si>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</si>
  <si>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</si>
  <si>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</si>
  <si>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</si>
  <si>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</si>
  <si>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</si>
  <si>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</si>
  <si>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</si>
  <si>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</si>
  <si>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</si>
  <si>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</si>
  <si>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</si>
  <si>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</si>
  <si>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</si>
  <si>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</si>
  <si>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</si>
  <si>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</si>
  <si>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</si>
  <si>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</si>
  <si>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</si>
  <si>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</si>
  <si>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</si>
  <si>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</si>
  <si>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</si>
  <si>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</si>
  <si>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</si>
  <si>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</si>
  <si>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</si>
  <si>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</si>
  <si>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</si>
  <si>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</si>
  <si>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</si>
  <si>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</si>
  <si>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</si>
  <si>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</si>
  <si>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</si>
  <si>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</si>
  <si>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</si>
  <si>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</si>
  <si>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</si>
  <si>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</si>
  <si>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</si>
  <si>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</si>
  <si>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</si>
  <si>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</si>
  <si>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</si>
  <si>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</si>
  <si>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</si>
  <si>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</si>
  <si>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</si>
  <si>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</si>
  <si>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</si>
  <si>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</si>
  <si>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</si>
  <si>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</si>
  <si>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</si>
  <si>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</si>
  <si>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</si>
  <si>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</si>
  <si>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</si>
  <si>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</si>
  <si>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</si>
  <si>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</si>
  <si>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</si>
  <si>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</si>
  <si>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</si>
  <si>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</si>
  <si>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</si>
  <si>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</si>
  <si>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</si>
  <si>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</si>
  <si>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</si>
  <si>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</si>
  <si>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</si>
  <si>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</si>
  <si>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</si>
  <si>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</si>
  <si>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</si>
  <si>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</si>
  <si>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</si>
  <si>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</si>
  <si>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</si>
  <si>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</si>
  <si>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</si>
  <si>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</si>
  <si>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</si>
  <si>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</si>
  <si>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</si>
  <si>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</si>
  <si>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</si>
  <si>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</si>
  <si>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</si>
  <si>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</si>
  <si>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</si>
  <si>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</si>
  <si>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</si>
  <si>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</si>
  <si>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</si>
  <si>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</si>
  <si>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</si>
  <si>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</si>
  <si>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</si>
  <si>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</si>
  <si>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</si>
  <si>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</si>
  <si>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</si>
  <si>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</si>
  <si>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</si>
  <si>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</si>
  <si>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</si>
  <si>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</si>
  <si>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</si>
  <si>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</si>
  <si>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</si>
  <si>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</si>
  <si>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</si>
  <si>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</si>
  <si>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</si>
  <si>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</si>
  <si>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</si>
  <si>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</si>
  <si>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</si>
  <si>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</si>
  <si>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</si>
  <si>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</si>
  <si>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</si>
  <si>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</si>
  <si>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</si>
  <si>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</si>
  <si>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</si>
  <si>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</si>
  <si>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</si>
  <si>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</si>
  <si>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</si>
  <si>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</si>
  <si>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</si>
  <si>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</si>
  <si>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</si>
  <si>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</si>
  <si>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</si>
  <si>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</si>
  <si>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</si>
  <si>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</si>
  <si>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</si>
  <si>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</si>
  <si>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</si>
  <si>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</si>
  <si>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</si>
  <si>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</si>
  <si>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</si>
  <si>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</si>
  <si>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</si>
  <si>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</si>
  <si>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</si>
  <si>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</si>
  <si>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</si>
  <si>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</si>
  <si>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</si>
  <si>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</si>
  <si>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</si>
  <si>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</si>
  <si>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</si>
  <si>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</si>
  <si>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</si>
  <si>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</si>
  <si>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</si>
  <si>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</si>
  <si>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</si>
  <si>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</si>
  <si>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</si>
  <si>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</si>
  <si>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</si>
  <si>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</si>
  <si>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</si>
  <si>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</si>
  <si>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</si>
  <si>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</si>
  <si>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</si>
  <si>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</si>
  <si>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</si>
  <si>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</si>
  <si>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</si>
  <si>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</si>
  <si>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</si>
  <si>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</si>
  <si>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</si>
  <si>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</si>
  <si>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</si>
  <si>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</si>
  <si>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</si>
  <si>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</si>
  <si>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</si>
  <si>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</si>
  <si>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</si>
  <si>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</si>
  <si>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</si>
  <si>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</si>
  <si>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</si>
  <si>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</si>
  <si>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</si>
  <si>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</si>
  <si>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</si>
  <si>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</si>
  <si>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</si>
  <si>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</si>
  <si>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</si>
  <si>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</si>
  <si>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</si>
  <si>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</si>
  <si>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</si>
  <si>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</si>
  <si>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</si>
  <si>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</si>
  <si>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</si>
  <si>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</si>
  <si>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</si>
  <si>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</si>
  <si>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</si>
  <si>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</si>
  <si>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</si>
  <si>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</si>
  <si>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</si>
  <si>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</si>
  <si>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</si>
  <si>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</si>
  <si>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</si>
  <si>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</si>
  <si>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</si>
  <si>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</si>
  <si>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</si>
  <si>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</si>
  <si>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</si>
  <si>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</si>
  <si>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</si>
  <si>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</si>
  <si>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</si>
  <si>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</si>
  <si>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</si>
  <si>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</si>
  <si>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</si>
  <si>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</si>
  <si>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</si>
  <si>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</si>
  <si>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</si>
  <si>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</si>
  <si>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</si>
  <si>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</si>
  <si>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</si>
  <si>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</si>
  <si>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</si>
  <si>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</si>
  <si>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</si>
  <si>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</si>
  <si>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</si>
  <si>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</si>
  <si>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</si>
  <si>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</si>
  <si>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</si>
  <si>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</si>
  <si>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</si>
  <si>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</si>
  <si>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</si>
  <si>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</si>
  <si>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</si>
  <si>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</si>
  <si>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</si>
  <si>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</si>
  <si>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</si>
  <si>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</si>
  <si>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</si>
  <si>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</si>
  <si>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</si>
  <si>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</si>
  <si>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</si>
  <si>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</si>
  <si>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</si>
  <si>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</si>
  <si>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</si>
  <si>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</si>
  <si>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</si>
  <si>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</si>
  <si>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</si>
  <si>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</si>
  <si>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</si>
  <si>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</si>
  <si>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</si>
  <si>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</si>
  <si>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</si>
  <si>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</si>
  <si>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</si>
  <si>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</si>
  <si>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</si>
  <si>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</si>
  <si>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</si>
  <si>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</si>
  <si>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</si>
  <si>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</si>
  <si>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</si>
  <si>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</si>
  <si>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</si>
  <si>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</si>
  <si>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</si>
  <si>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</si>
  <si>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</si>
  <si>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</si>
  <si>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</si>
  <si>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</si>
  <si>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</si>
  <si>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</si>
  <si>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</si>
  <si>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</si>
  <si>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</si>
  <si>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</si>
  <si>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</si>
  <si>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</si>
  <si>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</si>
  <si>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</si>
  <si>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</si>
  <si>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</si>
  <si>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</si>
  <si>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</si>
  <si>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</si>
  <si>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</si>
  <si>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</si>
  <si>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</si>
  <si>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</si>
  <si>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</si>
  <si>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</si>
  <si>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</si>
  <si>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</si>
  <si>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</si>
  <si>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</si>
  <si>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</si>
  <si>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</si>
  <si>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</si>
  <si>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</si>
  <si>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</si>
  <si>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</si>
  <si>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</si>
  <si>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</si>
  <si>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</si>
  <si>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</si>
  <si>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</si>
  <si>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</si>
  <si>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</si>
  <si>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</si>
  <si>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</si>
  <si>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</si>
  <si>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</si>
  <si>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</si>
  <si>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</si>
  <si>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</si>
  <si>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</si>
  <si>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</si>
  <si>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</si>
  <si>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</si>
  <si>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</si>
  <si>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</si>
  <si>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</si>
  <si>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</si>
  <si>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</si>
  <si>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</si>
  <si>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</si>
  <si>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</si>
  <si>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</si>
  <si>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</si>
  <si>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</si>
  <si>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</si>
  <si>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</si>
  <si>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</si>
  <si>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</si>
  <si>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</si>
  <si>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</si>
  <si>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</si>
  <si>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</si>
  <si>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</si>
  <si>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</si>
  <si>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</si>
  <si>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</si>
  <si>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</si>
  <si>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</si>
  <si>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</si>
  <si>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</si>
  <si>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</si>
  <si>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</si>
  <si>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</si>
  <si>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</si>
  <si>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</si>
  <si>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</si>
  <si>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</si>
  <si>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</si>
  <si>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</si>
  <si>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</si>
  <si>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</si>
  <si>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</si>
  <si>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</si>
  <si>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</si>
  <si>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</si>
  <si>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</si>
  <si>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</si>
  <si>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</si>
  <si>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</si>
  <si>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</si>
  <si>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</si>
  <si>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</si>
  <si>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</si>
  <si>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</si>
  <si>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</si>
  <si>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</si>
  <si>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</si>
  <si>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</si>
  <si>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</si>
  <si>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</si>
  <si>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</si>
  <si>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</si>
  <si>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</si>
  <si>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</si>
  <si>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</si>
  <si>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</si>
  <si>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</si>
  <si>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</si>
  <si>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</si>
  <si>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</si>
  <si>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</si>
  <si>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</si>
  <si>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</si>
  <si>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</si>
  <si>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</si>
  <si>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</si>
  <si>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</si>
  <si>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</si>
  <si>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</si>
  <si>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</si>
  <si>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</si>
  <si>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</si>
  <si>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</si>
  <si>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</si>
  <si>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</si>
  <si>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</si>
  <si>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</si>
  <si>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</si>
  <si>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</si>
  <si>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</si>
  <si>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</si>
  <si>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</si>
  <si>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</si>
  <si>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</si>
  <si>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</si>
  <si>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</si>
  <si>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</si>
  <si>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</si>
  <si>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</si>
  <si>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</si>
  <si>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</si>
  <si>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</si>
  <si>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</si>
  <si>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</si>
  <si>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</si>
  <si>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</si>
  <si>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</si>
  <si>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</si>
  <si>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</si>
  <si>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</si>
  <si>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</si>
  <si>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</si>
  <si>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</si>
  <si>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</si>
  <si>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</si>
  <si>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</si>
  <si>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</si>
  <si>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</si>
  <si>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</si>
  <si>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</si>
  <si>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</si>
  <si>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</si>
  <si>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</si>
  <si>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</si>
  <si>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</si>
  <si>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</si>
  <si>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</si>
  <si>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</si>
  <si>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</si>
  <si>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</si>
  <si>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</si>
  <si>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</si>
  <si>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</si>
  <si>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</si>
  <si>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</si>
  <si>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</si>
  <si>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</si>
  <si>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</si>
  <si>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</si>
  <si>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</si>
  <si>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</si>
  <si>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</si>
  <si>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</si>
  <si>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</si>
  <si>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</si>
  <si>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</si>
  <si>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</si>
  <si>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</si>
  <si>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</si>
  <si>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</si>
  <si>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</si>
  <si>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</si>
  <si>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</si>
  <si>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</si>
  <si>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</si>
  <si>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</si>
  <si>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</si>
  <si>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</si>
  <si>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</si>
  <si>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</si>
  <si>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</si>
  <si>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</si>
  <si>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</si>
  <si>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</si>
  <si>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</si>
  <si>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</si>
  <si>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</si>
  <si>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</si>
  <si>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</si>
  <si>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</si>
  <si>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</si>
  <si>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</si>
  <si>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</si>
  <si>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</si>
  <si>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</si>
  <si>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</si>
  <si>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</si>
  <si>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</si>
  <si>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</si>
  <si>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</si>
  <si>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</si>
  <si>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</si>
  <si>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</si>
  <si>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</si>
  <si>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</si>
  <si>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</si>
  <si>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</si>
  <si>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</si>
  <si>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</si>
  <si>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</si>
  <si>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</si>
  <si>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</si>
  <si>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</si>
  <si>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</si>
  <si>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</si>
  <si>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</si>
  <si>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</si>
  <si>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</si>
  <si>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</si>
  <si>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</si>
  <si>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</si>
  <si>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</si>
  <si>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</si>
  <si>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</si>
  <si>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</si>
  <si>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</si>
  <si>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</si>
  <si>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</si>
  <si>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</si>
  <si>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</si>
  <si>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</si>
  <si>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</si>
  <si>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</si>
  <si>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</si>
  <si>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</si>
  <si>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</si>
  <si>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</si>
  <si>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</si>
  <si>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</si>
  <si>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</si>
  <si>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</si>
  <si>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</si>
  <si>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</si>
  <si>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</si>
  <si>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</si>
  <si>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</si>
  <si>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</si>
  <si>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</si>
  <si>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</si>
  <si>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</si>
  <si>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</si>
  <si>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</si>
  <si>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</si>
  <si>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</si>
  <si>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</si>
  <si>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</si>
  <si>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</si>
  <si>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</si>
  <si>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</si>
  <si>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</si>
  <si>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</si>
  <si>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</si>
  <si>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</si>
  <si>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</si>
  <si>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</si>
  <si>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</si>
  <si>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</si>
  <si>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</si>
  <si>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</si>
  <si>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</si>
  <si>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</si>
  <si>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</si>
  <si>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</si>
  <si>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</si>
  <si>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</si>
  <si>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</si>
  <si>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</si>
  <si>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</si>
  <si>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</si>
  <si>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</si>
  <si>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</si>
  <si>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</si>
  <si>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</si>
  <si>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</si>
  <si>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</si>
  <si>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</si>
  <si>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</si>
  <si>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</si>
  <si>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</si>
  <si>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</si>
  <si>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</si>
  <si>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</si>
  <si>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</si>
  <si>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</si>
  <si>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</si>
  <si>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</si>
  <si>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</si>
  <si>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</si>
  <si>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</si>
  <si>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</si>
  <si>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</si>
  <si>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</si>
  <si>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</si>
  <si>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</si>
  <si>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</si>
  <si>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</si>
  <si>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</si>
  <si>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</si>
  <si>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</si>
  <si>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</si>
  <si>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</si>
  <si>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</si>
  <si>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</si>
  <si>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</si>
  <si>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</si>
  <si>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</si>
  <si>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</si>
  <si>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</si>
  <si>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</si>
  <si>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</si>
  <si>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</si>
  <si>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</si>
  <si>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</si>
  <si>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</si>
  <si>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</si>
  <si>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</si>
  <si>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</si>
  <si>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</si>
  <si>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</si>
  <si>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</si>
  <si>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</si>
  <si>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</si>
  <si>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</si>
  <si>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</si>
  <si>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</si>
  <si>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</si>
  <si>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</si>
  <si>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</si>
  <si>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</si>
  <si>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</si>
  <si>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</si>
  <si>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</si>
  <si>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</si>
  <si>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</si>
  <si>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</si>
  <si>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</si>
  <si>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</si>
  <si>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</si>
  <si>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</si>
  <si>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</si>
  <si>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</si>
  <si>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</si>
  <si>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</si>
  <si>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</si>
  <si>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</si>
  <si>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</si>
  <si>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</si>
  <si>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</si>
  <si>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</si>
  <si>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</si>
  <si>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</si>
  <si>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</si>
  <si>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</si>
  <si>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</si>
  <si>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</si>
  <si>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</si>
  <si>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</si>
  <si>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</si>
  <si>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</si>
  <si>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</si>
  <si>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</si>
  <si>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</si>
  <si>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</si>
  <si>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</si>
  <si>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</si>
  <si>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</si>
  <si>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</si>
  <si>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</si>
  <si>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</si>
  <si>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</si>
  <si>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</si>
  <si>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</si>
  <si>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</si>
  <si>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</si>
  <si>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</si>
  <si>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</si>
  <si>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</si>
  <si>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</si>
  <si>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</si>
  <si>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</si>
  <si>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</si>
  <si>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</si>
  <si>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</si>
  <si>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</si>
  <si>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</si>
  <si>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</si>
  <si>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</si>
  <si>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</si>
  <si>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</si>
  <si>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</si>
  <si>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</si>
  <si>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</si>
  <si>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</si>
  <si>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</si>
  <si>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</si>
  <si>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</si>
  <si>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</si>
  <si>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</si>
  <si>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</si>
  <si>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</si>
  <si>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</si>
  <si>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</si>
  <si>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</si>
  <si>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</si>
  <si>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</si>
  <si>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</si>
  <si>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</si>
  <si>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</si>
  <si>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</si>
  <si>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</si>
  <si>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</si>
  <si>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</si>
  <si>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</si>
  <si>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</si>
  <si>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</si>
  <si>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</si>
  <si>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</si>
  <si>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</si>
  <si>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</si>
  <si>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</si>
  <si>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</si>
  <si>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</si>
  <si>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</si>
  <si>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</si>
  <si>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</si>
  <si>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</si>
  <si>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</si>
  <si>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</si>
  <si>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</si>
  <si>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</si>
  <si>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</si>
  <si>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</si>
  <si>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</si>
  <si>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</si>
  <si>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</si>
  <si>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</si>
  <si>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</si>
  <si>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</si>
  <si>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</si>
  <si>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</si>
  <si>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</si>
  <si>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</si>
  <si>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</si>
  <si>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</si>
  <si>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</si>
  <si>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</si>
  <si>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</si>
  <si>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</si>
  <si>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</si>
  <si>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</si>
  <si>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</si>
  <si>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</si>
  <si>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</si>
  <si>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</si>
  <si>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</si>
  <si>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</si>
  <si>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</si>
  <si>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</si>
  <si>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</si>
  <si>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</si>
  <si>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</si>
  <si>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</si>
  <si>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</si>
  <si>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</si>
  <si>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</si>
  <si>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</si>
  <si>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</si>
  <si>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</si>
  <si>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</si>
  <si>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</si>
  <si>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</si>
  <si>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</si>
  <si>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</si>
  <si>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</si>
  <si>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</si>
  <si>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</si>
  <si>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</si>
  <si>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</si>
  <si>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</si>
  <si>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</si>
  <si>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</si>
  <si>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</si>
  <si>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</si>
  <si>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</si>
  <si>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</si>
  <si>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</si>
  <si>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</si>
  <si>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</si>
  <si>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</si>
  <si>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</si>
  <si>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</si>
  <si>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</si>
  <si>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</si>
  <si>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</si>
  <si>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</si>
  <si>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</si>
  <si>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</si>
  <si>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</si>
  <si>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</si>
  <si>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</si>
  <si>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</si>
  <si>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</si>
  <si>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</si>
  <si>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</si>
  <si>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</si>
  <si>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</si>
  <si>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</si>
  <si>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</si>
  <si>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</si>
  <si>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</si>
  <si>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</si>
  <si>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</si>
  <si>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</si>
  <si>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</si>
  <si>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</si>
  <si>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</si>
  <si>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</si>
  <si>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</si>
  <si>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</si>
  <si>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</si>
  <si>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</si>
  <si>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</si>
  <si>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</si>
  <si>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</si>
  <si>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</si>
  <si>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</si>
  <si>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</si>
  <si>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</si>
  <si>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</si>
  <si>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</si>
  <si>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</si>
  <si>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</si>
  <si>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</si>
  <si>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</si>
  <si>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</si>
  <si>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</si>
  <si>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</si>
  <si>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</si>
  <si>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</si>
  <si>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</si>
  <si>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</si>
  <si>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</si>
  <si>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</si>
  <si>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</si>
  <si>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</si>
  <si>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</si>
  <si>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</si>
  <si>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</si>
  <si>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</si>
  <si>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</si>
  <si>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</si>
  <si>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</si>
  <si>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</si>
  <si>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</si>
  <si>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</si>
  <si>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</si>
  <si>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</si>
  <si>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</si>
  <si>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</si>
  <si>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</si>
  <si>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</si>
  <si>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</si>
  <si>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</si>
  <si>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</si>
  <si>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</si>
  <si>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</si>
  <si>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</si>
  <si>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</si>
  <si>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</si>
  <si>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</si>
  <si>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</si>
  <si>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</si>
  <si>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</si>
  <si>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</si>
  <si>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</si>
  <si>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</si>
  <si>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</si>
  <si>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</si>
  <si>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</si>
  <si>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</si>
  <si>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</si>
  <si>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</si>
  <si>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</si>
  <si>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</si>
  <si>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</si>
  <si>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</si>
  <si>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</si>
  <si>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</si>
  <si>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</si>
  <si>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</si>
  <si>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</si>
  <si>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</si>
  <si>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</si>
  <si>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</si>
  <si>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</si>
  <si>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</si>
  <si>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</si>
  <si>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</si>
  <si>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</si>
  <si>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</si>
  <si>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</si>
  <si>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</si>
  <si>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</si>
  <si>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</si>
  <si>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</si>
  <si>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</si>
  <si>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</si>
  <si>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</si>
  <si>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</si>
  <si>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</si>
  <si>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</si>
  <si>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</si>
  <si>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</si>
  <si>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</si>
  <si>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</si>
  <si>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</si>
  <si>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</si>
  <si>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</si>
  <si>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</si>
  <si>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</si>
  <si>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</si>
  <si>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</si>
  <si>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</si>
  <si>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</si>
  <si>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</si>
  <si>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</si>
  <si>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</si>
  <si>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</si>
  <si>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</si>
  <si>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</si>
  <si>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</si>
  <si>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</si>
  <si>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</si>
  <si>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</si>
  <si>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</si>
  <si>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</si>
  <si>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</si>
  <si>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</si>
  <si>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</si>
  <si>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</si>
  <si>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</si>
  <si>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</si>
  <si>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</si>
  <si>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</si>
  <si>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</si>
  <si>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</si>
  <si>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</si>
  <si>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</si>
  <si>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</si>
  <si>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</si>
  <si>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</si>
  <si>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</si>
  <si>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</si>
  <si>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</si>
  <si>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</si>
  <si>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</si>
  <si>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</si>
  <si>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</si>
  <si>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</si>
  <si>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</si>
  <si>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</si>
  <si>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</si>
  <si>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</si>
  <si>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</si>
  <si>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</si>
  <si>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</si>
  <si>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</si>
  <si>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</si>
  <si>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</si>
  <si>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</si>
  <si>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</si>
  <si>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</si>
  <si>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</si>
  <si>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</si>
  <si>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</si>
  <si>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</si>
  <si>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</si>
  <si>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</si>
  <si>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</si>
  <si>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</si>
  <si>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</si>
  <si>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</si>
  <si>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</si>
  <si>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</si>
  <si>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</si>
  <si>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</si>
  <si>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</si>
  <si>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</si>
  <si>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</si>
  <si>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</si>
  <si>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</si>
  <si>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</si>
  <si>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</si>
  <si>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</si>
  <si>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</si>
  <si>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</si>
  <si>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</si>
  <si>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</si>
  <si>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</si>
  <si>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</si>
  <si>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</si>
  <si>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</si>
  <si>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</si>
  <si>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</si>
  <si>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</si>
  <si>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</si>
  <si>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</si>
  <si>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</si>
  <si>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</si>
  <si>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</si>
  <si>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</si>
  <si>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</si>
  <si>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</si>
  <si>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</si>
  <si>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</si>
  <si>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</si>
  <si>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</si>
  <si>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</si>
  <si>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</si>
  <si>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</si>
  <si>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</si>
  <si>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</si>
  <si>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</si>
  <si>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</si>
  <si>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</si>
  <si>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</si>
  <si>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</si>
  <si>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</si>
  <si>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</si>
  <si>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</si>
  <si>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</si>
  <si>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</si>
  <si>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</si>
  <si>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</si>
  <si>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</si>
  <si>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</si>
  <si>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</si>
  <si>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</si>
  <si>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</si>
  <si>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</si>
  <si>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</si>
  <si>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</si>
  <si>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</si>
  <si>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</si>
  <si>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</si>
  <si>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</si>
  <si>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</si>
  <si>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</si>
  <si>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</si>
  <si>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</si>
  <si>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</si>
  <si>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</si>
  <si>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</si>
  <si>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</si>
  <si>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</si>
  <si>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</si>
  <si>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</si>
  <si>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</si>
  <si>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</si>
  <si>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</si>
  <si>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</si>
  <si>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</si>
  <si>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</si>
  <si>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</si>
  <si>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</si>
  <si>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</si>
  <si>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</si>
  <si>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</si>
  <si>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</si>
  <si>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</si>
  <si>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</si>
  <si>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</si>
  <si>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</si>
  <si>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</si>
  <si>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</si>
  <si>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</si>
  <si>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</si>
  <si>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</si>
  <si>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</si>
  <si>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</si>
  <si>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</si>
  <si>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</si>
  <si>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</si>
  <si>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</si>
  <si>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</si>
  <si>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</si>
  <si>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</si>
  <si>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</si>
  <si>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</si>
  <si>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</si>
  <si>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</si>
  <si>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</si>
  <si>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</si>
  <si>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</si>
  <si>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</si>
  <si>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</si>
  <si>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</si>
  <si>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</si>
  <si>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</si>
  <si>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</si>
  <si>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</si>
  <si>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</si>
  <si>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</si>
  <si>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</si>
  <si>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</si>
  <si>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</si>
  <si>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</si>
  <si>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</si>
  <si>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</si>
  <si>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</si>
  <si>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</si>
  <si>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</si>
  <si>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</si>
  <si>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</si>
  <si>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</si>
  <si>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</si>
  <si>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</si>
  <si>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</si>
  <si>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</si>
  <si>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</si>
  <si>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</si>
  <si>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</si>
  <si>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</si>
  <si>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</si>
  <si>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</si>
  <si>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</si>
  <si>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</si>
  <si>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</si>
  <si>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</si>
  <si>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</si>
  <si>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</si>
  <si>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</si>
  <si>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</si>
  <si>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</si>
  <si>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</si>
  <si>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</si>
  <si>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</si>
  <si>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</si>
  <si>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</si>
  <si>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</si>
  <si>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</si>
  <si>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</si>
  <si>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</si>
  <si>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</si>
  <si>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</si>
  <si>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</si>
  <si>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</si>
  <si>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</si>
  <si>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</si>
  <si>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</si>
  <si>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</si>
  <si>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</si>
  <si>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</si>
  <si>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</si>
  <si>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</si>
  <si>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</si>
  <si>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</si>
  <si>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</si>
  <si>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</si>
  <si>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</si>
  <si>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</si>
  <si>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</si>
  <si>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</si>
  <si>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</si>
  <si>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</si>
  <si>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</si>
  <si>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</si>
  <si>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</si>
  <si>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</si>
  <si>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</si>
  <si>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</si>
  <si>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</si>
  <si>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</si>
  <si>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</si>
  <si>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</si>
  <si>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</si>
  <si>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</si>
  <si>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</si>
  <si>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</si>
  <si>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</si>
  <si>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</si>
  <si>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</si>
  <si>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</si>
  <si>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</si>
  <si>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</si>
  <si>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</si>
  <si>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</si>
  <si>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</si>
  <si>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</si>
  <si>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</si>
  <si>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</si>
  <si>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</si>
  <si>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</si>
  <si>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</si>
  <si>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</si>
  <si>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</si>
  <si>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</si>
  <si>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</si>
  <si>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</si>
  <si>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</si>
  <si>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</si>
  <si>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</si>
  <si>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</si>
  <si>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</si>
  <si>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</si>
  <si>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</si>
  <si>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</si>
  <si>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</si>
  <si>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</si>
  <si>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</si>
  <si>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</si>
  <si>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</si>
  <si>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</si>
  <si>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</si>
  <si>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</si>
  <si>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</si>
  <si>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</si>
  <si>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</si>
  <si>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</si>
  <si>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</si>
  <si>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</si>
  <si>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</si>
  <si>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</si>
  <si>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</si>
  <si>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</si>
  <si>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</si>
  <si>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</si>
  <si>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</si>
  <si>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</si>
  <si>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</si>
  <si>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</si>
  <si>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</si>
  <si>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</si>
  <si>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</si>
  <si>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</si>
  <si>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</si>
  <si>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</si>
  <si>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</si>
  <si>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</si>
  <si>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</si>
  <si>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</si>
  <si>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</si>
  <si>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</si>
  <si>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</si>
  <si>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</si>
  <si>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</si>
  <si>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</si>
  <si>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</si>
  <si>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</si>
  <si>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</si>
  <si>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</si>
  <si>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</si>
  <si>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</si>
  <si>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</si>
  <si>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</si>
  <si>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</si>
  <si>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</si>
  <si>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</si>
  <si>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</si>
  <si>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</si>
  <si>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</si>
  <si>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</si>
  <si>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</si>
  <si>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</si>
  <si>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</si>
  <si>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</si>
  <si>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</si>
  <si>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</si>
  <si>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</si>
  <si>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</si>
  <si>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</si>
  <si>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</si>
  <si>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</si>
  <si>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</si>
  <si>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</si>
  <si>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</si>
  <si>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</si>
  <si>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</si>
  <si>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</si>
  <si>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</si>
  <si>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</si>
  <si>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</si>
  <si>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</si>
  <si>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</si>
  <si>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</si>
  <si>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</si>
  <si>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</si>
  <si>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</si>
  <si>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</si>
  <si>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</si>
  <si>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</si>
  <si>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</si>
  <si>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</si>
  <si>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</si>
  <si>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</si>
  <si>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</si>
  <si>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</si>
  <si>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</si>
  <si>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</si>
  <si>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</si>
  <si>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</si>
  <si>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</si>
  <si>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</si>
  <si>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</si>
  <si>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</si>
  <si>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</si>
  <si>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</si>
  <si>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</si>
  <si>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</si>
  <si>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</si>
  <si>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</si>
  <si>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</si>
  <si>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</si>
  <si>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</si>
  <si>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</si>
  <si>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</si>
  <si>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</si>
  <si>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</si>
  <si>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</si>
  <si>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</si>
  <si>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</si>
  <si>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</si>
  <si>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</si>
  <si>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</si>
  <si>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</si>
  <si>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</si>
  <si>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</si>
  <si>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</si>
  <si>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</si>
  <si>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</si>
  <si>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</si>
  <si>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</si>
  <si>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</si>
  <si>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</si>
  <si>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</si>
  <si>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</si>
  <si>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</si>
  <si>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</si>
  <si>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</si>
  <si>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</si>
  <si>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</si>
  <si>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</si>
  <si>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</si>
  <si>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</si>
  <si>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</si>
  <si>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</si>
  <si>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</si>
  <si>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</si>
  <si>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</si>
  <si>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</si>
  <si>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</si>
  <si>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</si>
  <si>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</si>
  <si>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</si>
  <si>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</si>
  <si>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</si>
  <si>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</si>
  <si>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</si>
  <si>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</si>
  <si>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</si>
  <si>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</si>
  <si>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</si>
  <si>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</si>
  <si>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</si>
  <si>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</si>
  <si>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</si>
  <si>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</si>
  <si>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</si>
  <si>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</si>
  <si>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</si>
  <si>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</si>
  <si>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</si>
  <si>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</si>
  <si>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</si>
  <si>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</si>
  <si>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</si>
  <si>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</si>
  <si>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</si>
  <si>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</si>
  <si>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</si>
  <si>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</si>
  <si>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</si>
  <si>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</si>
  <si>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</si>
  <si>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</si>
  <si>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</si>
  <si>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</si>
  <si>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</si>
  <si>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</si>
  <si>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</si>
  <si>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</si>
  <si>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</si>
  <si>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</si>
  <si>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</si>
  <si>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</si>
  <si>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</si>
  <si>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</si>
  <si>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</si>
  <si>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</si>
  <si>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</si>
  <si>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</si>
  <si>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</si>
  <si>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</si>
  <si>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</si>
  <si>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</si>
  <si>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</si>
  <si>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</si>
  <si>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</si>
  <si>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</si>
  <si>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</si>
  <si>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</si>
  <si>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</si>
  <si>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</si>
  <si>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</si>
  <si>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</si>
  <si>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</si>
  <si>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</si>
  <si>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</si>
  <si>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</si>
  <si>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</si>
  <si>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</si>
  <si>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</si>
  <si>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</si>
  <si>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</si>
  <si>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</si>
  <si>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</si>
  <si>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</si>
  <si>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</si>
  <si>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</si>
  <si>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</si>
  <si>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</si>
  <si>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</si>
  <si>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</si>
  <si>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</si>
  <si>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</si>
  <si>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</si>
  <si>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</si>
  <si>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</si>
  <si>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</si>
  <si>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</si>
  <si>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</si>
  <si>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</si>
  <si>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</si>
  <si>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</si>
  <si>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</si>
  <si>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</si>
  <si>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</si>
  <si>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</si>
  <si>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</si>
  <si>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</si>
  <si>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</si>
  <si>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</si>
  <si>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</si>
  <si>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</si>
  <si>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</si>
  <si>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</si>
  <si>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</si>
  <si>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</si>
  <si>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</si>
  <si>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</si>
  <si>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</si>
  <si>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</si>
  <si>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</si>
  <si>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</si>
  <si>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</si>
  <si>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</si>
  <si>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</si>
  <si>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</si>
  <si>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</si>
  <si>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</si>
  <si>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</si>
  <si>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</si>
  <si>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</si>
  <si>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</si>
  <si>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</si>
  <si>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</si>
  <si>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</si>
  <si>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</si>
  <si>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</si>
  <si>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</si>
  <si>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</si>
  <si>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</si>
  <si>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</si>
  <si>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</si>
  <si>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</si>
  <si>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</si>
  <si>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</si>
  <si>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</si>
  <si>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</si>
  <si>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</si>
  <si>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</si>
  <si>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</si>
  <si>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</si>
  <si>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</si>
  <si>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</si>
  <si>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</si>
  <si>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</si>
  <si>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</si>
  <si>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</si>
  <si>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</si>
  <si>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</si>
  <si>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</si>
  <si>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</si>
  <si>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</si>
  <si>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</si>
  <si>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</si>
  <si>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</si>
  <si>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</si>
  <si>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</si>
  <si>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</si>
  <si>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</si>
  <si>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</si>
  <si>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</si>
  <si>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</si>
  <si>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</si>
  <si>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</si>
  <si>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</si>
  <si>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</si>
  <si>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</si>
  <si>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</si>
  <si>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</si>
  <si>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</si>
  <si>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</si>
  <si>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</si>
  <si>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</si>
  <si>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</si>
  <si>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</si>
  <si>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</si>
  <si>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</si>
  <si>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</si>
  <si>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</si>
  <si>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</si>
  <si>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</si>
  <si>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</si>
  <si>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</si>
  <si>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</si>
  <si>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</si>
  <si>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</si>
  <si>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</si>
  <si>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</si>
  <si>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</si>
  <si>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</si>
  <si>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</si>
  <si>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</si>
  <si>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</si>
  <si>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</si>
  <si>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</si>
  <si>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</si>
  <si>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</si>
  <si>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</si>
  <si>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</si>
  <si>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</si>
  <si>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</si>
  <si>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</si>
  <si>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</si>
  <si>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</si>
  <si>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</si>
  <si>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</si>
  <si>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</si>
  <si>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</si>
  <si>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</si>
  <si>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</si>
  <si>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</si>
  <si>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</si>
  <si>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</si>
  <si>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</si>
  <si>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</si>
  <si>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</si>
  <si>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</si>
  <si>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</si>
  <si>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</si>
  <si>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</si>
  <si>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</si>
  <si>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</si>
  <si>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</si>
  <si>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</si>
  <si>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</si>
  <si>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</si>
  <si>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</si>
  <si>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</si>
  <si>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</si>
  <si>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</si>
  <si>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</si>
  <si>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</si>
  <si>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</si>
  <si>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</si>
  <si>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</si>
  <si>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</si>
  <si>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</si>
  <si>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</si>
  <si>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</si>
  <si>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</si>
  <si>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</si>
  <si>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</si>
  <si>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</si>
  <si>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</si>
  <si>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</si>
  <si>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</si>
  <si>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</si>
  <si>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</si>
  <si>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</si>
  <si>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</si>
  <si>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</si>
  <si>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</si>
  <si>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</si>
  <si>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</si>
  <si>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</si>
  <si>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</si>
  <si>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</si>
  <si>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</si>
  <si>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</si>
  <si>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</si>
  <si>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</si>
  <si>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</si>
  <si>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</si>
  <si>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</si>
  <si>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</si>
  <si>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</si>
  <si>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</si>
  <si>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</si>
  <si>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</si>
  <si>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</si>
  <si>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</si>
  <si>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</si>
  <si>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</si>
  <si>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</si>
  <si>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</si>
  <si>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</si>
  <si>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</si>
  <si>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</si>
  <si>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</si>
  <si>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</si>
  <si>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</si>
  <si>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</si>
  <si>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</si>
  <si>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</si>
  <si>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</si>
  <si>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</si>
  <si>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</si>
  <si>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</si>
  <si>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</si>
  <si>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</si>
  <si>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</si>
  <si>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</si>
  <si>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</si>
  <si>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</si>
  <si>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</si>
  <si>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</si>
  <si>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</si>
  <si>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</si>
  <si>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</si>
  <si>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</si>
  <si>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</si>
  <si>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</si>
  <si>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</si>
  <si>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</si>
  <si>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</si>
  <si>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</si>
  <si>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</si>
  <si>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</si>
  <si>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</si>
  <si>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</si>
  <si>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</si>
  <si>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</si>
  <si>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</si>
  <si>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</si>
  <si>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</si>
  <si>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</si>
  <si>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</si>
  <si>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</si>
  <si>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</si>
  <si>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</si>
  <si>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</si>
  <si>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</si>
  <si>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</si>
  <si>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</si>
  <si>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</si>
  <si>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</si>
  <si>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</si>
  <si>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</si>
  <si>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</si>
  <si>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</si>
  <si>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</si>
  <si>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</si>
  <si>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</si>
  <si>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</si>
  <si>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</si>
  <si>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</si>
  <si>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</si>
  <si>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</si>
  <si>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</si>
  <si>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</si>
  <si>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</si>
  <si>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</si>
  <si>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</si>
  <si>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</si>
  <si>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</si>
  <si>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</si>
  <si>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</si>
  <si>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</si>
  <si>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</si>
  <si>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</si>
  <si>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</si>
  <si>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</si>
  <si>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</si>
  <si>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</si>
  <si>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</si>
  <si>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</si>
  <si>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</si>
  <si>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</si>
  <si>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</si>
  <si>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</si>
  <si>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</si>
  <si>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</si>
  <si>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</si>
  <si>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</si>
  <si>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</si>
  <si>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</si>
  <si>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</si>
  <si>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</si>
  <si>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</si>
  <si>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</si>
  <si>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</si>
  <si>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</si>
  <si>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</si>
  <si>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</si>
  <si>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</si>
  <si>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</si>
  <si>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</si>
  <si>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</si>
  <si>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</si>
  <si>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</si>
  <si>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</si>
  <si>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</si>
  <si>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</si>
  <si>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</si>
  <si>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</si>
  <si>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</si>
  <si>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</si>
  <si>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</si>
  <si>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</si>
  <si>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</si>
  <si>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</si>
  <si>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</si>
  <si>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</si>
  <si>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</si>
  <si>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</si>
  <si>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</si>
  <si>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</si>
  <si>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</si>
  <si>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</si>
  <si>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</si>
  <si>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</si>
  <si>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</si>
  <si>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</si>
  <si>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</si>
  <si>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</si>
  <si>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</si>
  <si>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</si>
  <si>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</si>
  <si>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</si>
  <si>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</si>
  <si>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</si>
  <si>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</si>
  <si>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</si>
  <si>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</si>
  <si>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</si>
  <si>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</si>
  <si>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</si>
  <si>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</si>
  <si>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</si>
  <si>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</si>
  <si>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</si>
  <si>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</si>
  <si>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</si>
  <si>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</si>
  <si>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</si>
  <si>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</si>
  <si>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</si>
  <si>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</si>
  <si>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</si>
  <si>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</si>
  <si>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</si>
  <si>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</si>
  <si>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</si>
  <si>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</si>
  <si>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</si>
  <si>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</si>
  <si>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</si>
  <si>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</si>
  <si>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</si>
  <si>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</si>
  <si>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</si>
  <si>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</si>
  <si>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</si>
  <si>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</si>
  <si>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</si>
  <si>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</si>
  <si>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</si>
  <si>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</si>
  <si>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</si>
  <si>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</si>
  <si>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</si>
  <si>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</si>
  <si>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</si>
  <si>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</si>
  <si>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</si>
  <si>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</si>
  <si>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</si>
  <si>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</si>
  <si>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</si>
  <si>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</si>
  <si>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</si>
  <si>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</si>
  <si>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</si>
  <si>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</si>
  <si>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</si>
  <si>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</si>
  <si>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</si>
  <si>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</si>
  <si>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</si>
  <si>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</si>
  <si>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</si>
  <si>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</si>
  <si>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</si>
  <si>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</si>
  <si>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</si>
  <si>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</si>
  <si>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</si>
  <si>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</si>
  <si>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</si>
  <si>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</si>
  <si>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</si>
  <si>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</si>
  <si>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</si>
  <si>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</si>
  <si>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</si>
  <si>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</si>
  <si>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</si>
  <si>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</si>
  <si>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</si>
  <si>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</si>
  <si>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</si>
  <si>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</si>
  <si>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</si>
  <si>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</si>
  <si>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</si>
  <si>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</si>
  <si>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</si>
  <si>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</si>
  <si>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</si>
  <si>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</si>
  <si>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</si>
  <si>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</si>
  <si>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</si>
  <si>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</si>
  <si>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</si>
  <si>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</si>
  <si>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</si>
  <si>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</si>
  <si>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</si>
  <si>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</si>
  <si>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</si>
  <si>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</si>
  <si>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</si>
  <si>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</si>
  <si>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</si>
  <si>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</si>
  <si>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</si>
  <si>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</si>
  <si>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</si>
  <si>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</si>
  <si>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</si>
  <si>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</si>
  <si>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</si>
  <si>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</si>
  <si>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</si>
  <si>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</si>
  <si>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</si>
  <si>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</si>
  <si>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</si>
  <si>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</si>
  <si>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</si>
  <si>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</si>
  <si>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</si>
  <si>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</si>
  <si>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</si>
  <si>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</si>
  <si>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</si>
  <si>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</si>
  <si>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</si>
  <si>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</si>
  <si>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</si>
  <si>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</si>
  <si>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</si>
  <si>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</si>
  <si>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</si>
  <si>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</si>
  <si>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</si>
  <si>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</si>
  <si>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</si>
  <si>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</si>
  <si>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</si>
  <si>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</si>
  <si>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</si>
  <si>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</si>
  <si>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</si>
  <si>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</si>
  <si>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</si>
  <si>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</si>
  <si>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</si>
  <si>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</si>
  <si>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</si>
  <si>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</si>
  <si>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</si>
  <si>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</si>
  <si>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</si>
  <si>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</si>
  <si>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</si>
  <si>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</si>
  <si>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</si>
  <si>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</si>
  <si>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</si>
  <si>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</si>
  <si>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</si>
  <si>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</si>
  <si>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</si>
  <si>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</si>
  <si>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</si>
  <si>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</si>
  <si>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</si>
  <si>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</si>
  <si>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</si>
  <si>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</si>
  <si>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</si>
  <si>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</si>
  <si>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</si>
  <si>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</si>
  <si>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</si>
  <si>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</si>
  <si>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</si>
  <si>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</si>
  <si>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</si>
  <si>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</si>
  <si>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</si>
  <si>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</si>
  <si>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</si>
  <si>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</si>
  <si>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</si>
  <si>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</si>
  <si>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</si>
  <si>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</si>
  <si>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</si>
  <si>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</si>
  <si>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</si>
  <si>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</si>
  <si>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</si>
  <si>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</si>
  <si>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</si>
  <si>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</si>
  <si>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</si>
  <si>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</si>
  <si>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</si>
  <si>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</si>
  <si>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</si>
  <si>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</si>
  <si>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</si>
  <si>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</si>
  <si>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</si>
  <si>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</si>
  <si>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</si>
  <si>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</si>
  <si>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</si>
  <si>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</si>
  <si>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</si>
  <si>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</si>
  <si>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</si>
  <si>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</si>
  <si>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</si>
  <si>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</si>
  <si>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</si>
  <si>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</si>
  <si>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</si>
  <si>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</si>
  <si>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</si>
  <si>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</si>
  <si>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</si>
  <si>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</si>
  <si>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</si>
  <si>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</si>
  <si>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</si>
  <si>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</si>
  <si>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</si>
  <si>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</si>
  <si>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</si>
  <si>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</si>
  <si>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</si>
  <si>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</si>
  <si>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</si>
  <si>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</si>
  <si>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</si>
  <si>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</si>
  <si>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</si>
  <si>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</si>
  <si>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</si>
  <si>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</si>
  <si>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</si>
  <si>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</si>
  <si>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</si>
  <si>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</si>
  <si>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</si>
  <si>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</si>
  <si>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</si>
  <si>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</si>
  <si>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</si>
  <si>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</si>
  <si>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</si>
  <si>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</si>
  <si>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</si>
  <si>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</si>
  <si>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</si>
  <si>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</si>
  <si>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</si>
  <si>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</si>
  <si>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</si>
  <si>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</si>
  <si>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</si>
  <si>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</si>
  <si>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</si>
  <si>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</si>
  <si>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</si>
  <si>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</si>
  <si>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</si>
  <si>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</si>
  <si>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</si>
  <si>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</si>
  <si>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</si>
  <si>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</si>
  <si>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</si>
  <si>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</si>
  <si>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</si>
  <si>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</si>
  <si>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</si>
  <si>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</si>
  <si>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</si>
  <si>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</si>
  <si>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</si>
  <si>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</si>
  <si>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</si>
  <si>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</si>
  <si>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</si>
  <si>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</si>
  <si>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</si>
  <si>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</si>
  <si>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</si>
  <si>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</si>
  <si>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</si>
  <si>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</si>
  <si>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</si>
  <si>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</si>
  <si>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</si>
  <si>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</si>
  <si>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</si>
  <si>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</si>
  <si>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</si>
  <si>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</si>
  <si>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</si>
  <si>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</si>
  <si>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</si>
  <si>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</si>
  <si>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</si>
  <si>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</si>
  <si>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</si>
  <si>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</si>
  <si>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</si>
  <si>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</si>
  <si>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</si>
  <si>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</si>
  <si>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</si>
  <si>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</si>
  <si>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</si>
  <si>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</si>
  <si>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</si>
  <si>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</si>
  <si>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</si>
  <si>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</si>
  <si>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</si>
  <si>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</si>
  <si>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</si>
  <si>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</si>
  <si>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</si>
  <si>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</si>
  <si>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</si>
  <si>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</si>
  <si>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</si>
  <si>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</si>
  <si>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</si>
  <si>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</si>
  <si>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</si>
  <si>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</si>
  <si>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</si>
  <si>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</si>
  <si>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</si>
  <si>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</si>
  <si>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</si>
  <si>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</si>
  <si>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</si>
  <si>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</si>
  <si>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</si>
  <si>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</si>
  <si>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</si>
  <si>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</si>
  <si>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</si>
  <si>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</si>
  <si>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</si>
  <si>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</si>
  <si>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</si>
  <si>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</si>
  <si>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</si>
  <si>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</si>
  <si>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</si>
  <si>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</si>
  <si>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</si>
  <si>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</si>
  <si>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</si>
  <si>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</si>
  <si>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</si>
  <si>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</si>
  <si>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</si>
  <si>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</si>
  <si>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</si>
  <si>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</si>
  <si>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</si>
  <si>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</si>
  <si>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</si>
  <si>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</si>
  <si>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</si>
  <si>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</si>
  <si>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</si>
  <si>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</si>
  <si>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</si>
  <si>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</si>
  <si>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</si>
  <si>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</si>
  <si>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</si>
  <si>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</si>
  <si>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</si>
  <si>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</si>
  <si>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</si>
  <si>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</si>
  <si>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</si>
  <si>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</si>
  <si>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</si>
  <si>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</si>
  <si>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</si>
  <si>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</si>
  <si>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</si>
  <si>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</si>
  <si>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</si>
  <si>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</si>
  <si>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</si>
  <si>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</si>
  <si>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</si>
  <si>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</si>
  <si>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</si>
  <si>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</si>
  <si>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</si>
  <si>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</si>
  <si>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</si>
  <si>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</si>
  <si>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</si>
  <si>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</si>
  <si>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</si>
  <si>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</si>
  <si>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</si>
  <si>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</si>
  <si>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</si>
  <si>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</si>
  <si>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</si>
  <si>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</si>
  <si>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</si>
  <si>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</si>
  <si>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</si>
  <si>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</si>
  <si>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</si>
  <si>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</si>
  <si>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</si>
  <si>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</si>
  <si>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</si>
  <si>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</si>
  <si>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</si>
  <si>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</si>
  <si>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</si>
  <si>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</si>
  <si>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</si>
  <si>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</si>
  <si>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</si>
  <si>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</si>
  <si>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</si>
  <si>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</si>
  <si>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</si>
  <si>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</si>
  <si>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</si>
  <si>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</si>
  <si>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</si>
  <si>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</si>
  <si>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</si>
  <si>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</si>
  <si>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</si>
  <si>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</si>
  <si>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</si>
  <si>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</si>
  <si>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</si>
  <si>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</si>
  <si>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</si>
  <si>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</si>
  <si>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</si>
  <si>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</si>
  <si>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</si>
  <si>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</si>
  <si>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</si>
  <si>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</si>
  <si>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</si>
  <si>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</si>
  <si>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</si>
  <si>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</si>
  <si>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</si>
  <si>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</si>
  <si>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</si>
  <si>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</si>
  <si>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</si>
  <si>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</si>
  <si>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</si>
  <si>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</si>
  <si>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</si>
  <si>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</si>
  <si>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</si>
  <si>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</si>
  <si>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</si>
  <si>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</si>
  <si>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</si>
  <si>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</si>
  <si>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</si>
  <si>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</si>
  <si>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</si>
  <si>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</si>
  <si>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</si>
  <si>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</si>
  <si>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</si>
  <si>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</si>
  <si>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</si>
  <si>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</si>
  <si>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</si>
  <si>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</si>
  <si>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</si>
  <si>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</si>
  <si>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</si>
  <si>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</si>
  <si>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</si>
  <si>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</si>
  <si>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</si>
  <si>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</si>
  <si>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</si>
  <si>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</si>
  <si>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</si>
  <si>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</si>
  <si>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</si>
  <si>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</si>
  <si>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</si>
  <si>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</si>
  <si>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</si>
  <si>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</si>
  <si>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</si>
  <si>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</si>
  <si>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</si>
  <si>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</si>
  <si>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</si>
  <si>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</si>
  <si>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</si>
  <si>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</si>
  <si>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</si>
  <si>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</si>
  <si>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</si>
  <si>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</si>
  <si>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</si>
  <si>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</si>
  <si>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</si>
  <si>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</si>
  <si>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</si>
  <si>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</si>
  <si>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</si>
  <si>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</si>
  <si>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</si>
  <si>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</si>
  <si>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</si>
  <si>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</si>
  <si>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</si>
  <si>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</si>
  <si>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</si>
  <si>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</si>
  <si>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</si>
  <si>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</si>
  <si>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</si>
  <si>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</si>
  <si>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</si>
  <si>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</si>
  <si>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</si>
  <si>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</si>
  <si>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</si>
  <si>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</si>
  <si>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</si>
  <si>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</si>
  <si>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</si>
  <si>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</si>
  <si>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</si>
  <si>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</si>
  <si>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</si>
  <si>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</si>
  <si>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</si>
  <si>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</si>
  <si>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</si>
  <si>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</si>
  <si>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</si>
  <si>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</si>
  <si>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</si>
  <si>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</si>
  <si>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</si>
  <si>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</si>
  <si>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</si>
  <si>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</si>
  <si>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</si>
  <si>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</si>
  <si>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</si>
  <si>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</si>
  <si>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</si>
  <si>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</si>
  <si>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</si>
  <si>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</si>
  <si>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</si>
  <si>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</si>
  <si>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</si>
  <si>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</si>
  <si>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</si>
  <si>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</si>
  <si>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</si>
  <si>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</si>
  <si>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</si>
  <si>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</si>
  <si>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</si>
  <si>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</si>
  <si>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</si>
  <si>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</si>
  <si>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</si>
  <si>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</si>
  <si>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</si>
  <si>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</si>
  <si>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</si>
  <si>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</si>
  <si>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</si>
  <si>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</si>
  <si>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</si>
  <si>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</si>
  <si>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</si>
  <si>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</si>
  <si>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</si>
  <si>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</si>
  <si>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</si>
  <si>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</si>
  <si>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</si>
  <si>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</si>
  <si>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</si>
  <si>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</si>
  <si>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</si>
  <si>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</si>
  <si>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</si>
  <si>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</si>
  <si>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</si>
  <si>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</si>
  <si>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</si>
  <si>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</si>
  <si>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</si>
  <si>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</si>
  <si>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</si>
  <si>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</si>
  <si>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</si>
  <si>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</si>
  <si>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</si>
  <si>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</si>
  <si>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</si>
  <si>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</si>
  <si>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</si>
  <si>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</si>
  <si>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</si>
  <si>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</si>
  <si>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</si>
  <si>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</si>
  <si>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</si>
  <si>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</si>
  <si>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</si>
  <si>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</si>
  <si>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</si>
  <si>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</si>
  <si>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</si>
  <si>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</si>
  <si>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</si>
  <si>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</si>
  <si>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</si>
  <si>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</si>
  <si>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</si>
  <si>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</si>
  <si>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</si>
  <si>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</si>
  <si>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</si>
  <si>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</si>
  <si>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</si>
  <si>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</si>
  <si>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</si>
  <si>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</si>
  <si>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</si>
  <si>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</si>
  <si>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</si>
  <si>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</si>
  <si>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</si>
  <si>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</si>
  <si>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</si>
  <si>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</si>
  <si>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</si>
  <si>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</si>
  <si>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</si>
  <si>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</si>
  <si>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</si>
  <si>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</si>
  <si>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</si>
  <si>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</si>
  <si>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</si>
  <si>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</si>
  <si>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</si>
  <si>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</si>
  <si>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</si>
  <si>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</si>
  <si>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</si>
  <si>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</si>
  <si>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</si>
  <si>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</si>
  <si>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</si>
  <si>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</si>
  <si>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</si>
  <si>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</si>
  <si>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</si>
  <si>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</si>
  <si>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</si>
  <si>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</si>
  <si>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</si>
  <si>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</si>
  <si>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</si>
  <si>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</si>
  <si>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</si>
  <si>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</si>
  <si>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</si>
  <si>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</si>
  <si>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</si>
  <si>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</si>
  <si>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</si>
  <si>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</si>
  <si>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</si>
  <si>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</si>
  <si>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</si>
  <si>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</si>
  <si>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</si>
  <si>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</si>
  <si>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</si>
  <si>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</si>
  <si>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</si>
  <si>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</si>
  <si>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</si>
  <si>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</si>
  <si>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</si>
  <si>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</si>
  <si>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</si>
  <si>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</si>
  <si>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</si>
  <si>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</si>
  <si>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</si>
  <si>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</si>
  <si>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</si>
  <si>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</si>
  <si>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</si>
  <si>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</si>
  <si>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</si>
  <si>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</si>
  <si>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</si>
  <si>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</si>
  <si>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</si>
  <si>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</si>
  <si>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</si>
  <si>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</si>
  <si>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</si>
  <si>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</si>
  <si>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</si>
  <si>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</si>
  <si>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</si>
  <si>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</si>
  <si>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</si>
  <si>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</si>
  <si>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</si>
  <si>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</si>
  <si>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</si>
  <si>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</si>
  <si>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</si>
  <si>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</si>
  <si>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</si>
  <si>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</si>
  <si>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</si>
  <si>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</si>
  <si>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</si>
  <si>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</si>
  <si>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</si>
  <si>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</si>
  <si>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</si>
  <si>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</si>
  <si>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</si>
  <si>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</si>
  <si>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</si>
  <si>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</si>
  <si>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</si>
  <si>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</si>
  <si>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</si>
  <si>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</si>
  <si>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</si>
  <si>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</si>
  <si>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</si>
  <si>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</si>
  <si>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</si>
  <si>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</si>
  <si>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</si>
  <si>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</si>
  <si>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</si>
  <si>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</si>
  <si>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</si>
  <si>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</si>
  <si>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</si>
  <si>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</si>
  <si>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</si>
  <si>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</si>
  <si>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</si>
  <si>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</si>
  <si>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</si>
  <si>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</si>
  <si>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</si>
  <si>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</si>
  <si>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</si>
  <si>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</si>
  <si>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</si>
  <si>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</si>
  <si>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</si>
  <si>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</si>
  <si>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</si>
  <si>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</si>
  <si>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</si>
  <si>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</si>
  <si>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</si>
  <si>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</si>
  <si>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</si>
  <si>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</si>
  <si>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</si>
  <si>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</si>
  <si>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</si>
  <si>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</si>
  <si>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</si>
  <si>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</si>
  <si>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</si>
  <si>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</si>
  <si>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</si>
  <si>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</si>
  <si>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</si>
  <si>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</si>
  <si>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</si>
  <si>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</si>
  <si>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</si>
  <si>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</si>
  <si>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</si>
  <si>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</si>
  <si>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</si>
  <si>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</si>
  <si>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</si>
  <si>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</si>
  <si>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</si>
  <si>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</si>
  <si>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</si>
  <si>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</si>
  <si>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</si>
  <si>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</si>
  <si>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</si>
  <si>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</si>
  <si>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</si>
  <si>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</si>
  <si>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</si>
  <si>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</si>
  <si>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</si>
  <si>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</si>
  <si>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</si>
  <si>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</si>
  <si>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</si>
  <si>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</si>
  <si>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</si>
  <si>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</si>
  <si>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</si>
  <si>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</si>
  <si>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</si>
  <si>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</si>
  <si>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</si>
  <si>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</si>
  <si>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</si>
  <si>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</si>
  <si>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</si>
  <si>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</si>
  <si>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</si>
  <si>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</si>
  <si>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</si>
  <si>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</si>
  <si>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</si>
  <si>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</si>
  <si>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</si>
  <si>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</si>
  <si>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</si>
  <si>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</si>
  <si>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</si>
  <si>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</si>
  <si>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</si>
  <si>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</si>
  <si>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</si>
  <si>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</si>
  <si>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</si>
  <si>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</si>
  <si>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</si>
  <si>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</si>
  <si>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</si>
  <si>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</si>
  <si>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</si>
  <si>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</si>
  <si>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</si>
  <si>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</si>
  <si>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</si>
  <si>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</si>
  <si>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</si>
  <si>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</si>
  <si>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</si>
  <si>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</si>
  <si>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</si>
  <si>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</si>
  <si>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</si>
  <si>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</si>
  <si>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</si>
  <si>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</si>
  <si>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</si>
  <si>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</si>
  <si>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</si>
  <si>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</si>
  <si>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</si>
  <si>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</si>
  <si>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</si>
  <si>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</si>
  <si>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</si>
  <si>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</si>
  <si>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</si>
  <si>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</si>
  <si>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</si>
  <si>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</si>
  <si>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</si>
  <si>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</si>
  <si>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</si>
  <si>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</si>
  <si>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</si>
  <si>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</si>
  <si>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</si>
  <si>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</si>
  <si>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</si>
  <si>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</si>
  <si>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</si>
  <si>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</si>
  <si>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</si>
  <si>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</si>
  <si>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</si>
  <si>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</si>
  <si>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</si>
  <si>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</si>
  <si>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</si>
  <si>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</si>
  <si>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</si>
  <si>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</si>
  <si>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</si>
  <si>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</si>
  <si>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</si>
  <si>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</si>
  <si>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</si>
  <si>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</si>
  <si>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</si>
  <si>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</si>
  <si>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</si>
  <si>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</si>
  <si>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</si>
  <si>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</si>
  <si>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</si>
  <si>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</si>
  <si>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</si>
  <si>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</si>
  <si>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</si>
  <si>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</si>
  <si>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</si>
  <si>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</si>
  <si>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</si>
  <si>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</si>
  <si>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</si>
  <si>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</si>
  <si>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</si>
  <si>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</si>
  <si>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</si>
  <si>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</si>
  <si>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</si>
  <si>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</si>
  <si>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</si>
  <si>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</si>
  <si>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</si>
  <si>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</si>
  <si>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</si>
  <si>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</si>
  <si>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</si>
  <si>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</si>
  <si>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</si>
  <si>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</si>
  <si>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</si>
  <si>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</si>
  <si>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</si>
  <si>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</si>
  <si>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</si>
  <si>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</si>
  <si>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</si>
  <si>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</si>
  <si>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</si>
  <si>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</si>
  <si>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</si>
  <si>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</si>
  <si>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</si>
  <si>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</si>
  <si>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</si>
  <si>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</si>
  <si>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</si>
  <si>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</si>
  <si>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</si>
  <si>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</si>
  <si>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</si>
  <si>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</si>
  <si>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</si>
  <si>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</si>
  <si>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</si>
  <si>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</si>
  <si>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</si>
  <si>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</si>
  <si>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</si>
  <si>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</si>
  <si>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</si>
  <si>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</si>
  <si>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</si>
  <si>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</si>
  <si>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</si>
  <si>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</si>
  <si>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</si>
  <si>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</si>
  <si>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</si>
  <si>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</si>
  <si>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</si>
  <si>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</si>
  <si>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</si>
  <si>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</si>
  <si>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</si>
  <si>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</si>
  <si>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</si>
  <si>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</si>
  <si>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</si>
  <si>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</si>
  <si>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</si>
  <si>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</si>
  <si>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</si>
  <si>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</si>
  <si>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</si>
  <si>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</si>
  <si>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</si>
  <si>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</si>
  <si>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</si>
  <si>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</si>
  <si>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</si>
  <si>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</si>
  <si>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</si>
  <si>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</si>
  <si>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</si>
  <si>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</si>
  <si>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</si>
  <si>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</si>
  <si>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</si>
  <si>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</si>
  <si>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</si>
  <si>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</si>
  <si>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</si>
  <si>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</si>
  <si>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</si>
  <si>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</si>
  <si>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</si>
  <si>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</si>
  <si>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</si>
  <si>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</si>
  <si>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</si>
  <si>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</si>
  <si>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</si>
  <si>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</si>
  <si>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</si>
  <si>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</si>
  <si>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</si>
  <si>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</si>
  <si>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</si>
  <si>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</si>
  <si>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</si>
  <si>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</si>
  <si>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</si>
  <si>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</si>
  <si>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</si>
  <si>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</si>
  <si>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</si>
  <si>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</si>
  <si>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</si>
  <si>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</si>
  <si>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</si>
  <si>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</si>
  <si>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</si>
  <si>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</si>
  <si>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</si>
  <si>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</si>
  <si>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</si>
  <si>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</si>
  <si>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</si>
  <si>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</si>
  <si>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</si>
  <si>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</si>
  <si>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</si>
  <si>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</si>
  <si>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</si>
  <si>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</si>
  <si>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</si>
  <si>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</si>
  <si>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</si>
  <si>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</si>
  <si>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</si>
  <si>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</si>
  <si>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</si>
  <si>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</si>
  <si>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</si>
  <si>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</si>
  <si>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</si>
  <si>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</si>
  <si>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</si>
  <si>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</si>
  <si>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</si>
  <si>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</si>
  <si>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</si>
  <si>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</si>
  <si>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</si>
  <si>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</si>
  <si>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</si>
  <si>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</si>
  <si>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</si>
  <si>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</si>
  <si>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</si>
  <si>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</si>
  <si>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</si>
  <si>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</si>
  <si>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</si>
  <si>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</si>
  <si>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</si>
  <si>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</si>
  <si>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</si>
  <si>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</si>
  <si>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</si>
  <si>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</si>
  <si>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</si>
  <si>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</si>
  <si>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</si>
  <si>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</si>
  <si>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</si>
  <si>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</si>
  <si>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</si>
  <si>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</si>
  <si>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</si>
  <si>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</si>
  <si>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</si>
  <si>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</si>
  <si>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</si>
  <si>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</si>
  <si>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</si>
  <si>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</si>
  <si>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</si>
  <si>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</si>
  <si>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</si>
  <si>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</si>
  <si>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</si>
  <si>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</si>
  <si>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</si>
  <si>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</si>
  <si>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</si>
  <si>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</si>
  <si>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</si>
  <si>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</si>
  <si>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</si>
  <si>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</si>
  <si>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</si>
  <si>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</si>
  <si>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</si>
  <si>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</si>
  <si>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</si>
  <si>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</si>
  <si>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</si>
  <si>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</si>
  <si>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</si>
  <si>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</si>
  <si>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</si>
  <si>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</si>
  <si>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</si>
  <si>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</si>
  <si>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</si>
  <si>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</si>
  <si>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</si>
  <si>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</si>
  <si>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</si>
  <si>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</si>
  <si>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</si>
  <si>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</si>
  <si>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</si>
  <si>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</si>
  <si>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</si>
  <si>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</si>
  <si>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</si>
  <si>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</si>
  <si>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</si>
  <si>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</si>
  <si>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</si>
  <si>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</si>
  <si>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</si>
  <si>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</si>
  <si>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</si>
  <si>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</si>
  <si>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</si>
  <si>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</si>
  <si>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</si>
  <si>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</si>
  <si>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</si>
  <si>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</si>
  <si>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</si>
  <si>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</si>
  <si>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</si>
  <si>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</si>
  <si>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</si>
  <si>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</si>
  <si>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</si>
  <si>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</si>
  <si>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</si>
  <si>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</si>
  <si>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</si>
  <si>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</si>
  <si>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</si>
  <si>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</si>
  <si>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</si>
  <si>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</si>
  <si>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</si>
  <si>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</si>
  <si>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</si>
  <si>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</si>
  <si>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</si>
  <si>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</si>
  <si>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</si>
  <si>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</si>
  <si>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</si>
  <si>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</si>
  <si>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</si>
  <si>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</si>
  <si>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</si>
  <si>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</si>
  <si>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</si>
  <si>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</si>
  <si>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</si>
  <si>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</si>
  <si>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</si>
  <si>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</si>
  <si>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</si>
  <si>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</si>
  <si>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</si>
  <si>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</si>
  <si>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</si>
  <si>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</si>
  <si>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</si>
  <si>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</si>
  <si>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</si>
  <si>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</si>
  <si>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</si>
  <si>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</si>
  <si>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</si>
  <si>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</si>
  <si>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</si>
  <si>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</si>
  <si>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</si>
  <si>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</si>
  <si>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</si>
  <si>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</si>
  <si>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</si>
  <si>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</si>
  <si>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</si>
  <si>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</si>
  <si>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</si>
  <si>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</si>
  <si>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</si>
  <si>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</si>
  <si>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</si>
  <si>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</si>
  <si>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</si>
  <si>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</si>
  <si>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</si>
  <si>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</si>
  <si>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</si>
  <si>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</si>
  <si>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</si>
  <si>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</si>
  <si>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</si>
  <si>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</si>
  <si>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</si>
  <si>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</si>
  <si>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</si>
  <si>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</si>
  <si>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</si>
  <si>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</si>
  <si>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</si>
  <si>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</si>
  <si>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</si>
  <si>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</si>
  <si>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</si>
  <si>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</si>
  <si>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</si>
  <si>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</si>
  <si>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</si>
  <si>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</si>
  <si>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</si>
  <si>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</si>
  <si>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</si>
  <si>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</si>
  <si>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</si>
  <si>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</si>
  <si>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</si>
  <si>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</si>
  <si>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</si>
  <si>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</si>
  <si>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</si>
  <si>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</si>
  <si>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</si>
  <si>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</si>
  <si>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</si>
  <si>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</si>
  <si>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</si>
  <si>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</si>
  <si>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</si>
  <si>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</si>
  <si>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</si>
  <si>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</si>
  <si>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</si>
  <si>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</si>
  <si>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</si>
  <si>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</si>
  <si>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</si>
  <si>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</si>
  <si>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</si>
  <si>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</si>
  <si>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</si>
  <si>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</si>
  <si>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</si>
  <si>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</si>
  <si>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</si>
  <si>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</si>
  <si>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</si>
  <si>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</si>
  <si>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</si>
  <si>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</si>
  <si>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</si>
  <si>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</si>
  <si>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</si>
  <si>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</si>
  <si>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</si>
  <si>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</si>
  <si>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</si>
  <si>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</si>
  <si>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</si>
  <si>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</si>
  <si>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</si>
  <si>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</si>
  <si>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</si>
  <si>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</si>
  <si>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</si>
  <si>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</si>
  <si>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</si>
  <si>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</si>
  <si>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</si>
  <si>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</si>
  <si>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</si>
  <si>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</si>
  <si>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</si>
  <si>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</si>
  <si>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</si>
  <si>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</si>
  <si>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</si>
  <si>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</si>
  <si>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</si>
  <si>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</si>
  <si>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</si>
  <si>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</si>
  <si>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</si>
  <si>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</si>
  <si>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</si>
  <si>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</si>
  <si>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</si>
  <si>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</si>
  <si>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</si>
  <si>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</si>
  <si>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</si>
  <si>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</si>
  <si>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</si>
  <si>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</si>
  <si>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</si>
  <si>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</si>
  <si>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</si>
  <si>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</si>
  <si>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</si>
  <si>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</si>
  <si>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</si>
  <si>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</si>
  <si>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</si>
  <si>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</si>
  <si>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</si>
  <si>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</si>
  <si>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</si>
  <si>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</si>
  <si>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</si>
  <si>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</si>
  <si>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</si>
  <si>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</si>
  <si>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</si>
  <si>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</si>
  <si>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</si>
  <si>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</si>
  <si>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</si>
  <si>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</si>
  <si>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</si>
  <si>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</si>
  <si>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</si>
  <si>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</si>
  <si>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</si>
  <si>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</si>
  <si>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</si>
  <si>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</si>
  <si>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</si>
  <si>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</si>
  <si>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</si>
  <si>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</si>
  <si>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</si>
  <si>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</si>
  <si>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</si>
  <si>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</si>
  <si>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</si>
  <si>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</si>
  <si>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</si>
  <si>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</si>
  <si>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</si>
  <si>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</si>
  <si>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</si>
  <si>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</si>
  <si>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</si>
  <si>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</si>
  <si>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</si>
  <si>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</si>
  <si>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</si>
  <si>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</si>
  <si>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</si>
  <si>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</si>
  <si>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</si>
  <si>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</si>
  <si>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</si>
  <si>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</si>
  <si>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</si>
  <si>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</si>
  <si>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</si>
  <si>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</si>
  <si>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</si>
  <si>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</si>
  <si>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</si>
  <si>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</si>
  <si>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</si>
  <si>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</si>
  <si>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</si>
  <si>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</si>
  <si>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</si>
  <si>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</si>
  <si>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</si>
  <si>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</si>
  <si>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</si>
  <si>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</si>
  <si>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</si>
  <si>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</si>
  <si>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</si>
  <si>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</si>
  <si>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</si>
  <si>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</si>
  <si>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</si>
  <si>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</si>
  <si>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</si>
  <si>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</si>
  <si>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</si>
  <si>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</si>
  <si>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</si>
  <si>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</si>
  <si>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</si>
  <si>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</si>
  <si>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</si>
  <si>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</si>
  <si>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</si>
  <si>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</si>
  <si>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</si>
  <si>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</si>
  <si>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</si>
  <si>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</si>
  <si>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</si>
  <si>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</si>
  <si>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</si>
  <si>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</si>
  <si>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</si>
  <si>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</si>
  <si>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</si>
  <si>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</si>
  <si>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</si>
  <si>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</si>
  <si>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</si>
  <si>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</si>
  <si>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</si>
  <si>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</si>
  <si>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</si>
  <si>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</si>
  <si>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</si>
  <si>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</si>
  <si>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</si>
  <si>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</si>
  <si>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</si>
  <si>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</si>
  <si>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</si>
  <si>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</si>
  <si>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</si>
  <si>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</si>
  <si>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</si>
  <si>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</si>
  <si>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</si>
  <si>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</si>
  <si>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</si>
  <si>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</si>
  <si>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</si>
  <si>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</si>
  <si>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</si>
  <si>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</si>
  <si>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</si>
  <si>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</si>
  <si>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</si>
  <si>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</si>
  <si>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</si>
  <si>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</si>
  <si>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</si>
  <si>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</si>
  <si>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</si>
  <si>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</si>
  <si>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</si>
  <si>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</si>
  <si>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</si>
  <si>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</si>
  <si>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</si>
  <si>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</si>
  <si>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</si>
  <si>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</si>
  <si>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</si>
  <si>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</si>
  <si>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</si>
  <si>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</si>
  <si>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</si>
  <si>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</si>
  <si>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</si>
  <si>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</si>
  <si>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</si>
  <si>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</si>
  <si>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</si>
  <si>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</si>
  <si>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</si>
  <si>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</si>
  <si>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</si>
  <si>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</si>
  <si>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</si>
  <si>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</si>
  <si>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</si>
  <si>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</si>
  <si>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</si>
  <si>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</si>
  <si>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</si>
  <si>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</si>
  <si>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</si>
  <si>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</si>
  <si>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</si>
  <si>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</si>
  <si>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</si>
  <si>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</si>
  <si>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</si>
  <si>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</si>
  <si>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</si>
  <si>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</si>
  <si>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</si>
  <si>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</si>
  <si>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</si>
  <si>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</si>
  <si>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</si>
  <si>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</si>
  <si>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</si>
  <si>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</si>
  <si>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</si>
  <si>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</si>
  <si>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</si>
  <si>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</si>
  <si>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</si>
  <si>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</si>
  <si>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</si>
  <si>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</si>
  <si>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</si>
  <si>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</si>
  <si>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</si>
  <si>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</si>
  <si>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</si>
  <si>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</si>
  <si>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</si>
  <si>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</si>
  <si>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</si>
  <si>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</si>
  <si>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</si>
  <si>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</si>
  <si>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</si>
  <si>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</si>
  <si>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</si>
  <si>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</si>
  <si>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</si>
  <si>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</si>
  <si>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</si>
  <si>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</si>
  <si>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</si>
  <si>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</si>
  <si>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</si>
  <si>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</si>
  <si>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</si>
  <si>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</si>
  <si>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</si>
  <si>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</si>
  <si>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</si>
  <si>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</si>
  <si>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</si>
  <si>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</si>
  <si>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</si>
  <si>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</si>
  <si>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</si>
  <si>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</si>
  <si>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</si>
  <si>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</si>
  <si>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</si>
  <si>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</si>
  <si>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</si>
  <si>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</si>
  <si>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</si>
  <si>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</si>
  <si>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</si>
  <si>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</si>
  <si>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</si>
  <si>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</si>
  <si>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</si>
  <si>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</si>
  <si>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</si>
  <si>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</si>
  <si>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</si>
  <si>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</si>
  <si>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</si>
  <si>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</si>
  <si>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</si>
  <si>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</si>
  <si>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</si>
  <si>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</si>
  <si>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</si>
  <si>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</si>
  <si>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</si>
  <si>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</si>
  <si>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</si>
  <si>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</si>
  <si>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</si>
  <si>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</si>
  <si>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</si>
  <si>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</si>
  <si>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</si>
  <si>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</si>
  <si>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</si>
  <si>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</si>
  <si>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</si>
  <si>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</si>
  <si>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</si>
  <si>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</si>
  <si>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</si>
  <si>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</si>
  <si>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</si>
  <si>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</si>
  <si>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</si>
  <si>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</si>
  <si>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</si>
  <si>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</si>
  <si>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</si>
  <si>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</si>
  <si>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</si>
  <si>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</si>
  <si>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</si>
  <si>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</si>
  <si>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</si>
  <si>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</si>
  <si>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</si>
  <si>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</si>
  <si>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</si>
  <si>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</si>
  <si>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</si>
  <si>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</si>
  <si>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</si>
  <si>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</si>
  <si>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</si>
  <si>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</si>
  <si>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</si>
  <si>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</si>
  <si>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</si>
  <si>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</si>
  <si>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</si>
  <si>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</si>
  <si>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</si>
  <si>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</si>
  <si>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</si>
  <si>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</si>
  <si>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</si>
  <si>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</si>
  <si>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</si>
  <si>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</si>
  <si>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</si>
  <si>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</si>
  <si>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</si>
  <si>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</si>
  <si>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</si>
  <si>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</si>
  <si>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</si>
  <si>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</si>
  <si>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</si>
  <si>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</si>
  <si>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</si>
  <si>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</si>
  <si>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</si>
  <si>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</si>
  <si>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</si>
  <si>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</si>
  <si>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</si>
  <si>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</si>
  <si>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</si>
  <si>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</si>
  <si>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</si>
  <si>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</si>
  <si>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</si>
  <si>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</si>
  <si>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</si>
  <si>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</si>
  <si>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</si>
  <si>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</si>
  <si>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</si>
  <si>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</si>
  <si>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</si>
  <si>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</si>
  <si>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</si>
  <si>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</si>
  <si>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</si>
  <si>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</si>
  <si>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</si>
  <si>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</si>
  <si>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</si>
  <si>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</si>
  <si>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</si>
  <si>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</si>
  <si>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</si>
  <si>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</si>
  <si>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</si>
  <si>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</si>
  <si>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</si>
  <si>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</si>
  <si>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</si>
  <si>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</si>
  <si>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</si>
  <si>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</si>
  <si>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</si>
  <si>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</si>
  <si>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</si>
  <si>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</si>
  <si>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</si>
  <si>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</si>
  <si>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</si>
  <si>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</si>
  <si>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</si>
  <si>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</si>
  <si>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</si>
  <si>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</si>
  <si>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</si>
  <si>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</si>
  <si>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</si>
  <si>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</si>
  <si>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</si>
  <si>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</si>
  <si>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</si>
  <si>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</si>
  <si>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</si>
  <si>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</si>
  <si>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</si>
  <si>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</si>
  <si>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</si>
  <si>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</si>
  <si>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</si>
  <si>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</si>
  <si>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</si>
  <si>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</si>
  <si>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</si>
  <si>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</si>
  <si>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</si>
  <si>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</si>
  <si>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</si>
  <si>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</si>
  <si>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</si>
  <si>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</si>
  <si>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</si>
  <si>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</si>
  <si>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</si>
  <si>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</si>
  <si>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</si>
  <si>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</si>
  <si>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</si>
  <si>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</si>
  <si>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</si>
  <si>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</si>
  <si>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</si>
  <si>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</si>
  <si>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</si>
  <si>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</si>
  <si>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</si>
  <si>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</si>
  <si>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</si>
  <si>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</si>
  <si>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</si>
  <si>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</si>
  <si>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</si>
  <si>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</si>
  <si>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</si>
  <si>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</si>
  <si>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</si>
  <si>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</si>
  <si>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</si>
  <si>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</si>
  <si>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</si>
  <si>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</si>
  <si>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</si>
  <si>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</si>
  <si>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</si>
  <si>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</si>
  <si>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</si>
  <si>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</si>
  <si>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</si>
  <si>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</si>
  <si>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</si>
  <si>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</si>
  <si>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</si>
  <si>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</si>
  <si>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</si>
  <si>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</si>
  <si>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</si>
  <si>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</si>
  <si>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</si>
  <si>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</si>
  <si>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</si>
  <si>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</si>
  <si>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</si>
  <si>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</si>
  <si>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</si>
  <si>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</si>
  <si>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</si>
  <si>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</si>
  <si>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</si>
  <si>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</si>
  <si>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</si>
  <si>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</si>
  <si>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</si>
  <si>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</si>
  <si>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</si>
  <si>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</si>
  <si>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</si>
  <si>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</si>
  <si>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</si>
  <si>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</si>
  <si>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</si>
  <si>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</si>
  <si>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</si>
  <si>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</si>
  <si>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</si>
  <si>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</si>
  <si>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</si>
  <si>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</si>
  <si>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</si>
  <si>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</si>
  <si>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</si>
  <si>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</si>
  <si>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</si>
  <si>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</si>
  <si>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</si>
  <si>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</si>
  <si>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</si>
  <si>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</si>
  <si>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</si>
  <si>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</si>
  <si>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</si>
  <si>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</si>
  <si>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</si>
  <si>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</si>
  <si>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</si>
  <si>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</si>
  <si>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</si>
  <si>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</si>
  <si>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</si>
  <si>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</si>
  <si>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</si>
  <si>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</si>
  <si>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</si>
  <si>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</si>
  <si>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</si>
  <si>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</si>
  <si>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</si>
  <si>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</si>
  <si>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</si>
  <si>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</si>
  <si>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</si>
  <si>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</si>
  <si>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</si>
  <si>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</si>
  <si>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</si>
  <si>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</si>
  <si>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</si>
  <si>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</si>
  <si>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</si>
  <si>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</si>
  <si>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</si>
  <si>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</si>
  <si>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</si>
  <si>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</si>
  <si>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</si>
  <si>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</si>
  <si>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</si>
  <si>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</si>
  <si>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</si>
  <si>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</si>
  <si>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</si>
  <si>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</si>
  <si>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</si>
  <si>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</si>
  <si>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</si>
  <si>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</si>
  <si>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</si>
  <si>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</si>
  <si>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</si>
  <si>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</si>
  <si>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</si>
  <si>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</si>
  <si>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</si>
  <si>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</si>
  <si>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</si>
  <si>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</si>
  <si>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</si>
  <si>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</si>
  <si>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</si>
  <si>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</si>
  <si>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</si>
  <si>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</si>
  <si>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</si>
  <si>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</si>
  <si>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</si>
  <si>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</si>
  <si>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</si>
  <si>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</si>
  <si>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</si>
  <si>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</si>
  <si>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</si>
  <si>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</si>
  <si>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</si>
  <si>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</si>
  <si>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</si>
  <si>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</si>
  <si>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</si>
  <si>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</si>
  <si>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</si>
  <si>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</si>
  <si>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</si>
  <si>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</si>
  <si>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</si>
  <si>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</si>
  <si>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</si>
  <si>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</si>
  <si>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</si>
  <si>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</si>
  <si>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</si>
  <si>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</si>
  <si>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</si>
  <si>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</si>
  <si>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</si>
  <si>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</si>
  <si>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</si>
  <si>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</si>
  <si>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</si>
  <si>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</si>
  <si>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</si>
  <si>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</si>
  <si>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</si>
  <si>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</si>
  <si>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</si>
  <si>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</si>
  <si>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</si>
  <si>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</si>
  <si>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</si>
  <si>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</si>
  <si>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</si>
  <si>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</si>
  <si>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</si>
  <si>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</si>
  <si>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</si>
  <si>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</si>
  <si>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</si>
  <si>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</si>
  <si>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</si>
  <si>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</si>
  <si>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</si>
  <si>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</si>
  <si>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</si>
  <si>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</si>
  <si>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</si>
  <si>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</si>
  <si>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</si>
  <si>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</si>
  <si>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</si>
  <si>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</si>
  <si>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</si>
  <si>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</si>
  <si>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</si>
  <si>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</si>
  <si>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</si>
  <si>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</si>
  <si>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</si>
  <si>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</si>
  <si>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</si>
  <si>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</si>
  <si>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</si>
  <si>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</si>
  <si>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</si>
  <si>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</si>
  <si>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</si>
  <si>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</si>
  <si>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</si>
  <si>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</si>
  <si>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</si>
  <si>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</si>
  <si>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</si>
  <si>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</si>
  <si>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</si>
  <si>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</si>
  <si>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</si>
  <si>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</si>
  <si>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</si>
  <si>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</si>
  <si>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</si>
  <si>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</si>
  <si>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</si>
  <si>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</si>
  <si>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</si>
  <si>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</si>
  <si>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</si>
  <si>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</si>
  <si>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</si>
  <si>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</si>
  <si>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</si>
  <si>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</si>
  <si>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</si>
  <si>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</si>
  <si>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</si>
  <si>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</si>
  <si>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</si>
  <si>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</si>
  <si>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</si>
  <si>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</si>
  <si>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</si>
  <si>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</si>
  <si>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</si>
  <si>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</si>
  <si>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</si>
  <si>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</si>
  <si>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</si>
  <si>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</si>
  <si>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</si>
  <si>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</si>
  <si>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</si>
  <si>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</si>
  <si>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</si>
  <si>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</si>
  <si>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</si>
  <si>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</si>
  <si>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</si>
  <si>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</si>
  <si>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</si>
  <si>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</si>
  <si>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</si>
  <si>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</si>
  <si>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</si>
  <si>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</si>
  <si>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</si>
  <si>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</si>
  <si>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</si>
  <si>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</si>
  <si>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</si>
  <si>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</si>
  <si>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</si>
  <si>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</si>
  <si>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</si>
  <si>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</si>
  <si>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</si>
  <si>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</si>
  <si>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</si>
  <si>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</si>
  <si>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</si>
  <si>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</si>
  <si>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</si>
  <si>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</si>
  <si>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</si>
  <si>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</si>
  <si>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</si>
  <si>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</si>
  <si>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</si>
  <si>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</si>
  <si>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</si>
  <si>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</si>
  <si>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</si>
  <si>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</si>
  <si>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</si>
  <si>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</si>
  <si>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</si>
  <si>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</si>
  <si>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</si>
  <si>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</si>
  <si>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</si>
  <si>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</si>
  <si>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</si>
  <si>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</si>
  <si>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</si>
  <si>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</si>
  <si>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</si>
  <si>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</si>
  <si>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</si>
  <si>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</si>
  <si>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</si>
  <si>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</si>
  <si>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</si>
  <si>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</si>
  <si>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</si>
  <si>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</si>
  <si>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</si>
  <si>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</si>
  <si>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</si>
  <si>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</si>
  <si>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</si>
  <si>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</si>
  <si>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</si>
  <si>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</si>
  <si>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</si>
  <si>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</si>
  <si>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</si>
  <si>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</si>
  <si>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</si>
  <si>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</si>
  <si>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</si>
  <si>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</si>
  <si>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</si>
  <si>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</si>
  <si>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</si>
  <si>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</si>
  <si>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</si>
  <si>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</si>
  <si>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</si>
  <si>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</si>
  <si>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</si>
  <si>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</si>
  <si>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</si>
  <si>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</si>
  <si>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</si>
  <si>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</si>
  <si>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</si>
  <si>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</si>
  <si>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</si>
  <si>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</si>
  <si>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</si>
  <si>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</si>
  <si>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</si>
  <si>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</si>
  <si>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</si>
  <si>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</si>
  <si>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</si>
  <si>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</si>
  <si>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</si>
  <si>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</si>
  <si>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</si>
  <si>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</si>
  <si>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</si>
  <si>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</si>
  <si>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</si>
  <si>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</si>
  <si>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</si>
  <si>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</si>
  <si>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</si>
  <si>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</si>
  <si>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</si>
  <si>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</si>
  <si>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</si>
  <si>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</si>
  <si>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</si>
  <si>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</si>
  <si>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</si>
  <si>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</si>
  <si>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</si>
  <si>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</si>
  <si>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</si>
  <si>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</si>
  <si>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</si>
  <si>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</si>
  <si>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</si>
  <si>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</si>
  <si>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</si>
  <si>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</si>
  <si>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</si>
  <si>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</si>
  <si>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</si>
  <si>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</si>
  <si>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</si>
  <si>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</si>
  <si>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</si>
  <si>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</si>
  <si>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</si>
  <si>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</si>
  <si>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</si>
  <si>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</si>
  <si>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</si>
  <si>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</si>
  <si>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</si>
  <si>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</si>
  <si>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</si>
  <si>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</si>
  <si>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</si>
  <si>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</si>
  <si>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</si>
  <si>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</si>
  <si>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</si>
  <si>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</si>
  <si>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</si>
  <si>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</si>
  <si>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</si>
  <si>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</si>
  <si>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</si>
  <si>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</si>
  <si>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</si>
  <si>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</si>
  <si>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</si>
  <si>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</si>
  <si>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</si>
  <si>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</si>
  <si>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</si>
  <si>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</si>
  <si>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</si>
  <si>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</si>
  <si>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</si>
  <si>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</si>
  <si>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</si>
  <si>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</si>
  <si>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</si>
  <si>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</si>
  <si>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</si>
  <si>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</si>
  <si>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</si>
  <si>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</si>
  <si>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</si>
  <si>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</si>
  <si>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</si>
  <si>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</si>
  <si>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</si>
  <si>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</si>
  <si>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</si>
  <si>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</si>
  <si>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</si>
  <si>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</si>
  <si>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</si>
  <si>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</si>
  <si>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</si>
  <si>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</si>
  <si>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</si>
  <si>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</si>
  <si>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</si>
  <si>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</si>
  <si>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</si>
  <si>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</si>
  <si>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</si>
  <si>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</si>
  <si>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</si>
  <si>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</si>
  <si>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</si>
  <si>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</si>
  <si>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</si>
  <si>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</si>
  <si>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</si>
  <si>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</si>
  <si>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</si>
  <si>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</si>
  <si>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</si>
  <si>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</si>
  <si>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</si>
  <si>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</si>
  <si>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</si>
  <si>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</si>
  <si>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</si>
  <si>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</si>
  <si>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</si>
  <si>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</si>
  <si>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</si>
  <si>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</si>
  <si>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</si>
  <si>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</si>
  <si>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</si>
  <si>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</si>
  <si>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</si>
  <si>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</si>
  <si>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</si>
  <si>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</si>
  <si>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</si>
  <si>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</si>
  <si>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</si>
  <si>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</si>
  <si>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</si>
  <si>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</si>
  <si>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</si>
  <si>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</si>
  <si>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</si>
  <si>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</si>
  <si>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</si>
  <si>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</si>
  <si>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</si>
  <si>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</si>
  <si>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</si>
  <si>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</si>
  <si>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</si>
  <si>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</si>
  <si>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</si>
  <si>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</si>
  <si>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</si>
  <si>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</si>
  <si>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</si>
  <si>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</si>
  <si>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</si>
  <si>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</si>
  <si>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</si>
  <si>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</si>
  <si>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</si>
  <si>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</si>
  <si>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</si>
  <si>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</si>
  <si>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</si>
  <si>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</si>
  <si>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</si>
  <si>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</si>
  <si>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</si>
  <si>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</si>
  <si>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</si>
  <si>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</si>
  <si>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</si>
  <si>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</si>
  <si>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</si>
  <si>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</si>
  <si>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</si>
  <si>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</si>
  <si>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</si>
  <si>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</si>
  <si>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</si>
  <si>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</si>
  <si>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</si>
  <si>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</si>
  <si>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</si>
  <si>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</si>
  <si>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</si>
  <si>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</si>
  <si>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</si>
  <si>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</si>
  <si>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</si>
  <si>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</si>
  <si>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</si>
  <si>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</si>
  <si>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</si>
  <si>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</si>
  <si>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</si>
  <si>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</si>
  <si>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</si>
  <si>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</si>
  <si>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</si>
  <si>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</si>
  <si>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</si>
  <si>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</si>
  <si>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</si>
  <si>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</si>
  <si>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</si>
  <si>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</si>
  <si>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</si>
  <si>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</si>
  <si>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</si>
  <si>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</si>
  <si>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</si>
  <si>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</si>
  <si>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</si>
  <si>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</si>
  <si>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</si>
  <si>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</si>
  <si>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</si>
  <si>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</si>
  <si>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</si>
  <si>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</si>
  <si>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</si>
  <si>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</si>
  <si>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</si>
  <si>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</si>
  <si>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</si>
  <si>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</si>
  <si>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</si>
  <si>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</si>
  <si>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</si>
  <si>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</si>
  <si>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</si>
  <si>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</si>
  <si>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</si>
  <si>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</si>
  <si>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</si>
  <si>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</si>
  <si>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</si>
  <si>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</si>
  <si>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</si>
  <si>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</si>
  <si>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</si>
  <si>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</si>
  <si>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</si>
  <si>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</si>
  <si>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</si>
  <si>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</si>
  <si>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</si>
  <si>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</si>
  <si>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</si>
  <si>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</si>
  <si>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</si>
  <si>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</si>
  <si>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</si>
  <si>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</si>
  <si>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</si>
  <si>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</si>
  <si>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</si>
  <si>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</si>
  <si>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</si>
  <si>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</si>
  <si>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</si>
  <si>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</si>
  <si>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</si>
  <si>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</si>
  <si>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</si>
  <si>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</si>
  <si>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</si>
  <si>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</si>
  <si>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</si>
  <si>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</si>
  <si>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</si>
  <si>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</si>
  <si>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</si>
  <si>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</si>
  <si>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</si>
  <si>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</si>
  <si>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</si>
  <si>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</si>
  <si>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</si>
  <si>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</si>
  <si>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</si>
  <si>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</si>
  <si>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</si>
  <si>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</si>
  <si>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</si>
  <si>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</si>
  <si>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</si>
  <si>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</si>
  <si>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</si>
  <si>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</si>
  <si>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</si>
  <si>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</si>
  <si>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</si>
  <si>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</si>
  <si>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</si>
  <si>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</si>
  <si>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</si>
  <si>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</si>
  <si>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</si>
  <si>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</si>
  <si>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</si>
  <si>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</si>
  <si>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</si>
  <si>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</si>
  <si>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</si>
  <si>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</si>
  <si>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</si>
  <si>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</si>
  <si>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</si>
  <si>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</si>
  <si>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</si>
  <si>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</si>
  <si>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</si>
  <si>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</si>
  <si>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</si>
  <si>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</si>
  <si>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</si>
  <si>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</si>
  <si>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</si>
  <si>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</si>
  <si>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</si>
  <si>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</si>
  <si>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</si>
  <si>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</si>
  <si>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</si>
  <si>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</si>
  <si>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</si>
  <si>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</si>
  <si>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</si>
  <si>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</si>
  <si>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</si>
  <si>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</si>
  <si>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</si>
  <si>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</si>
  <si>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</si>
  <si>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</si>
  <si>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</si>
  <si>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</si>
  <si>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</si>
  <si>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</si>
  <si>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</si>
  <si>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</si>
  <si>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</si>
  <si>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</si>
  <si>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</si>
  <si>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</si>
  <si>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</si>
  <si>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</si>
  <si>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</si>
  <si>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</si>
  <si>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</si>
  <si>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</si>
  <si>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</si>
  <si>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</si>
  <si>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</si>
  <si>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</si>
  <si>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</si>
  <si>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</si>
  <si>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</si>
  <si>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</si>
  <si>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</si>
  <si>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</si>
  <si>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</si>
  <si>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</si>
  <si>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</si>
  <si>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</si>
  <si>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</si>
  <si>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</si>
  <si>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</si>
  <si>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</si>
  <si>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</si>
  <si>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</si>
  <si>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</si>
  <si>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</si>
  <si>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</si>
  <si>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</si>
  <si>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</si>
  <si>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</si>
  <si>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</si>
  <si>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</si>
  <si>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</si>
  <si>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</si>
  <si>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</si>
  <si>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</si>
  <si>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</si>
  <si>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</si>
  <si>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</si>
  <si>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</si>
  <si>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</si>
  <si>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</si>
  <si>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</si>
  <si>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</si>
  <si>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</si>
  <si>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</si>
  <si>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</si>
  <si>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</si>
  <si>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</si>
  <si>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</si>
  <si>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</si>
  <si>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</si>
  <si>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</si>
  <si>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</si>
  <si>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</si>
  <si>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</si>
  <si>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</si>
  <si>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</si>
  <si>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</si>
  <si>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</si>
  <si>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</si>
  <si>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</si>
  <si>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</si>
  <si>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</si>
  <si>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</si>
  <si>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</si>
  <si>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</si>
  <si>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</si>
  <si>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</si>
  <si>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</si>
  <si>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</si>
  <si>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</si>
  <si>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</si>
  <si>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</si>
  <si>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</si>
  <si>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</si>
  <si>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</si>
  <si>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</si>
  <si>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</si>
  <si>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</si>
  <si>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</si>
  <si>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</si>
  <si>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</si>
  <si>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</si>
  <si>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</si>
  <si>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</si>
  <si>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</si>
  <si>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</si>
  <si>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</si>
  <si>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</si>
  <si>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</si>
  <si>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</si>
  <si>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</si>
  <si>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</si>
  <si>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</si>
  <si>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</si>
  <si>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</si>
  <si>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</si>
  <si>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</si>
  <si>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</si>
  <si>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</si>
  <si>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</si>
  <si>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</si>
  <si>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</si>
  <si>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</si>
  <si>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</si>
  <si>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</si>
  <si>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</si>
  <si>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</si>
  <si>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</si>
  <si>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</si>
  <si>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</si>
  <si>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</si>
  <si>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</si>
  <si>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</si>
  <si>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</si>
  <si>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</si>
  <si>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</si>
  <si>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</si>
  <si>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</si>
  <si>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</si>
  <si>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</si>
  <si>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</si>
  <si>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</si>
  <si>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</si>
  <si>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</si>
  <si>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</si>
  <si>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</si>
  <si>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</si>
  <si>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</si>
  <si>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</si>
  <si>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</si>
  <si>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</si>
  <si>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</si>
  <si>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</si>
  <si>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</si>
  <si>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</si>
  <si>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</si>
  <si>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</si>
  <si>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</si>
  <si>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</si>
  <si>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</si>
  <si>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</si>
  <si>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</si>
  <si>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</si>
  <si>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</si>
  <si>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</si>
  <si>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</si>
  <si>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</si>
  <si>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</si>
  <si>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</si>
  <si>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</si>
  <si>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</si>
  <si>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</si>
  <si>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</si>
  <si>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</si>
  <si>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</si>
  <si>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</si>
  <si>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</si>
  <si>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</si>
  <si>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</si>
  <si>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</si>
  <si>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</si>
  <si>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</si>
  <si>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</si>
  <si>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</si>
  <si>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</si>
  <si>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</si>
  <si>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</si>
  <si>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</si>
  <si>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</si>
  <si>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</si>
  <si>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</si>
  <si>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</si>
  <si>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</si>
  <si>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</si>
  <si>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</si>
  <si>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</si>
  <si>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</si>
  <si>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</si>
  <si>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</si>
  <si>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</si>
  <si>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</si>
  <si>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</si>
  <si>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</si>
  <si>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</si>
  <si>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</si>
  <si>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</si>
  <si>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</si>
  <si>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</si>
  <si>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</si>
  <si>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</si>
  <si>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</si>
  <si>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</si>
  <si>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</si>
  <si>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</si>
  <si>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</si>
  <si>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</si>
  <si>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</si>
  <si>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</si>
  <si>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</si>
  <si>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</si>
  <si>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</si>
  <si>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</si>
  <si>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</si>
  <si>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</si>
  <si>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</si>
  <si>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</si>
  <si>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</si>
  <si>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</si>
  <si>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</si>
  <si>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</si>
  <si>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</si>
  <si>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</si>
  <si>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</si>
  <si>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</si>
  <si>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</si>
  <si>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</si>
  <si>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</si>
  <si>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</si>
  <si>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</si>
  <si>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</si>
  <si>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</si>
  <si>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</si>
  <si>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</si>
  <si>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</si>
  <si>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</si>
  <si>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</si>
  <si>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</si>
  <si>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</si>
  <si>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</si>
  <si>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</si>
  <si>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</si>
  <si>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</si>
  <si>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</si>
  <si>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</si>
  <si>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</si>
  <si>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</si>
  <si>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</si>
  <si>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</si>
  <si>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</si>
  <si>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</si>
  <si>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</si>
  <si>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</si>
  <si>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</si>
  <si>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</si>
  <si>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</si>
  <si>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</si>
  <si>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</si>
  <si>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</si>
  <si>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</si>
  <si>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</si>
  <si>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</si>
  <si>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</si>
  <si>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</si>
  <si>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</si>
  <si>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</si>
  <si>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</si>
  <si>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</si>
  <si>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</si>
  <si>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</si>
  <si>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</si>
  <si>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</si>
  <si>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</si>
  <si>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</si>
  <si>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</si>
  <si>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</si>
  <si>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</si>
  <si>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</si>
  <si>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</si>
  <si>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</si>
  <si>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</si>
  <si>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</si>
  <si>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</si>
  <si>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</si>
  <si>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</si>
  <si>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</si>
  <si>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</si>
  <si>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</si>
  <si>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</si>
  <si>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</si>
  <si>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</si>
  <si>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</si>
  <si>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</si>
  <si>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</si>
  <si>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</si>
  <si>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</si>
  <si>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</si>
  <si>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</si>
  <si>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</si>
  <si>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</si>
  <si>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</si>
  <si>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</si>
  <si>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</si>
  <si>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</si>
  <si>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</si>
  <si>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</si>
  <si>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</si>
  <si>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</si>
  <si>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</si>
  <si>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</si>
  <si>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</si>
  <si>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</si>
  <si>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</si>
  <si>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</si>
  <si>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</si>
  <si>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</si>
  <si>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</si>
  <si>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</si>
  <si>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</si>
  <si>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</si>
  <si>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</si>
  <si>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</si>
  <si>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</si>
  <si>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</si>
  <si>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</si>
  <si>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</si>
  <si>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</si>
  <si>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</si>
  <si>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</si>
  <si>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</si>
  <si>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</si>
  <si>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</si>
  <si>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</si>
  <si>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</si>
  <si>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</si>
  <si>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</si>
  <si>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</si>
  <si>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</si>
  <si>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</si>
  <si>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</si>
  <si>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</si>
  <si>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</si>
  <si>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</si>
  <si>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</si>
  <si>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</si>
  <si>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</si>
  <si>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</si>
  <si>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</si>
  <si>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</si>
  <si>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</si>
  <si>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</si>
  <si>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</si>
  <si>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</si>
  <si>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</si>
  <si>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</si>
  <si>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</si>
  <si>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</si>
  <si>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</si>
  <si>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</si>
  <si>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</si>
  <si>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</si>
  <si>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</si>
  <si>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</si>
  <si>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</si>
  <si>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</si>
  <si>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</si>
  <si>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</si>
  <si>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</si>
  <si>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</si>
  <si>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</si>
  <si>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</si>
  <si>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</si>
  <si>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</si>
  <si>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</si>
  <si>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</si>
  <si>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</si>
  <si>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</si>
  <si>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</si>
  <si>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</si>
  <si>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</si>
  <si>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</si>
  <si>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</si>
  <si>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</si>
  <si>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</si>
  <si>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</si>
  <si>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</si>
  <si>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</si>
  <si>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</si>
  <si>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</si>
  <si>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</si>
  <si>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</si>
  <si>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</si>
  <si>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</si>
  <si>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</si>
  <si>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</si>
  <si>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</si>
  <si>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</si>
  <si>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</si>
  <si>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</si>
  <si>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</si>
  <si>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</si>
  <si>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</si>
  <si>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</si>
  <si>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</si>
  <si>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</si>
  <si>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</si>
  <si>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</si>
  <si>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</si>
  <si>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</si>
  <si>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</si>
  <si>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</si>
  <si>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</si>
  <si>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</si>
  <si>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</si>
  <si>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</si>
  <si>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</si>
  <si>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</si>
  <si>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</si>
  <si>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</si>
  <si>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</si>
  <si>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</si>
  <si>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</si>
  <si>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</si>
  <si>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</si>
  <si>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</si>
  <si>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</si>
  <si>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</si>
  <si>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</si>
  <si>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</si>
  <si>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</si>
  <si>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</si>
  <si>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</si>
  <si>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</si>
  <si>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</si>
  <si>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</si>
  <si>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</si>
  <si>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</si>
  <si>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</si>
  <si>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</si>
  <si>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</si>
  <si>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</si>
  <si>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</si>
  <si>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</si>
  <si>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</si>
  <si>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</si>
  <si>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</si>
  <si>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</si>
  <si>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</si>
  <si>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</si>
  <si>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</si>
  <si>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</si>
  <si>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</si>
  <si>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</si>
  <si>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</si>
  <si>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</si>
  <si>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</si>
  <si>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</si>
  <si>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</si>
  <si>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</si>
  <si>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</si>
  <si>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</si>
  <si>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</si>
  <si>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</si>
  <si>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</si>
  <si>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</si>
  <si>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</si>
  <si>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</si>
  <si>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</si>
  <si>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</si>
  <si>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</si>
  <si>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</si>
  <si>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</si>
  <si>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</si>
  <si>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</si>
  <si>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</si>
  <si>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</si>
  <si>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</si>
  <si>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</si>
  <si>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</si>
  <si>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</si>
  <si>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</si>
  <si>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</si>
  <si>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</si>
  <si>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</si>
  <si>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</si>
  <si>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</si>
  <si>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</si>
  <si>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</si>
  <si>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</si>
  <si>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</si>
  <si>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</si>
  <si>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</si>
  <si>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</si>
  <si>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</si>
  <si>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</si>
  <si>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</si>
  <si>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</si>
  <si>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</si>
  <si>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</si>
  <si>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</si>
  <si>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</si>
  <si>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</si>
  <si>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</si>
  <si>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</si>
  <si>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</si>
  <si>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</si>
  <si>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</si>
  <si>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</si>
  <si>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</si>
  <si>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</si>
  <si>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</si>
  <si>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</si>
  <si>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</si>
  <si>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</si>
  <si>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</si>
  <si>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</si>
  <si>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</si>
  <si>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</si>
  <si>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</si>
  <si>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</si>
  <si>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</si>
  <si>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</si>
  <si>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</si>
  <si>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</si>
  <si>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</si>
  <si>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</si>
  <si>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</si>
  <si>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</si>
  <si>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</si>
  <si>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</si>
  <si>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</si>
  <si>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</si>
  <si>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</si>
  <si>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</si>
  <si>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</si>
  <si>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</si>
  <si>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</si>
  <si>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</si>
  <si>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</si>
  <si>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</si>
  <si>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</si>
  <si>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</si>
  <si>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</si>
  <si>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</si>
  <si>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</si>
  <si>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</si>
  <si>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</si>
  <si>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</si>
  <si>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</si>
  <si>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</si>
  <si>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</si>
  <si>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</si>
  <si>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</si>
  <si>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</si>
  <si>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</si>
  <si>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</si>
  <si>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</si>
  <si>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</si>
  <si>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</si>
  <si>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</si>
  <si>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</si>
  <si>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</si>
  <si>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</si>
  <si>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</si>
  <si>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</si>
  <si>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</si>
  <si>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</si>
  <si>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</si>
  <si>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</si>
  <si>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</si>
  <si>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</si>
  <si>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</si>
  <si>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</si>
  <si>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</si>
  <si>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</si>
  <si>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</si>
  <si>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</si>
  <si>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</si>
  <si>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</si>
  <si>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</si>
  <si>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</si>
  <si>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</si>
  <si>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</si>
  <si>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</si>
  <si>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</si>
  <si>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</si>
  <si>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</si>
  <si>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</si>
  <si>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</si>
  <si>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</si>
  <si>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</si>
  <si>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</si>
  <si>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</si>
  <si>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</si>
  <si>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</si>
  <si>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</si>
  <si>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</si>
  <si>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</si>
  <si>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</si>
  <si>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</si>
  <si>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</si>
  <si>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</si>
  <si>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</si>
  <si>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</si>
  <si>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</si>
  <si>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</si>
  <si>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</si>
  <si>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</si>
  <si>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</si>
  <si>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</si>
  <si>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</si>
  <si>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</si>
  <si>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</si>
  <si>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</si>
  <si>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</si>
  <si>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</si>
  <si>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</si>
  <si>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</si>
  <si>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</si>
  <si>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</si>
  <si>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</si>
  <si>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</si>
  <si>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</si>
  <si>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</si>
  <si>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</si>
  <si>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</si>
  <si>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</si>
  <si>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</si>
  <si>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</si>
  <si>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</si>
  <si>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</si>
  <si>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</si>
  <si>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</si>
  <si>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</si>
  <si>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</si>
  <si>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</si>
  <si>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</si>
  <si>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</si>
  <si>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</si>
  <si>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</si>
  <si>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</si>
  <si>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</si>
  <si>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</si>
  <si>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</si>
  <si>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</si>
  <si>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</si>
  <si>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</si>
  <si>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</si>
  <si>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</si>
  <si>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</si>
  <si>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</si>
  <si>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</si>
  <si>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</si>
  <si>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</si>
  <si>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</si>
  <si>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</si>
  <si>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</si>
  <si>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</si>
  <si>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</si>
  <si>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</si>
  <si>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</si>
  <si>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</si>
  <si>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</si>
  <si>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</si>
  <si>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</si>
  <si>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</si>
  <si>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</si>
  <si>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</si>
  <si>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</si>
  <si>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</si>
  <si>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</si>
  <si>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</si>
  <si>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</si>
  <si>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</si>
  <si>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</si>
  <si>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</si>
  <si>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</si>
  <si>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</si>
  <si>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</si>
  <si>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</si>
  <si>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</si>
  <si>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</si>
  <si>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</si>
  <si>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</si>
  <si>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</si>
  <si>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</si>
  <si>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</si>
  <si>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</si>
  <si>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</si>
  <si>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</si>
  <si>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</si>
  <si>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</si>
  <si>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</si>
  <si>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</si>
  <si>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</si>
  <si>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</si>
  <si>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</si>
  <si>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</si>
  <si>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</si>
  <si>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</si>
  <si>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</si>
  <si>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</si>
  <si>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</si>
  <si>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</si>
  <si>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</si>
  <si>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</si>
  <si>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</si>
  <si>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</si>
  <si>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</si>
  <si>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</si>
  <si>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</si>
  <si>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</si>
  <si>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</si>
  <si>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</si>
  <si>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</si>
  <si>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</si>
  <si>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</si>
  <si>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</si>
  <si>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</si>
  <si>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</si>
  <si>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</si>
  <si>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</si>
  <si>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</si>
  <si>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</si>
  <si>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</si>
  <si>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</si>
  <si>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</si>
  <si>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</si>
  <si>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</si>
  <si>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</si>
  <si>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</si>
  <si>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</si>
  <si>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</si>
  <si>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</si>
  <si>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</si>
  <si>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</si>
  <si>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</si>
  <si>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</si>
  <si>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</si>
  <si>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</si>
  <si>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</si>
  <si>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</si>
  <si>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</si>
  <si>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</si>
  <si>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</si>
  <si>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</si>
  <si>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</si>
  <si>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</si>
  <si>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</si>
  <si>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</si>
  <si>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</si>
  <si>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</si>
  <si>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</si>
  <si>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</si>
  <si>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</si>
  <si>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</si>
  <si>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</si>
  <si>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</si>
  <si>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</si>
  <si>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</si>
  <si>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</si>
  <si>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</si>
  <si>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</si>
  <si>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</si>
  <si>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</si>
  <si>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</si>
  <si>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</si>
  <si>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</si>
  <si>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</si>
  <si>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</si>
  <si>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</si>
  <si>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</si>
  <si>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</si>
  <si>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</si>
  <si>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</si>
  <si>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</si>
  <si>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</si>
  <si>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</si>
  <si>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</si>
  <si>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</si>
  <si>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</si>
  <si>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</si>
  <si>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</si>
  <si>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</si>
  <si>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</si>
  <si>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</si>
  <si>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</si>
  <si>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</si>
  <si>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</si>
  <si>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</si>
  <si>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</si>
  <si>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</si>
  <si>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</si>
  <si>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</si>
  <si>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</si>
  <si>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</si>
  <si>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</si>
  <si>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</si>
  <si>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</si>
  <si>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</si>
  <si>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</si>
  <si>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</si>
  <si>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</si>
  <si>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</si>
  <si>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</si>
  <si>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</si>
  <si>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</si>
  <si>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</si>
  <si>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</si>
  <si>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</si>
  <si>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</si>
  <si>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</si>
  <si>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</si>
  <si>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</si>
  <si>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</si>
  <si>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</si>
  <si>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</si>
  <si>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</si>
  <si>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</si>
  <si>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</si>
  <si>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</si>
  <si>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</si>
  <si>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</si>
  <si>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</si>
  <si>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</si>
  <si>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</si>
  <si>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</si>
  <si>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</si>
  <si>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</si>
  <si>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</si>
  <si>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</si>
  <si>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</si>
  <si>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</si>
  <si>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</si>
  <si>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</si>
  <si>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</si>
  <si>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</si>
  <si>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</si>
  <si>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</si>
  <si>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</si>
  <si>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</si>
  <si>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</si>
  <si>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</si>
  <si>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</si>
  <si>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</si>
  <si>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</si>
  <si>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</si>
  <si>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</si>
  <si>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</si>
  <si>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</si>
  <si>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</si>
  <si>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</si>
  <si>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</si>
  <si>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</si>
  <si>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</si>
  <si>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</si>
  <si>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</si>
  <si>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</si>
  <si>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</si>
  <si>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</si>
  <si>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</si>
  <si>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</si>
  <si>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</si>
  <si>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</si>
  <si>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</si>
  <si>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</si>
  <si>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</si>
  <si>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</si>
  <si>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</si>
  <si>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</si>
  <si>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</si>
  <si>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</si>
  <si>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</si>
  <si>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</si>
  <si>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</si>
  <si>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</si>
  <si>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</si>
  <si>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</si>
  <si>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</si>
  <si>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</si>
  <si>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</si>
  <si>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</si>
  <si>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</si>
  <si>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</si>
  <si>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</si>
  <si>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</si>
  <si>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</si>
  <si>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</si>
  <si>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</si>
  <si>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</si>
  <si>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</si>
  <si>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</si>
  <si>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</si>
  <si>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</si>
  <si>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</si>
  <si>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</si>
  <si>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</si>
  <si>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</si>
  <si>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</si>
  <si>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</si>
  <si>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</si>
  <si>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</si>
  <si>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</si>
  <si>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</si>
  <si>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</si>
  <si>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</si>
  <si>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</si>
  <si>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</si>
  <si>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</si>
  <si>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</si>
  <si>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</si>
  <si>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</si>
  <si>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</si>
  <si>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</si>
  <si>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</si>
  <si>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</si>
  <si>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</si>
  <si>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</si>
  <si>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</si>
  <si>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</si>
  <si>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</si>
  <si>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</si>
  <si>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</si>
  <si>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</si>
  <si>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</si>
  <si>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</si>
  <si>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</si>
  <si>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</si>
  <si>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</si>
  <si>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</si>
  <si>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</si>
  <si>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</si>
  <si>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</si>
  <si>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</si>
  <si>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</si>
  <si>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</si>
  <si>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</si>
  <si>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</si>
  <si>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</si>
  <si>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</si>
  <si>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</si>
  <si>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</si>
  <si>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</si>
  <si>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</si>
  <si>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</si>
  <si>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</si>
  <si>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</si>
  <si>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</si>
  <si>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</si>
  <si>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</si>
  <si>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</si>
  <si>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</si>
  <si>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</si>
  <si>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</si>
  <si>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</si>
  <si>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</si>
  <si>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</si>
  <si>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</si>
  <si>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</si>
  <si>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</si>
  <si>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</si>
  <si>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</si>
  <si>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</si>
  <si>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</si>
  <si>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</si>
  <si>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</si>
  <si>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</si>
  <si>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</si>
  <si>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</si>
  <si>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</si>
  <si>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</si>
  <si>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</si>
  <si>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</si>
  <si>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</si>
  <si>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</si>
  <si>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</si>
  <si>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</si>
  <si>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</si>
  <si>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</si>
  <si>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</si>
  <si>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</si>
  <si>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</si>
  <si>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</si>
  <si>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</si>
  <si>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</si>
  <si>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</si>
  <si>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</si>
  <si>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</si>
  <si>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</si>
  <si>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</si>
  <si>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</si>
  <si>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</si>
  <si>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</si>
  <si>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</si>
  <si>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</si>
  <si>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</si>
  <si>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</si>
  <si>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</si>
  <si>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</si>
  <si>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</si>
  <si>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</si>
  <si>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</si>
  <si>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</si>
  <si>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</si>
  <si>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</si>
  <si>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</si>
  <si>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</si>
  <si>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</si>
  <si>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</si>
  <si>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</si>
  <si>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</si>
  <si>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</si>
  <si>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</si>
  <si>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</si>
  <si>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</si>
  <si>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</si>
  <si>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</si>
  <si>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</si>
  <si>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</si>
  <si>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</si>
  <si>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</si>
  <si>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</si>
  <si>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</si>
  <si>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</si>
  <si>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</si>
  <si>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</si>
  <si>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</si>
  <si>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</si>
  <si>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</si>
  <si>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</si>
  <si>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</si>
  <si>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</si>
  <si>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</si>
  <si>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</si>
  <si>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</si>
  <si>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</si>
  <si>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</si>
  <si>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</si>
  <si>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</si>
  <si>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</si>
  <si>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</si>
  <si>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</si>
  <si>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</si>
  <si>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</si>
  <si>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</si>
  <si>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</si>
  <si>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</si>
  <si>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</si>
  <si>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</si>
  <si>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</si>
  <si>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</si>
  <si>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</si>
  <si>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</si>
  <si>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</si>
  <si>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</si>
  <si>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</si>
  <si>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</si>
  <si>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</si>
  <si>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</si>
  <si>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</si>
  <si>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</si>
  <si>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</si>
  <si>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</si>
  <si>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</si>
  <si>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</si>
  <si>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</si>
  <si>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</si>
  <si>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</si>
  <si>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</si>
  <si>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</si>
  <si>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</si>
  <si>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</si>
  <si>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</si>
  <si>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</si>
  <si>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</si>
  <si>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</si>
  <si>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</si>
  <si>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</si>
  <si>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</si>
  <si>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</si>
  <si>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</si>
  <si>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</si>
  <si>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</si>
  <si>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</si>
  <si>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</si>
  <si>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</si>
  <si>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</si>
  <si>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</si>
  <si>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</si>
  <si>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</si>
  <si>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</si>
  <si>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</si>
  <si>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</si>
  <si>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</si>
  <si>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</si>
  <si>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</si>
  <si>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</si>
  <si>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</si>
  <si>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</si>
  <si>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</si>
  <si>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</si>
  <si>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</si>
  <si>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</si>
  <si>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</si>
  <si>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</si>
  <si>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</si>
  <si>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</si>
  <si>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</si>
  <si>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</si>
  <si>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</si>
  <si>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</si>
  <si>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</si>
  <si>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</si>
  <si>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</si>
  <si>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</si>
  <si>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</si>
  <si>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</si>
  <si>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</si>
  <si>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</si>
  <si>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</si>
  <si>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</si>
  <si>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</si>
  <si>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</si>
  <si>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</si>
  <si>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</si>
  <si>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</si>
  <si>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</si>
  <si>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</si>
  <si>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</si>
  <si>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</si>
  <si>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</si>
  <si>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</si>
  <si>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</si>
  <si>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</si>
  <si>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</si>
  <si>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</si>
  <si>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</si>
  <si>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</si>
  <si>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</si>
  <si>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</si>
  <si>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</si>
  <si>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</si>
  <si>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</si>
  <si>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</si>
  <si>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</si>
  <si>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</si>
  <si>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</si>
  <si>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</si>
  <si>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</si>
  <si>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</si>
  <si>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</si>
  <si>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</si>
  <si>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</si>
  <si>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</si>
  <si>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</si>
  <si>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</si>
  <si>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</si>
  <si>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</si>
  <si>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</si>
  <si>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</si>
  <si>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</si>
  <si>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</si>
  <si>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</si>
  <si>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</si>
  <si>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</si>
  <si>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</si>
  <si>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</si>
  <si>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</si>
  <si>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</si>
  <si>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</si>
  <si>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Originations</t>
  </si>
  <si>
    <t xml:space="preserve">For the Month Ended July 31, 2001</t>
  </si>
  <si>
    <t xml:space="preserve">%Total</t>
  </si>
  <si>
    <t xml:space="preserve">Jacoby</t>
  </si>
  <si>
    <t xml:space="preserve">Development</t>
  </si>
  <si>
    <t xml:space="preserve">Southeast Power</t>
  </si>
  <si>
    <t xml:space="preserve">Midwest Power</t>
  </si>
  <si>
    <t xml:space="preserve">Llorda</t>
  </si>
  <si>
    <t xml:space="preserve">Northeast Power</t>
  </si>
  <si>
    <t xml:space="preserve">Schener</t>
  </si>
  <si>
    <t xml:space="preserve">Fairley</t>
  </si>
  <si>
    <t xml:space="preserve">West Gas</t>
  </si>
  <si>
    <t xml:space="preserve">Mexico</t>
  </si>
  <si>
    <t xml:space="preserve">Smith, Mark</t>
  </si>
  <si>
    <t xml:space="preserve">Di Stefano</t>
  </si>
  <si>
    <t xml:space="preserve">Smith. Sara</t>
  </si>
  <si>
    <t xml:space="preserve">East Gas</t>
  </si>
  <si>
    <t xml:space="preserve">Central Gas</t>
  </si>
  <si>
    <t xml:space="preserve">Zivic</t>
  </si>
  <si>
    <t xml:space="preserve">Burnham</t>
  </si>
  <si>
    <t xml:space="preserve">Laporte</t>
  </si>
  <si>
    <t xml:space="preserve">Staab</t>
  </si>
  <si>
    <t xml:space="preserve">Giron</t>
  </si>
  <si>
    <t xml:space="preserve">Texas Gas</t>
  </si>
  <si>
    <t xml:space="preserve">Smith, Maureen</t>
  </si>
  <si>
    <t xml:space="preserve">Breglam</t>
  </si>
  <si>
    <t xml:space="preserve">Total </t>
  </si>
  <si>
    <t xml:space="preserve">Canada Power</t>
  </si>
  <si>
    <t xml:space="preserve">Total *</t>
  </si>
  <si>
    <t xml:space="preserve">   </t>
  </si>
  <si>
    <t xml:space="preserve">HPL</t>
  </si>
  <si>
    <t xml:space="preserve">Energy Capital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</si>
</sst>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[$-409]mmm\-yy"/>
    <numFmt numFmtId="174" formatCode="0.0%"/>
  </numFmts>
  <fonts count="3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sz val="14"/>
      <color rgb="FF0000FF"/>
      <name val="Arial"/>
      <family val="0"/>
    </font>
    <font>
      <sz val="8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2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5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2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externalLink" Target="externalLinks/externalLink1.xml"/><Relationship Id="rId3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643827446823"/>
          <c:w val="0.96622995790569"/>
          <c:h val="0.85461533364256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68972919"/>
        <c:axId val="38457320"/>
        <c:axId val="0"/>
      </c:bar3DChart>
      <c:catAx>
        <c:axId val="6897291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38457320"/>
        <c:crossesAt val="0"/>
        <c:auto val="1"/>
        <c:lblAlgn val="ctr"/>
        <c:lblOffset val="100"/>
        <c:noMultiLvlLbl val="0"/>
      </c:catAx>
      <c:valAx>
        <c:axId val="38457320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68972919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60249248"/>
        <c:axId val="38419607"/>
      </c:barChart>
      <c:catAx>
        <c:axId val="60249248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419607"/>
        <c:crossesAt val="0"/>
        <c:auto val="1"/>
        <c:lblAlgn val="ctr"/>
        <c:lblOffset val="100"/>
        <c:noMultiLvlLbl val="0"/>
      </c:catAx>
      <c:valAx>
        <c:axId val="3841960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249248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76882734"/>
        <c:axId val="98964081"/>
      </c:barChart>
      <c:catAx>
        <c:axId val="76882734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8964081"/>
        <c:crossesAt val="0"/>
        <c:auto val="1"/>
        <c:lblAlgn val="ctr"/>
        <c:lblOffset val="100"/>
        <c:noMultiLvlLbl val="0"/>
      </c:catAx>
      <c:valAx>
        <c:axId val="9896408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88273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34392480"/>
        <c:axId val="53896426"/>
      </c:barChart>
      <c:catAx>
        <c:axId val="34392480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3896426"/>
        <c:crossesAt val="0"/>
        <c:auto val="1"/>
        <c:lblAlgn val="ctr"/>
        <c:lblOffset val="100"/>
        <c:noMultiLvlLbl val="0"/>
      </c:catAx>
      <c:valAx>
        <c:axId val="5389642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392480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20.25" hidden="false" customHeight="false" outlineLevel="0" collapsed="false">
      <c r="A3" s="75" t="s">
        <v>5568</v>
      </c>
      <c r="B3" s="75"/>
      <c r="C3" s="75"/>
      <c r="D3" s="75"/>
      <c r="E3" s="75"/>
      <c r="F3" s="75"/>
      <c r="G3" s="75"/>
      <c r="H3" s="75"/>
      <c r="I3" s="75"/>
    </row>
    <row r="6" customFormat="false" ht="18" hidden="false" customHeight="false" outlineLevel="0" collapsed="false">
      <c r="A6" s="67" t="s">
        <v>5</v>
      </c>
      <c r="B6" s="68"/>
      <c r="C6" s="68" t="s">
        <v>5541</v>
      </c>
      <c r="D6" s="68"/>
      <c r="E6" s="68" t="s">
        <v>5303</v>
      </c>
      <c r="F6" s="68"/>
      <c r="G6" s="68" t="s">
        <v>5542</v>
      </c>
      <c r="H6" s="68"/>
      <c r="I6" s="69" t="s">
        <v>5569</v>
      </c>
    </row>
    <row r="7" customFormat="false" ht="12.75" hidden="false" customHeight="false" outlineLevel="0" collapsed="false">
      <c r="A7" s="16" t="s">
        <v>2999</v>
      </c>
      <c r="B7" s="16"/>
      <c r="C7" s="16" t="s">
        <v>29</v>
      </c>
      <c r="D7" s="16"/>
      <c r="E7" s="16" t="s">
        <v>195</v>
      </c>
      <c r="F7" s="16"/>
      <c r="G7" s="8" t="n">
        <v>6410047</v>
      </c>
      <c r="H7" s="8"/>
      <c r="I7" s="76" t="n">
        <f aca="false">G7/$G$72</f>
        <v>0.338798287585417</v>
      </c>
    </row>
    <row r="8" customFormat="false" ht="12.75" hidden="false" customHeight="false" outlineLevel="0" collapsed="false">
      <c r="A8" s="16" t="s">
        <v>5570</v>
      </c>
      <c r="B8" s="16"/>
      <c r="C8" s="16" t="s">
        <v>29</v>
      </c>
      <c r="D8" s="16"/>
      <c r="E8" s="16" t="s">
        <v>5571</v>
      </c>
      <c r="F8" s="16"/>
      <c r="G8" s="8" t="n">
        <v>2438000</v>
      </c>
      <c r="H8" s="8"/>
      <c r="I8" s="76" t="n">
        <f aca="false">G8/$G$72</f>
        <v>0.128858684676298</v>
      </c>
    </row>
    <row r="9" customFormat="false" ht="12.75" hidden="false" customHeight="false" outlineLevel="0" collapsed="false">
      <c r="A9" s="16" t="s">
        <v>5535</v>
      </c>
      <c r="B9" s="16"/>
      <c r="C9" s="16" t="s">
        <v>29</v>
      </c>
      <c r="D9" s="16"/>
      <c r="E9" s="16" t="s">
        <v>5572</v>
      </c>
      <c r="F9" s="16"/>
      <c r="G9" s="8" t="n">
        <v>1689520</v>
      </c>
      <c r="H9" s="8"/>
      <c r="I9" s="76" t="n">
        <f aca="false">G9/$G$72</f>
        <v>0.0892983285210411</v>
      </c>
    </row>
    <row r="10" customFormat="false" ht="12.75" hidden="false" customHeight="false" outlineLevel="0" collapsed="false">
      <c r="A10" s="5" t="s">
        <v>2951</v>
      </c>
      <c r="B10" s="5"/>
      <c r="C10" s="5" t="s">
        <v>29</v>
      </c>
      <c r="D10" s="5"/>
      <c r="E10" s="5" t="s">
        <v>5573</v>
      </c>
      <c r="F10" s="5"/>
      <c r="G10" s="8" t="n">
        <v>189300</v>
      </c>
      <c r="H10" s="8"/>
      <c r="I10" s="76" t="n">
        <f aca="false">G10/$G$72</f>
        <v>0.0100053113245378</v>
      </c>
    </row>
    <row r="11" customFormat="false" ht="12.75" hidden="false" customHeight="false" outlineLevel="0" collapsed="false">
      <c r="A11" s="16" t="s">
        <v>12</v>
      </c>
      <c r="B11" s="16"/>
      <c r="C11" s="16" t="s">
        <v>29</v>
      </c>
      <c r="D11" s="16"/>
      <c r="E11" s="16" t="s">
        <v>387</v>
      </c>
      <c r="F11" s="16"/>
      <c r="G11" s="8" t="n">
        <v>173000</v>
      </c>
      <c r="H11" s="8"/>
      <c r="I11" s="76" t="n">
        <f aca="false">G11/$G$72</f>
        <v>0.00914378689458551</v>
      </c>
    </row>
    <row r="12" customFormat="false" ht="12.75" hidden="false" customHeight="false" outlineLevel="0" collapsed="false">
      <c r="A12" s="5" t="s">
        <v>5574</v>
      </c>
      <c r="B12" s="5"/>
      <c r="C12" s="5" t="s">
        <v>29</v>
      </c>
      <c r="D12" s="5"/>
      <c r="E12" s="5" t="s">
        <v>5575</v>
      </c>
      <c r="F12" s="5"/>
      <c r="G12" s="8" t="n">
        <v>80000</v>
      </c>
      <c r="H12" s="8"/>
      <c r="I12" s="76" t="n">
        <f aca="false">G12/$G$72</f>
        <v>0.00422834076050197</v>
      </c>
    </row>
    <row r="13" customFormat="false" ht="12.75" hidden="false" customHeight="false" outlineLevel="0" collapsed="false">
      <c r="A13" s="16" t="s">
        <v>2947</v>
      </c>
      <c r="B13" s="16"/>
      <c r="C13" s="16" t="s">
        <v>29</v>
      </c>
      <c r="D13" s="16"/>
      <c r="E13" s="16" t="s">
        <v>5573</v>
      </c>
      <c r="F13" s="16"/>
      <c r="G13" s="8" t="n">
        <v>62000</v>
      </c>
      <c r="H13" s="8"/>
      <c r="I13" s="76" t="n">
        <f aca="false">G13/$G$72</f>
        <v>0.00327696408938903</v>
      </c>
    </row>
    <row r="14" customFormat="false" ht="12.75" hidden="false" customHeight="false" outlineLevel="0" collapsed="false">
      <c r="A14" s="16" t="s">
        <v>5576</v>
      </c>
      <c r="B14" s="16"/>
      <c r="C14" s="16" t="s">
        <v>29</v>
      </c>
      <c r="D14" s="16"/>
      <c r="E14" s="16" t="s">
        <v>5575</v>
      </c>
      <c r="F14" s="16"/>
      <c r="G14" s="8" t="n">
        <v>50000</v>
      </c>
      <c r="H14" s="8"/>
      <c r="I14" s="76" t="n">
        <f aca="false">G14/$G$72</f>
        <v>0.00264271297531373</v>
      </c>
    </row>
    <row r="15" customFormat="false" ht="12.75" hidden="false" customHeight="false" outlineLevel="0" collapsed="false">
      <c r="A15" s="16" t="s">
        <v>34</v>
      </c>
      <c r="B15" s="16"/>
      <c r="C15" s="16" t="s">
        <v>29</v>
      </c>
      <c r="D15" s="16"/>
      <c r="E15" s="16" t="s">
        <v>3056</v>
      </c>
      <c r="F15" s="16"/>
      <c r="G15" s="8" t="n">
        <v>40000</v>
      </c>
      <c r="H15" s="8"/>
      <c r="I15" s="76" t="n">
        <f aca="false">G15/$G$72</f>
        <v>0.00211417038025098</v>
      </c>
    </row>
    <row r="16" customFormat="false" ht="12.75" hidden="false" customHeight="false" outlineLevel="0" collapsed="false">
      <c r="A16" s="16" t="s">
        <v>5574</v>
      </c>
      <c r="B16" s="16"/>
      <c r="C16" s="16" t="s">
        <v>29</v>
      </c>
      <c r="D16" s="16"/>
      <c r="E16" s="16" t="s">
        <v>5572</v>
      </c>
      <c r="F16" s="16"/>
      <c r="G16" s="8" t="n">
        <v>23632</v>
      </c>
      <c r="H16" s="8"/>
      <c r="I16" s="76" t="n">
        <f aca="false">G16/$G$72</f>
        <v>0.00124905186065228</v>
      </c>
    </row>
    <row r="17" customFormat="false" ht="12.75" hidden="false" customHeight="false" outlineLevel="0" collapsed="false">
      <c r="A17" s="5" t="s">
        <v>2962</v>
      </c>
      <c r="B17" s="5"/>
      <c r="C17" s="5" t="s">
        <v>29</v>
      </c>
      <c r="D17" s="5"/>
      <c r="E17" s="5" t="s">
        <v>5575</v>
      </c>
      <c r="F17" s="5"/>
      <c r="G17" s="8" t="n">
        <v>20000</v>
      </c>
      <c r="H17" s="8"/>
      <c r="I17" s="76" t="n">
        <f aca="false">G17/$G$72</f>
        <v>0.00105708519012549</v>
      </c>
    </row>
    <row r="18" customFormat="false" ht="12.75" hidden="false" customHeight="false" outlineLevel="0" collapsed="false">
      <c r="A18" s="16" t="s">
        <v>2966</v>
      </c>
      <c r="B18" s="16"/>
      <c r="C18" s="16" t="s">
        <v>29</v>
      </c>
      <c r="D18" s="16"/>
      <c r="E18" s="16" t="s">
        <v>5575</v>
      </c>
      <c r="F18" s="16"/>
      <c r="G18" s="8" t="n">
        <v>10000</v>
      </c>
      <c r="H18" s="8"/>
      <c r="I18" s="76" t="n">
        <f aca="false">G18/$G$72</f>
        <v>0.000528542595062746</v>
      </c>
    </row>
    <row r="19" customFormat="false" ht="12.75" hidden="false" customHeight="false" outlineLevel="0" collapsed="false">
      <c r="A19" s="16" t="s">
        <v>2966</v>
      </c>
      <c r="B19" s="16"/>
      <c r="C19" s="16" t="s">
        <v>29</v>
      </c>
      <c r="D19" s="16"/>
      <c r="E19" s="16" t="s">
        <v>5573</v>
      </c>
      <c r="F19" s="16"/>
      <c r="G19" s="8" t="n">
        <v>8800</v>
      </c>
      <c r="H19" s="8"/>
      <c r="I19" s="76" t="n">
        <f aca="false">G19/$G$72</f>
        <v>0.000465117483655217</v>
      </c>
    </row>
    <row r="20" customFormat="false" ht="12.75" hidden="false" customHeight="false" outlineLevel="0" collapsed="false">
      <c r="A20" s="16" t="s">
        <v>2951</v>
      </c>
      <c r="B20" s="16"/>
      <c r="C20" s="16" t="s">
        <v>29</v>
      </c>
      <c r="D20" s="16"/>
      <c r="E20" s="16" t="s">
        <v>5575</v>
      </c>
      <c r="F20" s="16"/>
      <c r="G20" s="8" t="n">
        <v>8200</v>
      </c>
      <c r="H20" s="8"/>
      <c r="I20" s="76" t="n">
        <f aca="false">G20/$G$72</f>
        <v>0.000433404927951452</v>
      </c>
    </row>
    <row r="21" customFormat="false" ht="12.75" hidden="false" customHeight="false" outlineLevel="0" collapsed="false">
      <c r="A21" s="16" t="s">
        <v>2961</v>
      </c>
      <c r="B21" s="16"/>
      <c r="C21" s="16" t="s">
        <v>29</v>
      </c>
      <c r="D21" s="16"/>
      <c r="E21" s="16" t="s">
        <v>5575</v>
      </c>
      <c r="F21" s="16"/>
      <c r="G21" s="8" t="n">
        <v>5000</v>
      </c>
      <c r="H21" s="8"/>
      <c r="I21" s="76" t="n">
        <f aca="false">G21/$G$72</f>
        <v>0.000264271297531373</v>
      </c>
    </row>
    <row r="22" customFormat="false" ht="12.75" hidden="false" customHeight="false" outlineLevel="0" collapsed="false">
      <c r="A22" s="16" t="s">
        <v>2980</v>
      </c>
      <c r="B22" s="16"/>
      <c r="C22" s="16" t="s">
        <v>29</v>
      </c>
      <c r="D22" s="16"/>
      <c r="E22" s="16" t="s">
        <v>5572</v>
      </c>
      <c r="F22" s="16"/>
      <c r="G22" s="8" t="n">
        <v>4500</v>
      </c>
      <c r="H22" s="8"/>
      <c r="I22" s="76" t="n">
        <f aca="false">G22/$G$72</f>
        <v>0.000237844167778236</v>
      </c>
    </row>
    <row r="23" customFormat="false" ht="12.75" hidden="false" customHeight="false" outlineLevel="0" collapsed="false">
      <c r="A23" s="16" t="s">
        <v>2972</v>
      </c>
      <c r="B23" s="16"/>
      <c r="C23" s="16" t="s">
        <v>29</v>
      </c>
      <c r="D23" s="16"/>
      <c r="E23" s="16" t="s">
        <v>5572</v>
      </c>
      <c r="F23" s="16"/>
      <c r="G23" s="8" t="n">
        <v>3500</v>
      </c>
      <c r="H23" s="8"/>
      <c r="I23" s="76" t="n">
        <f aca="false">G23/$G$72</f>
        <v>0.000184989908271961</v>
      </c>
    </row>
    <row r="24" customFormat="false" ht="12.75" hidden="false" customHeight="false" outlineLevel="0" collapsed="false">
      <c r="A24" s="16" t="s">
        <v>5577</v>
      </c>
      <c r="B24" s="16"/>
      <c r="C24" s="16" t="s">
        <v>29</v>
      </c>
      <c r="D24" s="16"/>
      <c r="E24" s="16" t="s">
        <v>5572</v>
      </c>
      <c r="F24" s="16"/>
      <c r="G24" s="8" t="n">
        <v>-54615</v>
      </c>
      <c r="H24" s="8"/>
      <c r="I24" s="76" t="n">
        <f aca="false">G24/$G$72</f>
        <v>-0.00288663538293519</v>
      </c>
    </row>
    <row r="25" customFormat="false" ht="12.75" hidden="false" customHeight="false" outlineLevel="0" collapsed="false">
      <c r="A25" s="5" t="s">
        <v>131</v>
      </c>
      <c r="B25" s="5"/>
      <c r="C25" s="5" t="s">
        <v>5547</v>
      </c>
      <c r="D25" s="5"/>
      <c r="E25" s="5" t="s">
        <v>5578</v>
      </c>
      <c r="F25" s="5"/>
      <c r="G25" s="8" t="n">
        <v>1245865</v>
      </c>
      <c r="H25" s="8"/>
      <c r="I25" s="76" t="n">
        <f aca="false">G25/$G$72</f>
        <v>0.0658492720197848</v>
      </c>
    </row>
    <row r="26" customFormat="false" ht="12.75" hidden="false" customHeight="false" outlineLevel="0" collapsed="false">
      <c r="A26" s="5" t="s">
        <v>1631</v>
      </c>
      <c r="B26" s="5"/>
      <c r="C26" s="5" t="s">
        <v>5547</v>
      </c>
      <c r="D26" s="5"/>
      <c r="E26" s="5" t="s">
        <v>1588</v>
      </c>
      <c r="F26" s="5"/>
      <c r="G26" s="8" t="n">
        <v>958135</v>
      </c>
      <c r="H26" s="8"/>
      <c r="I26" s="76" t="n">
        <f aca="false">G26/$G$72</f>
        <v>0.0506415159320444</v>
      </c>
    </row>
    <row r="27" customFormat="false" ht="12.75" hidden="false" customHeight="false" outlineLevel="0" collapsed="false">
      <c r="A27" s="5" t="s">
        <v>127</v>
      </c>
      <c r="B27" s="5"/>
      <c r="C27" s="5" t="s">
        <v>5547</v>
      </c>
      <c r="D27" s="5"/>
      <c r="E27" s="5" t="s">
        <v>5578</v>
      </c>
      <c r="F27" s="5"/>
      <c r="G27" s="8" t="n">
        <v>622091</v>
      </c>
      <c r="H27" s="8"/>
      <c r="I27" s="76" t="n">
        <f aca="false">G27/$G$72</f>
        <v>0.0328801591505179</v>
      </c>
    </row>
    <row r="28" customFormat="false" ht="12.75" hidden="false" customHeight="false" outlineLevel="0" collapsed="false">
      <c r="A28" s="16" t="s">
        <v>134</v>
      </c>
      <c r="B28" s="16"/>
      <c r="C28" s="16" t="s">
        <v>5547</v>
      </c>
      <c r="D28" s="16"/>
      <c r="E28" s="16" t="s">
        <v>5578</v>
      </c>
      <c r="F28" s="16"/>
      <c r="G28" s="8" t="n">
        <v>572651</v>
      </c>
      <c r="H28" s="8"/>
      <c r="I28" s="76" t="n">
        <f aca="false">G28/$G$72</f>
        <v>0.0302670445605277</v>
      </c>
    </row>
    <row r="29" customFormat="false" ht="12.75" hidden="false" customHeight="false" outlineLevel="0" collapsed="false">
      <c r="A29" s="16" t="s">
        <v>324</v>
      </c>
      <c r="B29" s="16"/>
      <c r="C29" s="16" t="s">
        <v>5547</v>
      </c>
      <c r="D29" s="16"/>
      <c r="E29" s="16" t="s">
        <v>5579</v>
      </c>
      <c r="F29" s="16"/>
      <c r="G29" s="8" t="n">
        <v>504604</v>
      </c>
      <c r="H29" s="8"/>
      <c r="I29" s="76" t="n">
        <f aca="false">G29/$G$72</f>
        <v>0.0266704707639042</v>
      </c>
    </row>
    <row r="30" customFormat="false" ht="12.75" hidden="false" customHeight="false" outlineLevel="0" collapsed="false">
      <c r="A30" s="16" t="s">
        <v>5580</v>
      </c>
      <c r="B30" s="16"/>
      <c r="C30" s="16" t="s">
        <v>5547</v>
      </c>
      <c r="D30" s="16"/>
      <c r="E30" s="16" t="s">
        <v>1588</v>
      </c>
      <c r="F30" s="16"/>
      <c r="G30" s="8" t="n">
        <v>482838</v>
      </c>
      <c r="H30" s="8"/>
      <c r="I30" s="76" t="n">
        <f aca="false">G30/$G$72</f>
        <v>0.0255200449514906</v>
      </c>
    </row>
    <row r="31" customFormat="false" ht="12.75" hidden="false" customHeight="false" outlineLevel="0" collapsed="false">
      <c r="A31" s="16" t="s">
        <v>113</v>
      </c>
      <c r="B31" s="16"/>
      <c r="C31" s="16" t="s">
        <v>5547</v>
      </c>
      <c r="D31" s="16"/>
      <c r="E31" s="16" t="s">
        <v>5578</v>
      </c>
      <c r="F31" s="16"/>
      <c r="G31" s="8" t="n">
        <v>363933</v>
      </c>
      <c r="H31" s="8"/>
      <c r="I31" s="76" t="n">
        <f aca="false">G31/$G$72</f>
        <v>0.019235409224897</v>
      </c>
    </row>
    <row r="32" customFormat="false" ht="12.75" hidden="false" customHeight="false" outlineLevel="0" collapsed="false">
      <c r="A32" s="16" t="s">
        <v>5581</v>
      </c>
      <c r="B32" s="16"/>
      <c r="C32" s="16" t="s">
        <v>5547</v>
      </c>
      <c r="D32" s="16"/>
      <c r="E32" s="16" t="s">
        <v>387</v>
      </c>
      <c r="F32" s="16"/>
      <c r="G32" s="8" t="n">
        <v>334057</v>
      </c>
      <c r="H32" s="8"/>
      <c r="I32" s="76" t="n">
        <f aca="false">G32/$G$72</f>
        <v>0.0176563353678876</v>
      </c>
    </row>
    <row r="33" customFormat="false" ht="12.75" hidden="false" customHeight="false" outlineLevel="0" collapsed="false">
      <c r="A33" s="16" t="s">
        <v>1621</v>
      </c>
      <c r="B33" s="16"/>
      <c r="C33" s="16" t="s">
        <v>5547</v>
      </c>
      <c r="D33" s="16"/>
      <c r="E33" s="16" t="s">
        <v>1588</v>
      </c>
      <c r="F33" s="16"/>
      <c r="G33" s="8" t="n">
        <v>312911</v>
      </c>
      <c r="H33" s="8"/>
      <c r="I33" s="76" t="n">
        <f aca="false">G33/$G$72</f>
        <v>0.0165386791963679</v>
      </c>
    </row>
    <row r="34" customFormat="false" ht="12.75" hidden="false" customHeight="false" outlineLevel="0" collapsed="false">
      <c r="A34" s="16" t="s">
        <v>1098</v>
      </c>
      <c r="B34" s="16"/>
      <c r="C34" s="16" t="s">
        <v>5547</v>
      </c>
      <c r="D34" s="16"/>
      <c r="E34" s="16" t="s">
        <v>1588</v>
      </c>
      <c r="F34" s="16"/>
      <c r="G34" s="8" t="n">
        <v>259026</v>
      </c>
      <c r="H34" s="8"/>
      <c r="I34" s="76" t="n">
        <f aca="false">G34/$G$72</f>
        <v>0.0136906274228723</v>
      </c>
    </row>
    <row r="35" customFormat="false" ht="12.75" hidden="false" customHeight="false" outlineLevel="0" collapsed="false">
      <c r="A35" s="16" t="s">
        <v>5582</v>
      </c>
      <c r="B35" s="16"/>
      <c r="C35" s="16" t="s">
        <v>5547</v>
      </c>
      <c r="D35" s="16"/>
      <c r="E35" s="16" t="s">
        <v>38</v>
      </c>
      <c r="F35" s="16"/>
      <c r="G35" s="8" t="n">
        <v>247870</v>
      </c>
      <c r="H35" s="8"/>
      <c r="I35" s="76" t="n">
        <f aca="false">G35/$G$72</f>
        <v>0.0131009853038203</v>
      </c>
    </row>
    <row r="36" customFormat="false" ht="12.75" hidden="false" customHeight="false" outlineLevel="0" collapsed="false">
      <c r="A36" s="16" t="s">
        <v>4630</v>
      </c>
      <c r="B36" s="16"/>
      <c r="C36" s="16" t="s">
        <v>5547</v>
      </c>
      <c r="D36" s="16"/>
      <c r="E36" s="16" t="s">
        <v>387</v>
      </c>
      <c r="F36" s="16"/>
      <c r="G36" s="8" t="n">
        <v>227075</v>
      </c>
      <c r="H36" s="8"/>
      <c r="I36" s="76" t="n">
        <f aca="false">G36/$G$72</f>
        <v>0.0120018809773873</v>
      </c>
    </row>
    <row r="37" customFormat="false" ht="12.75" hidden="false" customHeight="false" outlineLevel="0" collapsed="false">
      <c r="A37" s="16" t="s">
        <v>775</v>
      </c>
      <c r="B37" s="16"/>
      <c r="C37" s="16" t="s">
        <v>5547</v>
      </c>
      <c r="D37" s="16"/>
      <c r="E37" s="16" t="s">
        <v>1588</v>
      </c>
      <c r="F37" s="16"/>
      <c r="G37" s="8" t="n">
        <v>214634</v>
      </c>
      <c r="H37" s="8"/>
      <c r="I37" s="76" t="n">
        <f aca="false">G37/$G$72</f>
        <v>0.0113443211348697</v>
      </c>
    </row>
    <row r="38" customFormat="false" ht="12.75" hidden="false" customHeight="false" outlineLevel="0" collapsed="false">
      <c r="A38" s="16" t="s">
        <v>1280</v>
      </c>
      <c r="B38" s="16"/>
      <c r="C38" s="16" t="s">
        <v>5547</v>
      </c>
      <c r="D38" s="16"/>
      <c r="E38" s="16" t="s">
        <v>1588</v>
      </c>
      <c r="F38" s="16"/>
      <c r="G38" s="8" t="n">
        <v>200816</v>
      </c>
      <c r="H38" s="8"/>
      <c r="I38" s="76" t="n">
        <f aca="false">G38/$G$72</f>
        <v>0.010613980977012</v>
      </c>
    </row>
    <row r="39" customFormat="false" ht="12.75" hidden="false" customHeight="false" outlineLevel="0" collapsed="false">
      <c r="A39" s="16" t="s">
        <v>183</v>
      </c>
      <c r="B39" s="16"/>
      <c r="C39" s="16" t="s">
        <v>5547</v>
      </c>
      <c r="D39" s="16"/>
      <c r="E39" s="16" t="s">
        <v>5578</v>
      </c>
      <c r="F39" s="16"/>
      <c r="G39" s="8" t="n">
        <v>137683</v>
      </c>
      <c r="H39" s="8"/>
      <c r="I39" s="76" t="n">
        <f aca="false">G39/$G$72</f>
        <v>0.00727713301160241</v>
      </c>
    </row>
    <row r="40" customFormat="false" ht="12.75" hidden="false" customHeight="false" outlineLevel="0" collapsed="false">
      <c r="A40" s="16" t="s">
        <v>4659</v>
      </c>
      <c r="B40" s="16"/>
      <c r="C40" s="16" t="s">
        <v>5547</v>
      </c>
      <c r="D40" s="16"/>
      <c r="E40" s="16" t="s">
        <v>387</v>
      </c>
      <c r="F40" s="16"/>
      <c r="G40" s="8" t="n">
        <v>129997</v>
      </c>
      <c r="H40" s="8"/>
      <c r="I40" s="76" t="n">
        <f aca="false">G40/$G$72</f>
        <v>0.00687089517303718</v>
      </c>
    </row>
    <row r="41" customFormat="false" ht="12.75" hidden="false" customHeight="false" outlineLevel="0" collapsed="false">
      <c r="A41" s="16" t="s">
        <v>202</v>
      </c>
      <c r="B41" s="16"/>
      <c r="C41" s="16" t="s">
        <v>5547</v>
      </c>
      <c r="D41" s="16"/>
      <c r="E41" s="16" t="s">
        <v>5578</v>
      </c>
      <c r="F41" s="16"/>
      <c r="G41" s="8" t="n">
        <v>125272</v>
      </c>
      <c r="H41" s="8"/>
      <c r="I41" s="76" t="n">
        <f aca="false">G41/$G$72</f>
        <v>0.00662115879687003</v>
      </c>
    </row>
    <row r="42" customFormat="false" ht="12.75" hidden="false" customHeight="false" outlineLevel="0" collapsed="false">
      <c r="A42" s="16" t="s">
        <v>1659</v>
      </c>
      <c r="B42" s="16"/>
      <c r="C42" s="16" t="s">
        <v>5547</v>
      </c>
      <c r="D42" s="16"/>
      <c r="E42" s="16" t="s">
        <v>1588</v>
      </c>
      <c r="F42" s="16"/>
      <c r="G42" s="8" t="n">
        <v>105950</v>
      </c>
      <c r="H42" s="8"/>
      <c r="I42" s="76" t="n">
        <f aca="false">G42/$G$72</f>
        <v>0.0055999087946898</v>
      </c>
    </row>
    <row r="43" customFormat="false" ht="12.75" hidden="false" customHeight="false" outlineLevel="0" collapsed="false">
      <c r="A43" s="5" t="s">
        <v>961</v>
      </c>
      <c r="B43" s="5"/>
      <c r="C43" s="5" t="s">
        <v>5547</v>
      </c>
      <c r="D43" s="5"/>
      <c r="E43" s="5" t="s">
        <v>5583</v>
      </c>
      <c r="F43" s="5"/>
      <c r="G43" s="8" t="n">
        <v>99787</v>
      </c>
      <c r="H43" s="8"/>
      <c r="I43" s="76" t="n">
        <f aca="false">G43/$G$72</f>
        <v>0.00527416799335263</v>
      </c>
    </row>
    <row r="44" customFormat="false" ht="12.75" hidden="false" customHeight="false" outlineLevel="0" collapsed="false">
      <c r="A44" s="16" t="s">
        <v>665</v>
      </c>
      <c r="B44" s="16"/>
      <c r="C44" s="16" t="s">
        <v>5547</v>
      </c>
      <c r="D44" s="16"/>
      <c r="E44" s="16" t="s">
        <v>5584</v>
      </c>
      <c r="F44" s="16"/>
      <c r="G44" s="8" t="n">
        <v>87663</v>
      </c>
      <c r="H44" s="8"/>
      <c r="I44" s="76" t="n">
        <f aca="false">G44/$G$72</f>
        <v>0.00463336295109855</v>
      </c>
    </row>
    <row r="45" customFormat="false" ht="12.75" hidden="false" customHeight="false" outlineLevel="0" collapsed="false">
      <c r="A45" s="16" t="s">
        <v>4602</v>
      </c>
      <c r="B45" s="16"/>
      <c r="C45" s="16" t="s">
        <v>5547</v>
      </c>
      <c r="D45" s="16"/>
      <c r="E45" s="16" t="s">
        <v>387</v>
      </c>
      <c r="F45" s="16"/>
      <c r="G45" s="8" t="n">
        <v>78971</v>
      </c>
      <c r="H45" s="8"/>
      <c r="I45" s="76" t="n">
        <f aca="false">G45/$G$72</f>
        <v>0.00417395372747001</v>
      </c>
    </row>
    <row r="46" customFormat="false" ht="12.75" hidden="false" customHeight="false" outlineLevel="0" collapsed="false">
      <c r="A46" s="16" t="s">
        <v>5335</v>
      </c>
      <c r="B46" s="16"/>
      <c r="C46" s="16" t="s">
        <v>5547</v>
      </c>
      <c r="D46" s="16"/>
      <c r="E46" s="16" t="s">
        <v>387</v>
      </c>
      <c r="F46" s="16"/>
      <c r="G46" s="8" t="n">
        <v>56305</v>
      </c>
      <c r="H46" s="8"/>
      <c r="I46" s="76" t="n">
        <f aca="false">G46/$G$72</f>
        <v>0.00297595908150079</v>
      </c>
    </row>
    <row r="47" customFormat="false" ht="12.75" hidden="false" customHeight="false" outlineLevel="0" collapsed="false">
      <c r="A47" s="16" t="s">
        <v>3035</v>
      </c>
      <c r="B47" s="16"/>
      <c r="C47" s="16" t="s">
        <v>5547</v>
      </c>
      <c r="D47" s="16"/>
      <c r="E47" s="16" t="s">
        <v>387</v>
      </c>
      <c r="F47" s="16"/>
      <c r="G47" s="8" t="n">
        <v>50042</v>
      </c>
      <c r="H47" s="8"/>
      <c r="I47" s="76" t="n">
        <f aca="false">G47/$G$72</f>
        <v>0.00264493285421299</v>
      </c>
    </row>
    <row r="48" customFormat="false" ht="12.75" hidden="false" customHeight="true" outlineLevel="0" collapsed="false">
      <c r="A48" s="16" t="s">
        <v>1600</v>
      </c>
      <c r="B48" s="16"/>
      <c r="C48" s="16" t="s">
        <v>5547</v>
      </c>
      <c r="D48" s="16"/>
      <c r="E48" s="16" t="s">
        <v>1588</v>
      </c>
      <c r="F48" s="16"/>
      <c r="G48" s="8" t="n">
        <v>38668</v>
      </c>
      <c r="H48" s="8"/>
      <c r="I48" s="76" t="n">
        <f aca="false">G48/$G$72</f>
        <v>0.00204376850658863</v>
      </c>
    </row>
    <row r="49" customFormat="false" ht="12.75" hidden="false" customHeight="false" outlineLevel="0" collapsed="false">
      <c r="A49" s="16" t="s">
        <v>2661</v>
      </c>
      <c r="B49" s="16"/>
      <c r="C49" s="16" t="s">
        <v>5547</v>
      </c>
      <c r="D49" s="16"/>
      <c r="E49" s="16" t="s">
        <v>1588</v>
      </c>
      <c r="F49" s="16"/>
      <c r="G49" s="8" t="n">
        <v>36430</v>
      </c>
      <c r="H49" s="8"/>
      <c r="I49" s="76" t="n">
        <f aca="false">G49/$G$72</f>
        <v>0.00192548067381358</v>
      </c>
    </row>
    <row r="50" customFormat="false" ht="12.75" hidden="false" customHeight="false" outlineLevel="0" collapsed="false">
      <c r="A50" s="16" t="s">
        <v>1241</v>
      </c>
      <c r="B50" s="16"/>
      <c r="C50" s="16" t="s">
        <v>5547</v>
      </c>
      <c r="D50" s="16"/>
      <c r="E50" s="16" t="s">
        <v>1588</v>
      </c>
      <c r="F50" s="16"/>
      <c r="G50" s="8" t="n">
        <v>30332</v>
      </c>
      <c r="H50" s="8"/>
      <c r="I50" s="76" t="n">
        <f aca="false">G50/$G$72</f>
        <v>0.00160317539934432</v>
      </c>
    </row>
    <row r="51" customFormat="false" ht="12.75" hidden="false" customHeight="false" outlineLevel="0" collapsed="false">
      <c r="A51" s="16" t="s">
        <v>1964</v>
      </c>
      <c r="B51" s="16"/>
      <c r="C51" s="16" t="s">
        <v>5547</v>
      </c>
      <c r="D51" s="16"/>
      <c r="E51" s="16" t="s">
        <v>1588</v>
      </c>
      <c r="F51" s="16"/>
      <c r="G51" s="8" t="n">
        <v>29726</v>
      </c>
      <c r="H51" s="8"/>
      <c r="I51" s="76" t="n">
        <f aca="false">G51/$G$72</f>
        <v>0.00157114571808352</v>
      </c>
    </row>
    <row r="52" customFormat="false" ht="12.75" hidden="false" customHeight="false" outlineLevel="0" collapsed="false">
      <c r="A52" s="16" t="s">
        <v>5585</v>
      </c>
      <c r="B52" s="16"/>
      <c r="C52" s="16" t="s">
        <v>5547</v>
      </c>
      <c r="D52" s="16"/>
      <c r="E52" s="16" t="s">
        <v>1588</v>
      </c>
      <c r="F52" s="16"/>
      <c r="G52" s="8" t="n">
        <v>29707</v>
      </c>
      <c r="H52" s="8"/>
      <c r="I52" s="76" t="n">
        <f aca="false">G52/$G$72</f>
        <v>0.0015701414871529</v>
      </c>
    </row>
    <row r="53" customFormat="false" ht="12.75" hidden="false" customHeight="false" outlineLevel="0" collapsed="false">
      <c r="A53" s="16" t="s">
        <v>1143</v>
      </c>
      <c r="B53" s="16"/>
      <c r="C53" s="16" t="s">
        <v>5547</v>
      </c>
      <c r="D53" s="16"/>
      <c r="E53" s="16" t="s">
        <v>5583</v>
      </c>
      <c r="F53" s="16"/>
      <c r="G53" s="8" t="n">
        <v>29515</v>
      </c>
      <c r="H53" s="8"/>
      <c r="I53" s="76" t="n">
        <f aca="false">G53/$G$72</f>
        <v>0.0015599934693277</v>
      </c>
    </row>
    <row r="54" customFormat="false" ht="12.75" hidden="false" customHeight="false" outlineLevel="0" collapsed="false">
      <c r="A54" s="16" t="s">
        <v>979</v>
      </c>
      <c r="B54" s="16"/>
      <c r="C54" s="16" t="s">
        <v>5547</v>
      </c>
      <c r="D54" s="16"/>
      <c r="E54" s="16" t="s">
        <v>5583</v>
      </c>
      <c r="F54" s="16"/>
      <c r="G54" s="8" t="n">
        <v>28298</v>
      </c>
      <c r="H54" s="8"/>
      <c r="I54" s="76" t="n">
        <f aca="false">G54/$G$72</f>
        <v>0.00149566983550856</v>
      </c>
    </row>
    <row r="55" customFormat="false" ht="12.75" hidden="false" customHeight="false" outlineLevel="0" collapsed="false">
      <c r="A55" s="16" t="s">
        <v>5586</v>
      </c>
      <c r="B55" s="16"/>
      <c r="C55" s="16" t="s">
        <v>5547</v>
      </c>
      <c r="D55" s="16"/>
      <c r="E55" s="16" t="s">
        <v>387</v>
      </c>
      <c r="F55" s="16"/>
      <c r="G55" s="8" t="n">
        <v>26409</v>
      </c>
      <c r="H55" s="8"/>
      <c r="I55" s="76" t="n">
        <f aca="false">G55/$G$72</f>
        <v>0.00139582813930121</v>
      </c>
    </row>
    <row r="56" customFormat="false" ht="12.75" hidden="false" customHeight="false" outlineLevel="0" collapsed="false">
      <c r="A56" s="5" t="s">
        <v>772</v>
      </c>
      <c r="B56" s="5"/>
      <c r="C56" s="5" t="s">
        <v>5547</v>
      </c>
      <c r="D56" s="5"/>
      <c r="E56" s="5" t="s">
        <v>5584</v>
      </c>
      <c r="F56" s="5"/>
      <c r="G56" s="8" t="n">
        <v>25620</v>
      </c>
      <c r="H56" s="8"/>
      <c r="I56" s="76" t="n">
        <f aca="false">G56/$G$72</f>
        <v>0.00135412612855076</v>
      </c>
    </row>
    <row r="57" customFormat="false" ht="12.75" hidden="false" customHeight="false" outlineLevel="0" collapsed="false">
      <c r="A57" s="5" t="s">
        <v>1054</v>
      </c>
      <c r="B57" s="5"/>
      <c r="C57" s="5" t="s">
        <v>5547</v>
      </c>
      <c r="D57" s="5"/>
      <c r="E57" s="5" t="s">
        <v>5583</v>
      </c>
      <c r="F57" s="5"/>
      <c r="G57" s="8" t="n">
        <v>20657</v>
      </c>
      <c r="H57" s="8"/>
      <c r="I57" s="76" t="n">
        <f aca="false">G57/$G$72</f>
        <v>0.00109181043862111</v>
      </c>
    </row>
    <row r="58" customFormat="false" ht="12.75" hidden="false" customHeight="false" outlineLevel="0" collapsed="false">
      <c r="A58" s="16" t="s">
        <v>1049</v>
      </c>
      <c r="B58" s="16"/>
      <c r="C58" s="16" t="s">
        <v>5547</v>
      </c>
      <c r="D58" s="16"/>
      <c r="E58" s="16" t="s">
        <v>5583</v>
      </c>
      <c r="F58" s="16"/>
      <c r="G58" s="8" t="n">
        <v>12630</v>
      </c>
      <c r="H58" s="8"/>
      <c r="I58" s="76" t="n">
        <f aca="false">G58/$G$72</f>
        <v>0.000667549297564248</v>
      </c>
    </row>
    <row r="59" customFormat="false" ht="12.75" hidden="false" customHeight="false" outlineLevel="0" collapsed="false">
      <c r="A59" s="16" t="s">
        <v>2003</v>
      </c>
      <c r="B59" s="16"/>
      <c r="C59" s="16" t="s">
        <v>5547</v>
      </c>
      <c r="D59" s="16"/>
      <c r="E59" s="16" t="s">
        <v>1588</v>
      </c>
      <c r="F59" s="16"/>
      <c r="G59" s="8" t="n">
        <v>11505</v>
      </c>
      <c r="H59" s="8"/>
      <c r="I59" s="76" t="n">
        <f aca="false">G59/$G$72</f>
        <v>0.00060808825561969</v>
      </c>
    </row>
    <row r="60" customFormat="false" ht="12.75" hidden="false" customHeight="false" outlineLevel="0" collapsed="false">
      <c r="A60" s="16" t="s">
        <v>979</v>
      </c>
      <c r="B60" s="16"/>
      <c r="C60" s="16" t="s">
        <v>5547</v>
      </c>
      <c r="D60" s="16"/>
      <c r="E60" s="16" t="s">
        <v>1588</v>
      </c>
      <c r="F60" s="16"/>
      <c r="G60" s="8" t="n">
        <v>7600</v>
      </c>
      <c r="H60" s="8"/>
      <c r="I60" s="76" t="n">
        <f aca="false">G60/$G$72</f>
        <v>0.000401692372247687</v>
      </c>
    </row>
    <row r="61" customFormat="false" ht="12.75" hidden="false" customHeight="false" outlineLevel="0" collapsed="false">
      <c r="A61" s="16" t="s">
        <v>5587</v>
      </c>
      <c r="B61" s="16"/>
      <c r="C61" s="16" t="s">
        <v>5547</v>
      </c>
      <c r="D61" s="16"/>
      <c r="E61" s="16" t="s">
        <v>387</v>
      </c>
      <c r="F61" s="16"/>
      <c r="G61" s="8" t="n">
        <v>4021</v>
      </c>
      <c r="H61" s="8"/>
      <c r="I61" s="76" t="n">
        <f aca="false">G61/$G$72</f>
        <v>0.00021252697747473</v>
      </c>
    </row>
    <row r="62" customFormat="false" ht="12.75" hidden="false" customHeight="false" outlineLevel="0" collapsed="false">
      <c r="A62" s="5" t="s">
        <v>5588</v>
      </c>
      <c r="B62" s="5"/>
      <c r="C62" s="5" t="s">
        <v>5547</v>
      </c>
      <c r="D62" s="5"/>
      <c r="E62" s="5" t="s">
        <v>5578</v>
      </c>
      <c r="F62" s="5"/>
      <c r="G62" s="8" t="n">
        <v>3013</v>
      </c>
      <c r="H62" s="8"/>
      <c r="I62" s="76" t="n">
        <f aca="false">G62/$G$72</f>
        <v>0.000159249883892405</v>
      </c>
    </row>
    <row r="63" customFormat="false" ht="12.75" hidden="false" customHeight="false" outlineLevel="0" collapsed="false">
      <c r="A63" s="16" t="s">
        <v>1049</v>
      </c>
      <c r="B63" s="16"/>
      <c r="C63" s="16" t="s">
        <v>5547</v>
      </c>
      <c r="D63" s="16"/>
      <c r="E63" s="16" t="s">
        <v>1588</v>
      </c>
      <c r="F63" s="16"/>
      <c r="G63" s="8" t="n">
        <v>1812</v>
      </c>
      <c r="H63" s="8"/>
      <c r="I63" s="76" t="n">
        <f aca="false">G63/$G$72</f>
        <v>9.57719182253696E-005</v>
      </c>
    </row>
    <row r="64" customFormat="false" ht="12.75" hidden="false" customHeight="false" outlineLevel="0" collapsed="false">
      <c r="A64" s="16" t="s">
        <v>1105</v>
      </c>
      <c r="B64" s="16"/>
      <c r="C64" s="16" t="s">
        <v>5547</v>
      </c>
      <c r="D64" s="16"/>
      <c r="E64" s="16" t="s">
        <v>5583</v>
      </c>
      <c r="F64" s="16"/>
      <c r="G64" s="8" t="n">
        <v>1317</v>
      </c>
      <c r="H64" s="8"/>
      <c r="I64" s="76" t="n">
        <f aca="false">G64/$G$72</f>
        <v>6.96090597697637E-005</v>
      </c>
    </row>
    <row r="65" customFormat="false" ht="12.75" hidden="false" customHeight="false" outlineLevel="0" collapsed="false">
      <c r="A65" s="16" t="s">
        <v>5589</v>
      </c>
      <c r="B65" s="16"/>
      <c r="C65" s="16" t="s">
        <v>5547</v>
      </c>
      <c r="D65" s="16"/>
      <c r="E65" s="16" t="s">
        <v>5584</v>
      </c>
      <c r="F65" s="16"/>
      <c r="G65" s="8" t="n">
        <v>1250</v>
      </c>
      <c r="H65" s="8"/>
      <c r="I65" s="76" t="n">
        <f aca="false">G65/$G$72</f>
        <v>6.60678243828433E-005</v>
      </c>
    </row>
    <row r="66" customFormat="false" ht="12.75" hidden="false" customHeight="false" outlineLevel="0" collapsed="false">
      <c r="A66" s="16" t="s">
        <v>1105</v>
      </c>
      <c r="B66" s="16"/>
      <c r="C66" s="16" t="s">
        <v>5547</v>
      </c>
      <c r="D66" s="16"/>
      <c r="E66" s="16" t="s">
        <v>5590</v>
      </c>
      <c r="F66" s="16"/>
      <c r="G66" s="8" t="n">
        <v>1240</v>
      </c>
      <c r="H66" s="8"/>
      <c r="I66" s="76" t="n">
        <f aca="false">G66/$G$72</f>
        <v>6.55392817877805E-005</v>
      </c>
    </row>
    <row r="67" customFormat="false" ht="12.75" hidden="false" customHeight="false" outlineLevel="0" collapsed="false">
      <c r="A67" s="5" t="s">
        <v>5591</v>
      </c>
      <c r="B67" s="5"/>
      <c r="C67" s="5" t="s">
        <v>5547</v>
      </c>
      <c r="D67" s="5"/>
      <c r="E67" s="5" t="s">
        <v>5583</v>
      </c>
      <c r="F67" s="5"/>
      <c r="G67" s="8" t="n">
        <v>574</v>
      </c>
      <c r="H67" s="8"/>
      <c r="I67" s="76" t="n">
        <f aca="false">G67/$G$72</f>
        <v>3.03383449566016E-005</v>
      </c>
    </row>
    <row r="68" customFormat="false" ht="12.75" hidden="false" customHeight="false" outlineLevel="0" collapsed="false">
      <c r="A68" s="16" t="s">
        <v>5592</v>
      </c>
      <c r="B68" s="16"/>
      <c r="C68" s="16" t="s">
        <v>5547</v>
      </c>
      <c r="D68" s="16"/>
      <c r="E68" s="16" t="s">
        <v>1588</v>
      </c>
      <c r="F68" s="16"/>
      <c r="G68" s="8" t="n">
        <v>273</v>
      </c>
      <c r="H68" s="8"/>
      <c r="I68" s="76" t="n">
        <f aca="false">G68/$G$72</f>
        <v>1.4429212845213E-005</v>
      </c>
    </row>
    <row r="69" customFormat="false" ht="12.75" hidden="false" customHeight="false" outlineLevel="0" collapsed="false">
      <c r="A69" s="16" t="s">
        <v>3187</v>
      </c>
      <c r="B69" s="16"/>
      <c r="C69" s="16" t="s">
        <v>5547</v>
      </c>
      <c r="D69" s="16"/>
      <c r="E69" s="16" t="s">
        <v>5583</v>
      </c>
      <c r="F69" s="16"/>
      <c r="G69" s="8" t="n">
        <v>232</v>
      </c>
      <c r="H69" s="8"/>
      <c r="I69" s="76" t="n">
        <f aca="false">G69/$G$72</f>
        <v>1.22621882054557E-005</v>
      </c>
    </row>
    <row r="70" customFormat="false" ht="12.75" hidden="false" customHeight="false" outlineLevel="0" collapsed="false">
      <c r="A70" s="16" t="s">
        <v>970</v>
      </c>
      <c r="B70" s="16"/>
      <c r="C70" s="16" t="s">
        <v>5547</v>
      </c>
      <c r="D70" s="16"/>
      <c r="E70" s="16" t="s">
        <v>5583</v>
      </c>
      <c r="F70" s="16"/>
      <c r="G70" s="8" t="n">
        <v>62</v>
      </c>
      <c r="H70" s="8"/>
      <c r="I70" s="76" t="n">
        <f aca="false">G70/$G$72</f>
        <v>3.27696408938903E-006</v>
      </c>
    </row>
    <row r="71" customFormat="false" ht="18" hidden="false" customHeight="false" outlineLevel="0" collapsed="false">
      <c r="A71" s="77"/>
      <c r="B71" s="77"/>
      <c r="C71" s="77"/>
      <c r="D71" s="77"/>
      <c r="E71" s="77"/>
      <c r="F71" s="77"/>
      <c r="G71" s="77"/>
      <c r="H71" s="77"/>
    </row>
    <row r="72" customFormat="false" ht="18.75" hidden="false" customHeight="false" outlineLevel="0" collapsed="false">
      <c r="A72" s="71" t="s">
        <v>5593</v>
      </c>
      <c r="B72" s="78"/>
      <c r="C72" s="72"/>
      <c r="D72" s="72"/>
      <c r="E72" s="72"/>
      <c r="F72" s="72"/>
      <c r="G72" s="79" t="n">
        <f aca="false">SUM(G7:G71)</f>
        <v>18919951</v>
      </c>
      <c r="H72" s="79"/>
      <c r="I72" s="80" t="n">
        <f aca="false">SUM(I7:I70)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8</v>
      </c>
    </row>
    <row r="2" customFormat="false" ht="20.25" hidden="false" customHeight="false" outlineLevel="0" collapsed="false">
      <c r="A2" s="82" t="str">
        <f aca="false">'All Originators by Value'!A3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/>
      <c r="B6" s="16"/>
      <c r="C6" s="16"/>
      <c r="D6" s="16"/>
      <c r="E6" s="16"/>
      <c r="F6" s="16"/>
      <c r="G6" s="8"/>
      <c r="H6" s="8"/>
      <c r="I6" s="76"/>
    </row>
    <row r="7" customFormat="false" ht="18" hidden="false" customHeight="false" outlineLevel="0" collapsed="false">
      <c r="A7" s="77"/>
      <c r="B7" s="77"/>
      <c r="C7" s="77"/>
      <c r="D7" s="77"/>
      <c r="E7" s="77"/>
      <c r="F7" s="77"/>
      <c r="G7" s="77"/>
      <c r="H7" s="77"/>
    </row>
    <row r="8" customFormat="false" ht="18.75" hidden="false" customHeight="false" outlineLevel="0" collapsed="false">
      <c r="A8" s="71" t="s">
        <v>5593</v>
      </c>
      <c r="B8" s="78"/>
      <c r="C8" s="72"/>
      <c r="D8" s="72"/>
      <c r="E8" s="72"/>
      <c r="F8" s="72"/>
      <c r="G8" s="79" t="n">
        <f aca="false">SUM(G6:G7)</f>
        <v>0</v>
      </c>
      <c r="H8" s="79"/>
      <c r="I8" s="80" t="n">
        <f aca="false">SUM(I6)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5594</v>
      </c>
    </row>
    <row r="2" customFormat="false" ht="20.25" hidden="false" customHeight="false" outlineLevel="0" collapsed="false">
      <c r="A2" s="82" t="str">
        <f aca="false">'All Originators by Value'!A3</f>
        <v>For the Month Ended July 31, 2001</v>
      </c>
    </row>
    <row r="3" customFormat="false" ht="12.75" hidden="false" customHeight="false" outlineLevel="0" collapsed="false">
      <c r="C3" s="1"/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12</v>
      </c>
      <c r="B6" s="16"/>
      <c r="C6" s="16" t="s">
        <v>29</v>
      </c>
      <c r="D6" s="16"/>
      <c r="E6" s="16" t="s">
        <v>387</v>
      </c>
      <c r="F6" s="16"/>
      <c r="G6" s="8" t="n">
        <v>173000</v>
      </c>
      <c r="H6" s="8"/>
      <c r="I6" s="76" t="n">
        <f aca="false">G6/G9</f>
        <v>1</v>
      </c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173000</v>
      </c>
      <c r="H9" s="79"/>
      <c r="I9" s="80" t="n">
        <f aca="false">SUM(I6:I7)</f>
        <v>1</v>
      </c>
    </row>
    <row r="11" customFormat="false" ht="12.75" hidden="false" customHeight="false" outlineLevel="0" collapsed="false">
      <c r="A11" s="8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3056</v>
      </c>
    </row>
    <row r="2" customFormat="false" ht="20.25" hidden="false" customHeight="false" outlineLevel="0" collapsed="false">
      <c r="A2" s="82" t="str">
        <f aca="false">'All Originators by Value'!A3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34</v>
      </c>
      <c r="B6" s="16"/>
      <c r="C6" s="16" t="s">
        <v>29</v>
      </c>
      <c r="D6" s="16"/>
      <c r="E6" s="16" t="s">
        <v>3056</v>
      </c>
      <c r="F6" s="16"/>
      <c r="G6" s="8" t="n">
        <v>40000</v>
      </c>
      <c r="H6" s="8"/>
      <c r="I6" s="76" t="n">
        <f aca="false">G6/G9</f>
        <v>1</v>
      </c>
    </row>
    <row r="7" customFormat="false" ht="12.75" hidden="false" customHeight="false" outlineLevel="0" collapsed="false">
      <c r="A7" s="16"/>
      <c r="B7" s="16"/>
      <c r="C7" s="16"/>
      <c r="D7" s="16"/>
      <c r="E7" s="16"/>
      <c r="F7" s="16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40000</v>
      </c>
      <c r="H9" s="79"/>
      <c r="I9" s="80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5573</v>
      </c>
    </row>
    <row r="2" customFormat="false" ht="20.25" hidden="false" customHeight="false" outlineLevel="0" collapsed="false">
      <c r="A2" s="82" t="str">
        <f aca="false">'All Originators by Value'!A3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2951</v>
      </c>
      <c r="B6" s="5"/>
      <c r="C6" s="5" t="s">
        <v>29</v>
      </c>
      <c r="D6" s="5"/>
      <c r="E6" s="5" t="s">
        <v>5573</v>
      </c>
      <c r="F6" s="5"/>
      <c r="G6" s="8" t="n">
        <v>189300</v>
      </c>
      <c r="H6" s="8"/>
      <c r="I6" s="76" t="n">
        <f aca="false">G6/$G$11</f>
        <v>0.727797001153403</v>
      </c>
    </row>
    <row r="7" customFormat="false" ht="12.75" hidden="false" customHeight="false" outlineLevel="0" collapsed="false">
      <c r="A7" s="16" t="s">
        <v>2947</v>
      </c>
      <c r="B7" s="16"/>
      <c r="C7" s="16" t="s">
        <v>29</v>
      </c>
      <c r="D7" s="16"/>
      <c r="E7" s="16" t="s">
        <v>5573</v>
      </c>
      <c r="F7" s="16"/>
      <c r="G7" s="8" t="n">
        <v>62000</v>
      </c>
      <c r="H7" s="8"/>
      <c r="I7" s="76" t="n">
        <f aca="false">G7/$G$11</f>
        <v>0.23836985774702</v>
      </c>
    </row>
    <row r="8" customFormat="false" ht="12.75" hidden="false" customHeight="false" outlineLevel="0" collapsed="false">
      <c r="A8" s="16" t="s">
        <v>2966</v>
      </c>
      <c r="B8" s="16"/>
      <c r="C8" s="16" t="s">
        <v>29</v>
      </c>
      <c r="D8" s="16"/>
      <c r="E8" s="16" t="s">
        <v>5573</v>
      </c>
      <c r="F8" s="16"/>
      <c r="G8" s="8" t="n">
        <v>8800</v>
      </c>
      <c r="H8" s="8"/>
      <c r="I8" s="76" t="n">
        <f aca="false">G8/$G$11</f>
        <v>0.0338331410995771</v>
      </c>
    </row>
    <row r="9" customFormat="false" ht="12.75" hidden="false" customHeight="false" outlineLevel="0" collapsed="false">
      <c r="A9" s="16"/>
      <c r="B9" s="16"/>
      <c r="C9" s="16"/>
      <c r="D9" s="16"/>
      <c r="E9" s="16"/>
      <c r="F9" s="16"/>
      <c r="G9" s="8"/>
      <c r="H9" s="8"/>
      <c r="I9" s="76"/>
    </row>
    <row r="10" customFormat="false" ht="18" hidden="false" customHeight="false" outlineLevel="0" collapsed="false">
      <c r="A10" s="77"/>
      <c r="B10" s="77"/>
      <c r="C10" s="77"/>
      <c r="D10" s="77"/>
      <c r="E10" s="77"/>
      <c r="F10" s="77"/>
      <c r="G10" s="77"/>
      <c r="H10" s="77"/>
    </row>
    <row r="11" customFormat="false" ht="18.75" hidden="false" customHeight="false" outlineLevel="0" collapsed="false">
      <c r="A11" s="71" t="s">
        <v>5593</v>
      </c>
      <c r="B11" s="78"/>
      <c r="C11" s="72"/>
      <c r="D11" s="72"/>
      <c r="E11" s="72"/>
      <c r="F11" s="72"/>
      <c r="G11" s="79" t="n">
        <f aca="false">SUM(G6:G10)</f>
        <v>260100</v>
      </c>
      <c r="H11" s="79"/>
      <c r="I11" s="80" t="n">
        <f aca="false">SUM(I6:I9)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5575</v>
      </c>
    </row>
    <row r="2" customFormat="false" ht="20.25" hidden="false" customHeight="false" outlineLevel="0" collapsed="false">
      <c r="A2" s="82" t="str">
        <f aca="false">'Midwest Power'!A2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5574</v>
      </c>
      <c r="B6" s="5"/>
      <c r="C6" s="5" t="s">
        <v>29</v>
      </c>
      <c r="D6" s="5"/>
      <c r="E6" s="5" t="s">
        <v>5575</v>
      </c>
      <c r="F6" s="5"/>
      <c r="G6" s="8" t="n">
        <v>80000</v>
      </c>
      <c r="H6" s="8"/>
      <c r="I6" s="76" t="n">
        <f aca="false">G6/$G$14</f>
        <v>0.46189376443418</v>
      </c>
    </row>
    <row r="7" customFormat="false" ht="12.75" hidden="false" customHeight="false" outlineLevel="0" collapsed="false">
      <c r="A7" s="16" t="s">
        <v>5576</v>
      </c>
      <c r="B7" s="16"/>
      <c r="C7" s="16" t="s">
        <v>29</v>
      </c>
      <c r="D7" s="16"/>
      <c r="E7" s="16" t="s">
        <v>5575</v>
      </c>
      <c r="F7" s="16"/>
      <c r="G7" s="8" t="n">
        <v>50000</v>
      </c>
      <c r="H7" s="8"/>
      <c r="I7" s="76" t="n">
        <f aca="false">G7/$G$14</f>
        <v>0.288683602771363</v>
      </c>
    </row>
    <row r="8" customFormat="false" ht="12.75" hidden="false" customHeight="false" outlineLevel="0" collapsed="false">
      <c r="A8" s="5" t="s">
        <v>2962</v>
      </c>
      <c r="B8" s="5"/>
      <c r="C8" s="5" t="s">
        <v>29</v>
      </c>
      <c r="D8" s="5"/>
      <c r="E8" s="5" t="s">
        <v>5575</v>
      </c>
      <c r="F8" s="5"/>
      <c r="G8" s="8" t="n">
        <v>20000</v>
      </c>
      <c r="H8" s="8"/>
      <c r="I8" s="76" t="n">
        <f aca="false">G8/$G$14</f>
        <v>0.115473441108545</v>
      </c>
    </row>
    <row r="9" customFormat="false" ht="12.75" hidden="false" customHeight="false" outlineLevel="0" collapsed="false">
      <c r="A9" s="16" t="s">
        <v>2966</v>
      </c>
      <c r="B9" s="16"/>
      <c r="C9" s="16" t="s">
        <v>29</v>
      </c>
      <c r="D9" s="16"/>
      <c r="E9" s="16" t="s">
        <v>5575</v>
      </c>
      <c r="F9" s="16"/>
      <c r="G9" s="8" t="n">
        <v>10000</v>
      </c>
      <c r="H9" s="8"/>
      <c r="I9" s="76" t="n">
        <f aca="false">G9/$G$14</f>
        <v>0.0577367205542725</v>
      </c>
    </row>
    <row r="10" customFormat="false" ht="12.75" hidden="false" customHeight="false" outlineLevel="0" collapsed="false">
      <c r="A10" s="16" t="s">
        <v>2951</v>
      </c>
      <c r="B10" s="16"/>
      <c r="C10" s="16" t="s">
        <v>29</v>
      </c>
      <c r="D10" s="16"/>
      <c r="E10" s="16" t="s">
        <v>5575</v>
      </c>
      <c r="F10" s="16"/>
      <c r="G10" s="8" t="n">
        <v>8200</v>
      </c>
      <c r="H10" s="8"/>
      <c r="I10" s="76" t="n">
        <f aca="false">G10/$G$14</f>
        <v>0.0473441108545035</v>
      </c>
    </row>
    <row r="11" customFormat="false" ht="12.75" hidden="false" customHeight="false" outlineLevel="0" collapsed="false">
      <c r="A11" s="16" t="s">
        <v>2961</v>
      </c>
      <c r="B11" s="16"/>
      <c r="C11" s="16" t="s">
        <v>29</v>
      </c>
      <c r="D11" s="16"/>
      <c r="E11" s="16" t="s">
        <v>5575</v>
      </c>
      <c r="F11" s="16"/>
      <c r="G11" s="8" t="n">
        <v>5000</v>
      </c>
      <c r="H11" s="8"/>
      <c r="I11" s="76" t="n">
        <f aca="false">G11/$G$14</f>
        <v>0.0288683602771363</v>
      </c>
    </row>
    <row r="12" customFormat="false" ht="12.75" hidden="false" customHeight="false" outlineLevel="0" collapsed="false">
      <c r="A12" s="5"/>
      <c r="B12" s="5"/>
      <c r="C12" s="5"/>
      <c r="D12" s="5"/>
      <c r="E12" s="5"/>
      <c r="F12" s="5"/>
      <c r="G12" s="8"/>
      <c r="H12" s="8"/>
      <c r="I12" s="76"/>
    </row>
    <row r="13" customFormat="false" ht="18" hidden="false" customHeight="false" outlineLevel="0" collapsed="false">
      <c r="A13" s="77"/>
      <c r="B13" s="77"/>
      <c r="C13" s="77"/>
      <c r="D13" s="77"/>
      <c r="E13" s="77"/>
      <c r="F13" s="77"/>
      <c r="G13" s="77"/>
      <c r="H13" s="77"/>
    </row>
    <row r="14" customFormat="false" ht="18.75" hidden="false" customHeight="false" outlineLevel="0" collapsed="false">
      <c r="A14" s="71" t="s">
        <v>5595</v>
      </c>
      <c r="B14" s="78"/>
      <c r="C14" s="72"/>
      <c r="D14" s="72"/>
      <c r="E14" s="72"/>
      <c r="F14" s="72"/>
      <c r="G14" s="79" t="n">
        <f aca="false">SUM(G6:G13)</f>
        <v>173200</v>
      </c>
      <c r="H14" s="79"/>
      <c r="I14" s="80" t="n">
        <f aca="false">SUM(I6:I12)</f>
        <v>1</v>
      </c>
    </row>
    <row r="16" customFormat="false" ht="12.75" hidden="false" customHeight="false" outlineLevel="0" collapsed="false">
      <c r="A16" s="84"/>
    </row>
    <row r="17" customFormat="false" ht="12.75" hidden="false" customHeight="false" outlineLevel="0" collapsed="false">
      <c r="A17" s="0" t="s">
        <v>5596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5572</v>
      </c>
    </row>
    <row r="2" customFormat="false" ht="20.25" hidden="false" customHeight="false" outlineLevel="0" collapsed="false">
      <c r="A2" s="82" t="str">
        <f aca="false">'North East Power'!A2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5535</v>
      </c>
      <c r="B6" s="16"/>
      <c r="C6" s="16" t="s">
        <v>29</v>
      </c>
      <c r="D6" s="16"/>
      <c r="E6" s="16" t="s">
        <v>5572</v>
      </c>
      <c r="F6" s="16"/>
      <c r="G6" s="8" t="n">
        <v>1689520</v>
      </c>
      <c r="H6" s="8"/>
      <c r="I6" s="76" t="n">
        <f aca="false">G6/$G$13</f>
        <v>1.01379087292991</v>
      </c>
    </row>
    <row r="7" customFormat="false" ht="12.75" hidden="false" customHeight="false" outlineLevel="0" collapsed="false">
      <c r="A7" s="16" t="s">
        <v>5574</v>
      </c>
      <c r="B7" s="16"/>
      <c r="C7" s="16" t="s">
        <v>29</v>
      </c>
      <c r="D7" s="16"/>
      <c r="E7" s="16" t="s">
        <v>5572</v>
      </c>
      <c r="F7" s="16"/>
      <c r="G7" s="8" t="n">
        <v>23632</v>
      </c>
      <c r="H7" s="8"/>
      <c r="I7" s="76" t="n">
        <f aca="false">G7/$G$13</f>
        <v>0.0141803032275911</v>
      </c>
    </row>
    <row r="8" customFormat="false" ht="12.75" hidden="false" customHeight="false" outlineLevel="0" collapsed="false">
      <c r="A8" s="16" t="s">
        <v>2980</v>
      </c>
      <c r="B8" s="16"/>
      <c r="C8" s="16" t="s">
        <v>29</v>
      </c>
      <c r="D8" s="16"/>
      <c r="E8" s="16" t="s">
        <v>5572</v>
      </c>
      <c r="F8" s="16"/>
      <c r="G8" s="8" t="n">
        <v>4500</v>
      </c>
      <c r="H8" s="8"/>
      <c r="I8" s="76" t="n">
        <f aca="false">G8/$G$13</f>
        <v>0.00270021007634394</v>
      </c>
    </row>
    <row r="9" customFormat="false" ht="12.75" hidden="false" customHeight="false" outlineLevel="0" collapsed="false">
      <c r="A9" s="16" t="s">
        <v>2972</v>
      </c>
      <c r="B9" s="16"/>
      <c r="C9" s="16" t="s">
        <v>29</v>
      </c>
      <c r="D9" s="16"/>
      <c r="E9" s="16" t="s">
        <v>5572</v>
      </c>
      <c r="F9" s="16"/>
      <c r="G9" s="8" t="n">
        <v>3500</v>
      </c>
      <c r="H9" s="8"/>
      <c r="I9" s="76" t="n">
        <f aca="false">G9/$G$13</f>
        <v>0.00210016339271195</v>
      </c>
    </row>
    <row r="10" customFormat="false" ht="12.75" hidden="false" customHeight="false" outlineLevel="0" collapsed="false">
      <c r="A10" s="16" t="s">
        <v>5577</v>
      </c>
      <c r="B10" s="16"/>
      <c r="C10" s="16" t="s">
        <v>29</v>
      </c>
      <c r="D10" s="16"/>
      <c r="E10" s="16" t="s">
        <v>5572</v>
      </c>
      <c r="F10" s="16"/>
      <c r="G10" s="8" t="n">
        <v>-54615</v>
      </c>
      <c r="H10" s="8"/>
      <c r="I10" s="76" t="n">
        <f aca="false">G10/$G$13</f>
        <v>-0.0327715496265609</v>
      </c>
    </row>
    <row r="11" customFormat="false" ht="12.75" hidden="false" customHeight="false" outlineLevel="0" collapsed="false">
      <c r="A11" s="16"/>
      <c r="B11" s="16"/>
      <c r="C11" s="16"/>
      <c r="D11" s="16"/>
      <c r="E11" s="16"/>
      <c r="F11" s="16"/>
      <c r="G11" s="8"/>
      <c r="H11" s="8"/>
      <c r="I11" s="76"/>
    </row>
    <row r="12" customFormat="false" ht="18" hidden="false" customHeight="false" outlineLevel="0" collapsed="false">
      <c r="A12" s="77"/>
      <c r="B12" s="77"/>
      <c r="C12" s="77"/>
      <c r="D12" s="77"/>
      <c r="E12" s="77"/>
      <c r="F12" s="77"/>
      <c r="G12" s="77"/>
      <c r="H12" s="77"/>
    </row>
    <row r="13" customFormat="false" ht="18.75" hidden="false" customHeight="false" outlineLevel="0" collapsed="false">
      <c r="A13" s="71" t="s">
        <v>5593</v>
      </c>
      <c r="B13" s="78"/>
      <c r="C13" s="72"/>
      <c r="D13" s="72"/>
      <c r="E13" s="72"/>
      <c r="F13" s="72"/>
      <c r="G13" s="79" t="n">
        <f aca="false">SUM(G6:G12)</f>
        <v>1666537</v>
      </c>
      <c r="H13" s="79"/>
      <c r="I13" s="80" t="n">
        <f aca="false">SUM(I6:I11)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5571</v>
      </c>
    </row>
    <row r="2" customFormat="false" ht="20.25" hidden="false" customHeight="false" outlineLevel="0" collapsed="false">
      <c r="A2" s="82" t="str">
        <f aca="false">'Southeast Power'!A2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5570</v>
      </c>
      <c r="B6" s="16"/>
      <c r="C6" s="16" t="s">
        <v>29</v>
      </c>
      <c r="D6" s="16"/>
      <c r="E6" s="16" t="s">
        <v>5571</v>
      </c>
      <c r="F6" s="16"/>
      <c r="G6" s="8" t="n">
        <v>2438000</v>
      </c>
      <c r="H6" s="8"/>
      <c r="I6" s="76" t="n">
        <f aca="false">G6/G9</f>
        <v>1</v>
      </c>
    </row>
    <row r="7" customFormat="false" ht="12.75" hidden="false" customHeight="false" outlineLevel="0" collapsed="false">
      <c r="A7" s="16"/>
      <c r="B7" s="16"/>
      <c r="C7" s="16"/>
      <c r="D7" s="16"/>
      <c r="E7" s="16"/>
      <c r="F7" s="16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2438000</v>
      </c>
      <c r="H9" s="79"/>
      <c r="I9" s="80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195</v>
      </c>
    </row>
    <row r="2" customFormat="false" ht="20.25" hidden="false" customHeight="false" outlineLevel="0" collapsed="false">
      <c r="A2" s="82" t="str">
        <f aca="false">Development!A2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2999</v>
      </c>
      <c r="B6" s="16"/>
      <c r="C6" s="16" t="s">
        <v>29</v>
      </c>
      <c r="D6" s="16"/>
      <c r="E6" s="16" t="s">
        <v>195</v>
      </c>
      <c r="F6" s="16"/>
      <c r="G6" s="8" t="n">
        <v>6410047</v>
      </c>
      <c r="H6" s="8"/>
      <c r="I6" s="76" t="n">
        <f aca="false">G6/G9</f>
        <v>1</v>
      </c>
    </row>
    <row r="7" customFormat="false" ht="12.75" hidden="false" customHeight="false" outlineLevel="0" collapsed="false">
      <c r="A7" s="16"/>
      <c r="B7" s="16"/>
      <c r="C7" s="16"/>
      <c r="D7" s="16"/>
      <c r="E7" s="16"/>
      <c r="F7" s="16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  <c r="I8" s="76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6410047</v>
      </c>
      <c r="H9" s="79"/>
      <c r="I9" s="80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5558</v>
      </c>
    </row>
    <row r="2" customFormat="false" ht="20.25" hidden="false" customHeight="false" outlineLevel="0" collapsed="false">
      <c r="A2" s="82" t="str">
        <f aca="false">'West Power'!A2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/>
      <c r="B6" s="5"/>
      <c r="C6" s="16"/>
      <c r="D6" s="16"/>
      <c r="E6" s="5"/>
      <c r="F6" s="5"/>
      <c r="G6" s="8"/>
      <c r="H6" s="8"/>
      <c r="I6" s="76"/>
    </row>
    <row r="7" customFormat="false" ht="12.75" hidden="false" customHeight="false" outlineLevel="0" collapsed="false">
      <c r="A7" s="16"/>
      <c r="B7" s="16"/>
      <c r="C7" s="16"/>
      <c r="D7" s="16"/>
      <c r="E7" s="16"/>
      <c r="F7" s="16"/>
      <c r="G7" s="8"/>
      <c r="H7" s="8"/>
      <c r="I7" s="76"/>
    </row>
    <row r="8" customFormat="false" ht="12.75" hidden="false" customHeight="false" outlineLevel="0" collapsed="false">
      <c r="A8" s="16"/>
      <c r="B8" s="16"/>
      <c r="C8" s="16"/>
      <c r="D8" s="16"/>
      <c r="E8" s="16"/>
      <c r="F8" s="16"/>
      <c r="G8" s="8"/>
      <c r="H8" s="8"/>
      <c r="I8" s="76"/>
    </row>
    <row r="9" customFormat="false" ht="12.75" hidden="false" customHeight="false" outlineLevel="0" collapsed="false">
      <c r="A9" s="16"/>
      <c r="B9" s="16"/>
      <c r="C9" s="16"/>
      <c r="D9" s="16"/>
      <c r="E9" s="16"/>
      <c r="F9" s="16"/>
      <c r="G9" s="8"/>
      <c r="H9" s="8"/>
      <c r="I9" s="76"/>
    </row>
    <row r="10" customFormat="false" ht="12.75" hidden="false" customHeight="false" outlineLevel="0" collapsed="false">
      <c r="A10" s="16"/>
      <c r="B10" s="16"/>
      <c r="C10" s="16"/>
      <c r="D10" s="16"/>
      <c r="E10" s="16"/>
      <c r="F10" s="16"/>
      <c r="G10" s="8"/>
      <c r="H10" s="8"/>
      <c r="I10" s="76"/>
    </row>
    <row r="11" customFormat="false" ht="18" hidden="false" customHeight="false" outlineLevel="0" collapsed="false">
      <c r="A11" s="77"/>
      <c r="B11" s="77"/>
      <c r="C11" s="77"/>
      <c r="D11" s="77"/>
      <c r="E11" s="77"/>
      <c r="F11" s="77"/>
      <c r="G11" s="77"/>
      <c r="H11" s="77"/>
    </row>
    <row r="12" customFormat="false" ht="18.75" hidden="false" customHeight="false" outlineLevel="0" collapsed="false">
      <c r="A12" s="71" t="s">
        <v>5593</v>
      </c>
      <c r="B12" s="78"/>
      <c r="C12" s="72"/>
      <c r="D12" s="72"/>
      <c r="E12" s="72"/>
      <c r="F12" s="72"/>
      <c r="G12" s="79" t="n">
        <f aca="false">SUM(G6:G11)</f>
        <v>0</v>
      </c>
      <c r="H12" s="79"/>
      <c r="I12" s="80" t="n">
        <f aca="false">SUM(I6:I10)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4601</v>
      </c>
    </row>
    <row r="2" customFormat="false" ht="20.25" hidden="false" customHeight="false" outlineLevel="0" collapsed="false">
      <c r="A2" s="82" t="str">
        <f aca="false">Assets!A2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5581</v>
      </c>
      <c r="B6" s="16"/>
      <c r="C6" s="16" t="s">
        <v>5547</v>
      </c>
      <c r="D6" s="16"/>
      <c r="E6" s="16" t="s">
        <v>387</v>
      </c>
      <c r="F6" s="16"/>
      <c r="G6" s="8" t="n">
        <v>334057</v>
      </c>
      <c r="H6" s="8"/>
      <c r="I6" s="76" t="n">
        <f aca="false">G6/$G$16</f>
        <v>0.368359766539454</v>
      </c>
    </row>
    <row r="7" customFormat="false" ht="12.75" hidden="false" customHeight="false" outlineLevel="0" collapsed="false">
      <c r="A7" s="16" t="s">
        <v>4630</v>
      </c>
      <c r="B7" s="16"/>
      <c r="C7" s="16" t="s">
        <v>5547</v>
      </c>
      <c r="D7" s="16"/>
      <c r="E7" s="16" t="s">
        <v>387</v>
      </c>
      <c r="F7" s="16"/>
      <c r="G7" s="8" t="n">
        <v>227075</v>
      </c>
      <c r="H7" s="8"/>
      <c r="I7" s="76" t="n">
        <f aca="false">G7/$G$16</f>
        <v>0.250392280320264</v>
      </c>
    </row>
    <row r="8" customFormat="false" ht="12.75" hidden="false" customHeight="false" outlineLevel="0" collapsed="false">
      <c r="A8" s="16" t="s">
        <v>4659</v>
      </c>
      <c r="B8" s="16"/>
      <c r="C8" s="16" t="s">
        <v>5547</v>
      </c>
      <c r="D8" s="16"/>
      <c r="E8" s="16" t="s">
        <v>387</v>
      </c>
      <c r="F8" s="16"/>
      <c r="G8" s="8" t="n">
        <v>129997</v>
      </c>
      <c r="H8" s="8"/>
      <c r="I8" s="76" t="n">
        <f aca="false">G8/$G$16</f>
        <v>0.143345790002393</v>
      </c>
    </row>
    <row r="9" customFormat="false" ht="12.75" hidden="false" customHeight="false" outlineLevel="0" collapsed="false">
      <c r="A9" s="16" t="s">
        <v>4602</v>
      </c>
      <c r="B9" s="16"/>
      <c r="C9" s="16" t="s">
        <v>5547</v>
      </c>
      <c r="D9" s="16"/>
      <c r="E9" s="16" t="s">
        <v>387</v>
      </c>
      <c r="F9" s="16"/>
      <c r="G9" s="8" t="n">
        <v>78971</v>
      </c>
      <c r="H9" s="8"/>
      <c r="I9" s="76" t="n">
        <f aca="false">G9/$G$16</f>
        <v>0.0870801663290612</v>
      </c>
    </row>
    <row r="10" customFormat="false" ht="12.75" hidden="false" customHeight="false" outlineLevel="0" collapsed="false">
      <c r="A10" s="16" t="s">
        <v>5335</v>
      </c>
      <c r="B10" s="16"/>
      <c r="C10" s="16" t="s">
        <v>5547</v>
      </c>
      <c r="D10" s="16"/>
      <c r="E10" s="16" t="s">
        <v>387</v>
      </c>
      <c r="F10" s="16"/>
      <c r="G10" s="8" t="n">
        <v>56305</v>
      </c>
      <c r="H10" s="8"/>
      <c r="I10" s="76" t="n">
        <f aca="false">G10/$G$16</f>
        <v>0.0620866997398765</v>
      </c>
    </row>
    <row r="11" customFormat="false" ht="12.75" hidden="false" customHeight="false" outlineLevel="0" collapsed="false">
      <c r="A11" s="16" t="s">
        <v>3035</v>
      </c>
      <c r="B11" s="16"/>
      <c r="C11" s="16" t="s">
        <v>5547</v>
      </c>
      <c r="D11" s="16"/>
      <c r="E11" s="16" t="s">
        <v>387</v>
      </c>
      <c r="F11" s="16"/>
      <c r="G11" s="8" t="n">
        <v>50042</v>
      </c>
      <c r="H11" s="8"/>
      <c r="I11" s="76" t="n">
        <f aca="false">G11/$G$16</f>
        <v>0.0551805812695658</v>
      </c>
    </row>
    <row r="12" customFormat="false" ht="12.75" hidden="false" customHeight="false" outlineLevel="0" collapsed="false">
      <c r="A12" s="16" t="s">
        <v>5586</v>
      </c>
      <c r="B12" s="16"/>
      <c r="C12" s="16" t="s">
        <v>5547</v>
      </c>
      <c r="D12" s="16"/>
      <c r="E12" s="16" t="s">
        <v>387</v>
      </c>
      <c r="F12" s="16"/>
      <c r="G12" s="8" t="n">
        <v>26409</v>
      </c>
      <c r="H12" s="8"/>
      <c r="I12" s="76" t="n">
        <f aca="false">G12/$G$16</f>
        <v>0.0291208179278998</v>
      </c>
    </row>
    <row r="13" customFormat="false" ht="12.75" hidden="false" customHeight="false" outlineLevel="0" collapsed="false">
      <c r="A13" s="16" t="s">
        <v>5587</v>
      </c>
      <c r="B13" s="16"/>
      <c r="C13" s="16" t="s">
        <v>5547</v>
      </c>
      <c r="D13" s="16"/>
      <c r="E13" s="16" t="s">
        <v>387</v>
      </c>
      <c r="F13" s="16"/>
      <c r="G13" s="8" t="n">
        <v>4021</v>
      </c>
      <c r="H13" s="8"/>
      <c r="I13" s="76" t="n">
        <f aca="false">G13/$G$16</f>
        <v>0.00443389787148643</v>
      </c>
    </row>
    <row r="14" customFormat="false" ht="12.75" hidden="false" customHeight="false" outlineLevel="0" collapsed="false">
      <c r="A14" s="16"/>
      <c r="B14" s="16"/>
      <c r="C14" s="16"/>
      <c r="D14" s="16"/>
      <c r="E14" s="16"/>
      <c r="F14" s="16"/>
      <c r="G14" s="8"/>
      <c r="H14" s="8"/>
      <c r="I14" s="76"/>
    </row>
    <row r="15" customFormat="false" ht="18" hidden="false" customHeight="false" outlineLevel="0" collapsed="false">
      <c r="A15" s="77"/>
      <c r="B15" s="77"/>
      <c r="C15" s="77"/>
      <c r="D15" s="77"/>
      <c r="E15" s="77"/>
      <c r="F15" s="77"/>
      <c r="G15" s="77"/>
      <c r="H15" s="77"/>
    </row>
    <row r="16" customFormat="false" ht="18.75" hidden="false" customHeight="false" outlineLevel="0" collapsed="false">
      <c r="A16" s="71" t="s">
        <v>5593</v>
      </c>
      <c r="B16" s="78"/>
      <c r="C16" s="72"/>
      <c r="D16" s="72"/>
      <c r="E16" s="72"/>
      <c r="F16" s="72"/>
      <c r="G16" s="79" t="n">
        <f aca="false">SUM(G6:G15)</f>
        <v>906877</v>
      </c>
      <c r="H16" s="79"/>
      <c r="I16" s="80" t="n">
        <f aca="false">SUM(I6:I14)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5597</v>
      </c>
    </row>
    <row r="2" customFormat="false" ht="20.25" hidden="false" customHeight="false" outlineLevel="0" collapsed="false">
      <c r="A2" s="82" t="str">
        <f aca="false">'Canada Gas'!A2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5582</v>
      </c>
      <c r="B6" s="16"/>
      <c r="C6" s="16" t="s">
        <v>5547</v>
      </c>
      <c r="D6" s="16"/>
      <c r="E6" s="16" t="s">
        <v>38</v>
      </c>
      <c r="F6" s="16"/>
      <c r="G6" s="8" t="n">
        <v>247870</v>
      </c>
      <c r="H6" s="8"/>
      <c r="I6" s="76" t="n">
        <f aca="false">G6/G9</f>
        <v>1</v>
      </c>
    </row>
    <row r="7" customFormat="false" ht="12.75" hidden="false" customHeight="false" outlineLevel="0" collapsed="false">
      <c r="A7" s="16"/>
      <c r="B7" s="16"/>
      <c r="C7" s="16"/>
      <c r="D7" s="16"/>
      <c r="E7" s="16"/>
      <c r="F7" s="16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247870</v>
      </c>
      <c r="H9" s="79"/>
      <c r="I9" s="80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5584</v>
      </c>
    </row>
    <row r="2" customFormat="false" ht="20.25" hidden="false" customHeight="false" outlineLevel="0" collapsed="false">
      <c r="A2" s="82" t="str">
        <f aca="false">HPL!A2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665</v>
      </c>
      <c r="B6" s="16"/>
      <c r="C6" s="16" t="s">
        <v>5547</v>
      </c>
      <c r="D6" s="16"/>
      <c r="E6" s="16" t="s">
        <v>5584</v>
      </c>
      <c r="F6" s="16"/>
      <c r="G6" s="8" t="n">
        <v>87663</v>
      </c>
      <c r="H6" s="8"/>
      <c r="I6" s="76" t="n">
        <f aca="false">G6/$G$11</f>
        <v>0.765395126295478</v>
      </c>
    </row>
    <row r="7" customFormat="false" ht="12.75" hidden="false" customHeight="false" outlineLevel="0" collapsed="false">
      <c r="A7" s="5" t="s">
        <v>772</v>
      </c>
      <c r="B7" s="5"/>
      <c r="C7" s="5" t="s">
        <v>5547</v>
      </c>
      <c r="D7" s="5"/>
      <c r="E7" s="5" t="s">
        <v>5584</v>
      </c>
      <c r="F7" s="5"/>
      <c r="G7" s="8" t="n">
        <v>25620</v>
      </c>
      <c r="H7" s="8"/>
      <c r="I7" s="76" t="n">
        <f aca="false">G7/$G$11</f>
        <v>0.223690988623366</v>
      </c>
    </row>
    <row r="8" customFormat="false" ht="12.75" hidden="false" customHeight="false" outlineLevel="0" collapsed="false">
      <c r="A8" s="16" t="s">
        <v>5589</v>
      </c>
      <c r="B8" s="16"/>
      <c r="C8" s="16" t="s">
        <v>5547</v>
      </c>
      <c r="D8" s="16"/>
      <c r="E8" s="16" t="s">
        <v>5584</v>
      </c>
      <c r="F8" s="16"/>
      <c r="G8" s="8" t="n">
        <v>1250</v>
      </c>
      <c r="H8" s="8"/>
      <c r="I8" s="76" t="n">
        <f aca="false">G8/$G$11</f>
        <v>0.0109138850811557</v>
      </c>
    </row>
    <row r="9" customFormat="false" ht="12.75" hidden="false" customHeight="false" outlineLevel="0" collapsed="false">
      <c r="A9" s="16"/>
      <c r="B9" s="16"/>
      <c r="C9" s="16"/>
      <c r="D9" s="16"/>
      <c r="E9" s="16"/>
      <c r="F9" s="16"/>
      <c r="G9" s="8"/>
      <c r="H9" s="8"/>
      <c r="I9" s="76"/>
    </row>
    <row r="10" customFormat="false" ht="18" hidden="false" customHeight="false" outlineLevel="0" collapsed="false">
      <c r="A10" s="77"/>
      <c r="B10" s="77"/>
      <c r="C10" s="77"/>
      <c r="D10" s="77"/>
      <c r="E10" s="77"/>
      <c r="F10" s="77"/>
      <c r="G10" s="77"/>
      <c r="H10" s="77"/>
    </row>
    <row r="11" customFormat="false" ht="18.75" hidden="false" customHeight="false" outlineLevel="0" collapsed="false">
      <c r="A11" s="71" t="s">
        <v>5593</v>
      </c>
      <c r="B11" s="78"/>
      <c r="C11" s="72"/>
      <c r="D11" s="72"/>
      <c r="E11" s="72"/>
      <c r="F11" s="72"/>
      <c r="G11" s="79" t="n">
        <f aca="false">SUM(G6:G10)</f>
        <v>114533</v>
      </c>
      <c r="H11" s="79"/>
      <c r="I11" s="80" t="n">
        <f aca="false">SUM(I6:I9)</f>
        <v>1</v>
      </c>
    </row>
    <row r="13" customFormat="false" ht="12.75" hidden="false" customHeight="false" outlineLevel="0" collapsed="false">
      <c r="A13" s="8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1588</v>
      </c>
    </row>
    <row r="2" customFormat="false" ht="20.25" hidden="false" customHeight="false" outlineLevel="0" collapsed="false">
      <c r="A2" s="82" t="str">
        <f aca="false">'Central Gas'!A2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1631</v>
      </c>
      <c r="B6" s="5"/>
      <c r="C6" s="5" t="s">
        <v>5547</v>
      </c>
      <c r="D6" s="5"/>
      <c r="E6" s="5" t="s">
        <v>1588</v>
      </c>
      <c r="F6" s="5"/>
      <c r="G6" s="8" t="n">
        <v>958135</v>
      </c>
      <c r="H6" s="8"/>
      <c r="I6" s="76" t="n">
        <f aca="false">G6/$G$24</f>
        <v>0.352208510408354</v>
      </c>
    </row>
    <row r="7" customFormat="false" ht="12.75" hidden="false" customHeight="false" outlineLevel="0" collapsed="false">
      <c r="A7" s="16" t="s">
        <v>5580</v>
      </c>
      <c r="B7" s="16"/>
      <c r="C7" s="16" t="s">
        <v>5547</v>
      </c>
      <c r="D7" s="16"/>
      <c r="E7" s="16" t="s">
        <v>1588</v>
      </c>
      <c r="F7" s="16"/>
      <c r="G7" s="8" t="n">
        <v>482838</v>
      </c>
      <c r="H7" s="8"/>
      <c r="I7" s="76" t="n">
        <f aca="false">G7/$G$24</f>
        <v>0.177490283465846</v>
      </c>
    </row>
    <row r="8" customFormat="false" ht="12.75" hidden="false" customHeight="false" outlineLevel="0" collapsed="false">
      <c r="A8" s="16" t="s">
        <v>1621</v>
      </c>
      <c r="B8" s="16"/>
      <c r="C8" s="16" t="s">
        <v>5547</v>
      </c>
      <c r="D8" s="16"/>
      <c r="E8" s="16" t="s">
        <v>1588</v>
      </c>
      <c r="F8" s="16"/>
      <c r="G8" s="8" t="n">
        <v>312911</v>
      </c>
      <c r="H8" s="8"/>
      <c r="I8" s="76" t="n">
        <f aca="false">G8/$G$24</f>
        <v>0.115025457999539</v>
      </c>
    </row>
    <row r="9" customFormat="false" ht="12.75" hidden="false" customHeight="false" outlineLevel="0" collapsed="false">
      <c r="A9" s="16" t="s">
        <v>1098</v>
      </c>
      <c r="B9" s="16"/>
      <c r="C9" s="16" t="s">
        <v>5547</v>
      </c>
      <c r="D9" s="16"/>
      <c r="E9" s="16" t="s">
        <v>1588</v>
      </c>
      <c r="F9" s="16"/>
      <c r="G9" s="8" t="n">
        <v>259026</v>
      </c>
      <c r="H9" s="8"/>
      <c r="I9" s="76" t="n">
        <f aca="false">G9/$G$24</f>
        <v>0.0952174397313888</v>
      </c>
    </row>
    <row r="10" customFormat="false" ht="12.75" hidden="false" customHeight="false" outlineLevel="0" collapsed="false">
      <c r="A10" s="16" t="s">
        <v>775</v>
      </c>
      <c r="B10" s="16"/>
      <c r="C10" s="16" t="s">
        <v>5547</v>
      </c>
      <c r="D10" s="16"/>
      <c r="E10" s="16" t="s">
        <v>1588</v>
      </c>
      <c r="F10" s="16"/>
      <c r="G10" s="8" t="n">
        <v>214634</v>
      </c>
      <c r="H10" s="8"/>
      <c r="I10" s="76" t="n">
        <f aca="false">G10/$G$24</f>
        <v>0.0788990292839595</v>
      </c>
    </row>
    <row r="11" customFormat="false" ht="12.75" hidden="false" customHeight="false" outlineLevel="0" collapsed="false">
      <c r="A11" s="16" t="s">
        <v>1280</v>
      </c>
      <c r="B11" s="16"/>
      <c r="C11" s="16" t="s">
        <v>5547</v>
      </c>
      <c r="D11" s="16"/>
      <c r="E11" s="16" t="s">
        <v>1588</v>
      </c>
      <c r="F11" s="16"/>
      <c r="G11" s="8" t="n">
        <v>200816</v>
      </c>
      <c r="H11" s="8"/>
      <c r="I11" s="76" t="n">
        <f aca="false">G11/$G$24</f>
        <v>0.0738195601101765</v>
      </c>
    </row>
    <row r="12" customFormat="false" ht="12.75" hidden="false" customHeight="false" outlineLevel="0" collapsed="false">
      <c r="A12" s="16" t="s">
        <v>1659</v>
      </c>
      <c r="B12" s="16"/>
      <c r="C12" s="16" t="s">
        <v>5547</v>
      </c>
      <c r="D12" s="16"/>
      <c r="E12" s="16" t="s">
        <v>1588</v>
      </c>
      <c r="F12" s="16"/>
      <c r="G12" s="8" t="n">
        <v>105950</v>
      </c>
      <c r="H12" s="8"/>
      <c r="I12" s="76" t="n">
        <f aca="false">G12/$G$24</f>
        <v>0.0389470081750119</v>
      </c>
    </row>
    <row r="13" customFormat="false" ht="12.75" hidden="false" customHeight="false" outlineLevel="0" collapsed="false">
      <c r="A13" s="16" t="s">
        <v>1600</v>
      </c>
      <c r="B13" s="16"/>
      <c r="C13" s="16" t="s">
        <v>5547</v>
      </c>
      <c r="D13" s="16"/>
      <c r="E13" s="16" t="s">
        <v>1588</v>
      </c>
      <c r="F13" s="16"/>
      <c r="G13" s="8" t="n">
        <v>38668</v>
      </c>
      <c r="H13" s="8"/>
      <c r="I13" s="76" t="n">
        <f aca="false">G13/$G$24</f>
        <v>0.0142142794913767</v>
      </c>
    </row>
    <row r="14" customFormat="false" ht="12.75" hidden="false" customHeight="false" outlineLevel="0" collapsed="false">
      <c r="A14" s="16" t="s">
        <v>2661</v>
      </c>
      <c r="B14" s="16"/>
      <c r="C14" s="16" t="s">
        <v>5547</v>
      </c>
      <c r="D14" s="16"/>
      <c r="E14" s="16" t="s">
        <v>1588</v>
      </c>
      <c r="F14" s="16"/>
      <c r="G14" s="8" t="n">
        <v>36430</v>
      </c>
      <c r="H14" s="8"/>
      <c r="I14" s="76" t="n">
        <f aca="false">G14/$G$24</f>
        <v>0.0133915951657922</v>
      </c>
    </row>
    <row r="15" customFormat="false" ht="12.75" hidden="false" customHeight="false" outlineLevel="0" collapsed="false">
      <c r="A15" s="16" t="s">
        <v>1241</v>
      </c>
      <c r="B15" s="16"/>
      <c r="C15" s="16" t="s">
        <v>5547</v>
      </c>
      <c r="D15" s="16"/>
      <c r="E15" s="16" t="s">
        <v>1588</v>
      </c>
      <c r="F15" s="16"/>
      <c r="G15" s="8" t="n">
        <v>30332</v>
      </c>
      <c r="H15" s="8"/>
      <c r="I15" s="76" t="n">
        <f aca="false">G15/$G$24</f>
        <v>0.0111499825574749</v>
      </c>
    </row>
    <row r="16" customFormat="false" ht="12.75" hidden="false" customHeight="false" outlineLevel="0" collapsed="false">
      <c r="A16" s="16" t="s">
        <v>1964</v>
      </c>
      <c r="B16" s="16"/>
      <c r="C16" s="16" t="s">
        <v>5547</v>
      </c>
      <c r="D16" s="16"/>
      <c r="E16" s="16" t="s">
        <v>1588</v>
      </c>
      <c r="F16" s="16"/>
      <c r="G16" s="8" t="n">
        <v>29726</v>
      </c>
      <c r="H16" s="8"/>
      <c r="I16" s="76" t="n">
        <f aca="false">G16/$G$24</f>
        <v>0.0109272181690458</v>
      </c>
    </row>
    <row r="17" customFormat="false" ht="12.75" hidden="false" customHeight="false" outlineLevel="0" collapsed="false">
      <c r="A17" s="16" t="s">
        <v>5585</v>
      </c>
      <c r="B17" s="16"/>
      <c r="C17" s="16" t="s">
        <v>5547</v>
      </c>
      <c r="D17" s="16"/>
      <c r="E17" s="16" t="s">
        <v>1588</v>
      </c>
      <c r="F17" s="16"/>
      <c r="G17" s="8" t="n">
        <v>29707</v>
      </c>
      <c r="H17" s="8"/>
      <c r="I17" s="76" t="n">
        <f aca="false">G17/$G$24</f>
        <v>0.0109202338070324</v>
      </c>
    </row>
    <row r="18" customFormat="false" ht="12.75" hidden="false" customHeight="false" outlineLevel="0" collapsed="false">
      <c r="A18" s="16" t="s">
        <v>2003</v>
      </c>
      <c r="B18" s="16"/>
      <c r="C18" s="16" t="s">
        <v>5547</v>
      </c>
      <c r="D18" s="16"/>
      <c r="E18" s="16" t="s">
        <v>1588</v>
      </c>
      <c r="F18" s="16"/>
      <c r="G18" s="8" t="n">
        <v>11505</v>
      </c>
      <c r="H18" s="8"/>
      <c r="I18" s="76" t="n">
        <f aca="false">G18/$G$24</f>
        <v>0.00422921499814547</v>
      </c>
    </row>
    <row r="19" customFormat="false" ht="12.75" hidden="false" customHeight="false" outlineLevel="0" collapsed="false">
      <c r="A19" s="16" t="s">
        <v>979</v>
      </c>
      <c r="B19" s="16"/>
      <c r="C19" s="16" t="s">
        <v>5547</v>
      </c>
      <c r="D19" s="16"/>
      <c r="E19" s="16" t="s">
        <v>1588</v>
      </c>
      <c r="F19" s="16"/>
      <c r="G19" s="8" t="n">
        <v>7600</v>
      </c>
      <c r="H19" s="8"/>
      <c r="I19" s="76" t="n">
        <f aca="false">G19/$G$24</f>
        <v>0.00279374480538075</v>
      </c>
    </row>
    <row r="20" customFormat="false" ht="12.75" hidden="false" customHeight="false" outlineLevel="0" collapsed="false">
      <c r="A20" s="16" t="s">
        <v>1049</v>
      </c>
      <c r="B20" s="16"/>
      <c r="C20" s="16" t="s">
        <v>5547</v>
      </c>
      <c r="D20" s="16"/>
      <c r="E20" s="16" t="s">
        <v>1588</v>
      </c>
      <c r="F20" s="16"/>
      <c r="G20" s="8" t="n">
        <v>1812</v>
      </c>
      <c r="H20" s="8"/>
      <c r="I20" s="76" t="n">
        <f aca="false">G20/$G$24</f>
        <v>0.000666087577282885</v>
      </c>
    </row>
    <row r="21" customFormat="false" ht="12.75" hidden="false" customHeight="false" outlineLevel="0" collapsed="false">
      <c r="A21" s="16" t="s">
        <v>5592</v>
      </c>
      <c r="B21" s="16"/>
      <c r="C21" s="16" t="s">
        <v>5547</v>
      </c>
      <c r="D21" s="16"/>
      <c r="E21" s="16" t="s">
        <v>1588</v>
      </c>
      <c r="F21" s="16"/>
      <c r="G21" s="8" t="n">
        <v>273</v>
      </c>
      <c r="H21" s="8"/>
      <c r="I21" s="76" t="n">
        <f aca="false">G21/$G$24</f>
        <v>0.000100354254193282</v>
      </c>
    </row>
    <row r="22" customFormat="false" ht="12.75" hidden="false" customHeight="false" outlineLevel="0" collapsed="false">
      <c r="A22" s="16"/>
      <c r="B22" s="16"/>
      <c r="C22" s="16"/>
      <c r="D22" s="16"/>
      <c r="E22" s="16"/>
      <c r="F22" s="16"/>
      <c r="G22" s="8"/>
      <c r="H22" s="8"/>
      <c r="I22" s="76"/>
    </row>
    <row r="23" customFormat="false" ht="18" hidden="false" customHeight="false" outlineLevel="0" collapsed="false">
      <c r="A23" s="77"/>
      <c r="B23" s="77"/>
      <c r="C23" s="77"/>
      <c r="D23" s="77"/>
      <c r="E23" s="77"/>
      <c r="F23" s="77"/>
      <c r="G23" s="77"/>
      <c r="H23" s="77"/>
    </row>
    <row r="24" customFormat="false" ht="18.75" hidden="false" customHeight="false" outlineLevel="0" collapsed="false">
      <c r="A24" s="71" t="s">
        <v>5593</v>
      </c>
      <c r="B24" s="78"/>
      <c r="C24" s="72"/>
      <c r="D24" s="72"/>
      <c r="E24" s="72"/>
      <c r="F24" s="72"/>
      <c r="G24" s="79" t="n">
        <f aca="false">SUM(G6:G23)</f>
        <v>2720363</v>
      </c>
      <c r="H24" s="79"/>
      <c r="I24" s="80" t="n">
        <f aca="false">SUM(I6:I22)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5583</v>
      </c>
    </row>
    <row r="2" customFormat="false" ht="20.25" hidden="false" customHeight="false" outlineLevel="0" collapsed="false">
      <c r="A2" s="82" t="str">
        <f aca="false">Derivatives!A2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961</v>
      </c>
      <c r="B6" s="5"/>
      <c r="C6" s="5" t="s">
        <v>5547</v>
      </c>
      <c r="D6" s="5"/>
      <c r="E6" s="5" t="s">
        <v>5583</v>
      </c>
      <c r="F6" s="5"/>
      <c r="G6" s="8" t="n">
        <v>99787</v>
      </c>
      <c r="H6" s="8"/>
      <c r="I6" s="76" t="n">
        <f aca="false">G6/$G$17</f>
        <v>0.516838277948123</v>
      </c>
    </row>
    <row r="7" customFormat="false" ht="12.75" hidden="false" customHeight="false" outlineLevel="0" collapsed="false">
      <c r="A7" s="16" t="s">
        <v>1143</v>
      </c>
      <c r="B7" s="16"/>
      <c r="C7" s="16" t="s">
        <v>5547</v>
      </c>
      <c r="D7" s="16"/>
      <c r="E7" s="16" t="s">
        <v>5583</v>
      </c>
      <c r="F7" s="16"/>
      <c r="G7" s="8" t="n">
        <v>29515</v>
      </c>
      <c r="H7" s="8"/>
      <c r="I7" s="76" t="n">
        <f aca="false">G7/$G$17</f>
        <v>0.152870431756029</v>
      </c>
    </row>
    <row r="8" customFormat="false" ht="12.75" hidden="false" customHeight="false" outlineLevel="0" collapsed="false">
      <c r="A8" s="16" t="s">
        <v>979</v>
      </c>
      <c r="B8" s="16"/>
      <c r="C8" s="16" t="s">
        <v>5547</v>
      </c>
      <c r="D8" s="16"/>
      <c r="E8" s="16" t="s">
        <v>5583</v>
      </c>
      <c r="F8" s="16"/>
      <c r="G8" s="8" t="n">
        <v>28298</v>
      </c>
      <c r="H8" s="8"/>
      <c r="I8" s="76" t="n">
        <f aca="false">G8/$G$17</f>
        <v>0.146567083782216</v>
      </c>
    </row>
    <row r="9" customFormat="false" ht="12.75" hidden="false" customHeight="false" outlineLevel="0" collapsed="false">
      <c r="A9" s="5" t="s">
        <v>1054</v>
      </c>
      <c r="B9" s="5"/>
      <c r="C9" s="5" t="s">
        <v>5547</v>
      </c>
      <c r="D9" s="5"/>
      <c r="E9" s="5" t="s">
        <v>5583</v>
      </c>
      <c r="F9" s="5"/>
      <c r="G9" s="8" t="n">
        <v>20657</v>
      </c>
      <c r="H9" s="8"/>
      <c r="I9" s="76" t="n">
        <f aca="false">G9/$G$17</f>
        <v>0.106991174276954</v>
      </c>
    </row>
    <row r="10" customFormat="false" ht="12.75" hidden="false" customHeight="false" outlineLevel="0" collapsed="false">
      <c r="A10" s="16" t="s">
        <v>1049</v>
      </c>
      <c r="B10" s="16"/>
      <c r="C10" s="16" t="s">
        <v>5547</v>
      </c>
      <c r="D10" s="16"/>
      <c r="E10" s="16" t="s">
        <v>5583</v>
      </c>
      <c r="F10" s="16"/>
      <c r="G10" s="8" t="n">
        <v>12630</v>
      </c>
      <c r="H10" s="8"/>
      <c r="I10" s="76" t="n">
        <f aca="false">G10/$G$17</f>
        <v>0.0654160106074418</v>
      </c>
    </row>
    <row r="11" customFormat="false" ht="12.75" hidden="false" customHeight="false" outlineLevel="0" collapsed="false">
      <c r="A11" s="16" t="s">
        <v>1105</v>
      </c>
      <c r="B11" s="16"/>
      <c r="C11" s="16" t="s">
        <v>5547</v>
      </c>
      <c r="D11" s="16"/>
      <c r="E11" s="16" t="s">
        <v>5583</v>
      </c>
      <c r="F11" s="16"/>
      <c r="G11" s="8" t="n">
        <v>1317</v>
      </c>
      <c r="H11" s="8"/>
      <c r="I11" s="76" t="n">
        <f aca="false">G11/$G$17</f>
        <v>0.00682128946714179</v>
      </c>
    </row>
    <row r="12" customFormat="false" ht="12.75" hidden="false" customHeight="false" outlineLevel="0" collapsed="false">
      <c r="A12" s="5" t="s">
        <v>5591</v>
      </c>
      <c r="B12" s="5"/>
      <c r="C12" s="5" t="s">
        <v>5547</v>
      </c>
      <c r="D12" s="5"/>
      <c r="E12" s="5" t="s">
        <v>5583</v>
      </c>
      <c r="F12" s="5"/>
      <c r="G12" s="8" t="n">
        <v>574</v>
      </c>
      <c r="H12" s="8"/>
      <c r="I12" s="76" t="n">
        <f aca="false">G12/$G$17</f>
        <v>0.00297298417170796</v>
      </c>
    </row>
    <row r="13" customFormat="false" ht="12.75" hidden="false" customHeight="false" outlineLevel="0" collapsed="false">
      <c r="A13" s="16" t="s">
        <v>3187</v>
      </c>
      <c r="B13" s="16"/>
      <c r="C13" s="16" t="s">
        <v>5547</v>
      </c>
      <c r="D13" s="16"/>
      <c r="E13" s="16" t="s">
        <v>5583</v>
      </c>
      <c r="F13" s="16"/>
      <c r="G13" s="8" t="n">
        <v>232</v>
      </c>
      <c r="H13" s="8"/>
      <c r="I13" s="76" t="n">
        <f aca="false">G13/$G$17</f>
        <v>0.00120162426452308</v>
      </c>
    </row>
    <row r="14" customFormat="false" ht="12.75" hidden="false" customHeight="true" outlineLevel="0" collapsed="false">
      <c r="A14" s="16" t="s">
        <v>970</v>
      </c>
      <c r="B14" s="16"/>
      <c r="C14" s="16" t="s">
        <v>5547</v>
      </c>
      <c r="D14" s="16"/>
      <c r="E14" s="16" t="s">
        <v>5583</v>
      </c>
      <c r="F14" s="16"/>
      <c r="G14" s="8" t="n">
        <v>62</v>
      </c>
      <c r="H14" s="8"/>
      <c r="I14" s="76" t="n">
        <f aca="false">G14/$G$17</f>
        <v>0.000321123725863926</v>
      </c>
    </row>
    <row r="15" customFormat="false" ht="12.75" hidden="false" customHeight="false" outlineLevel="0" collapsed="false">
      <c r="A15" s="16"/>
      <c r="B15" s="16"/>
      <c r="C15" s="16"/>
      <c r="D15" s="16"/>
      <c r="E15" s="16"/>
      <c r="F15" s="16"/>
      <c r="G15" s="8"/>
      <c r="H15" s="8"/>
      <c r="I15" s="76"/>
    </row>
    <row r="16" customFormat="false" ht="18" hidden="false" customHeight="false" outlineLevel="0" collapsed="false">
      <c r="A16" s="77"/>
      <c r="B16" s="77"/>
      <c r="C16" s="77"/>
      <c r="D16" s="77"/>
      <c r="E16" s="77"/>
      <c r="F16" s="77"/>
      <c r="G16" s="77"/>
      <c r="H16" s="77"/>
    </row>
    <row r="17" customFormat="false" ht="18.75" hidden="false" customHeight="false" outlineLevel="0" collapsed="false">
      <c r="A17" s="71" t="s">
        <v>5593</v>
      </c>
      <c r="B17" s="78"/>
      <c r="C17" s="72"/>
      <c r="D17" s="72"/>
      <c r="E17" s="72"/>
      <c r="F17" s="72"/>
      <c r="G17" s="79" t="n">
        <f aca="false">SUM(G6:G16)</f>
        <v>193072</v>
      </c>
      <c r="H17" s="79"/>
      <c r="I17" s="80" t="n">
        <f aca="false">SUM(I6:I15)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5598</v>
      </c>
    </row>
    <row r="2" customFormat="false" ht="20.25" hidden="false" customHeight="false" outlineLevel="0" collapsed="false">
      <c r="A2" s="82" t="str">
        <f aca="false">'East Gas'!A2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/>
      <c r="B6" s="16"/>
      <c r="C6" s="16"/>
      <c r="D6" s="16"/>
      <c r="E6" s="16"/>
      <c r="F6" s="16"/>
      <c r="G6" s="8"/>
      <c r="H6" s="8"/>
      <c r="I6" s="76"/>
    </row>
    <row r="7" customFormat="false" ht="12.75" hidden="false" customHeight="false" outlineLevel="0" collapsed="false">
      <c r="A7" s="16"/>
      <c r="B7" s="16"/>
      <c r="C7" s="16"/>
      <c r="D7" s="16"/>
      <c r="E7" s="16"/>
      <c r="F7" s="16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0</v>
      </c>
      <c r="H9" s="79"/>
      <c r="I9" s="80" t="n">
        <f aca="false">SUM(I6:I7)</f>
        <v>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5579</v>
      </c>
    </row>
    <row r="2" customFormat="false" ht="20.25" hidden="false" customHeight="false" outlineLevel="0" collapsed="false">
      <c r="A2" s="82" t="str">
        <f aca="false">ECR!A2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324</v>
      </c>
      <c r="B6" s="16"/>
      <c r="C6" s="16" t="s">
        <v>5547</v>
      </c>
      <c r="D6" s="16"/>
      <c r="E6" s="16" t="s">
        <v>5579</v>
      </c>
      <c r="F6" s="16"/>
      <c r="G6" s="8" t="n">
        <v>504604</v>
      </c>
      <c r="H6" s="8"/>
      <c r="I6" s="76" t="n">
        <f aca="false">G6/G9</f>
        <v>1</v>
      </c>
    </row>
    <row r="7" customFormat="false" ht="12.75" hidden="false" customHeight="false" outlineLevel="0" collapsed="false">
      <c r="A7" s="5"/>
      <c r="B7" s="5"/>
      <c r="C7" s="5"/>
      <c r="D7" s="5"/>
      <c r="E7" s="5"/>
      <c r="F7" s="5"/>
      <c r="G7" s="8"/>
      <c r="H7" s="8"/>
      <c r="I7" s="76"/>
    </row>
    <row r="8" customFormat="false" ht="18" hidden="false" customHeight="false" outlineLevel="0" collapsed="false">
      <c r="A8" s="77"/>
      <c r="B8" s="77"/>
      <c r="C8" s="77"/>
      <c r="D8" s="77"/>
      <c r="E8" s="77"/>
      <c r="F8" s="77"/>
      <c r="G8" s="77"/>
      <c r="H8" s="77"/>
    </row>
    <row r="9" customFormat="false" ht="18.75" hidden="false" customHeight="false" outlineLevel="0" collapsed="false">
      <c r="A9" s="71" t="s">
        <v>5593</v>
      </c>
      <c r="B9" s="78"/>
      <c r="C9" s="72"/>
      <c r="D9" s="72"/>
      <c r="E9" s="72"/>
      <c r="F9" s="72"/>
      <c r="G9" s="79" t="n">
        <f aca="false">SUM(G6:G8)</f>
        <v>504604</v>
      </c>
      <c r="H9" s="79"/>
      <c r="I9" s="80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5590</v>
      </c>
    </row>
    <row r="2" customFormat="false" ht="20.25" hidden="false" customHeight="false" outlineLevel="0" collapsed="false">
      <c r="A2" s="82" t="str">
        <f aca="false">Mexico!A2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1105</v>
      </c>
      <c r="B6" s="5"/>
      <c r="C6" s="5" t="s">
        <v>5547</v>
      </c>
      <c r="D6" s="5"/>
      <c r="E6" s="5" t="s">
        <v>5590</v>
      </c>
      <c r="F6" s="5"/>
      <c r="G6" s="8" t="n">
        <v>1240</v>
      </c>
      <c r="H6" s="8"/>
      <c r="I6" s="76" t="n">
        <f aca="false">G6/$G$8</f>
        <v>1</v>
      </c>
    </row>
    <row r="7" customFormat="false" ht="18" hidden="false" customHeight="false" outlineLevel="0" collapsed="false">
      <c r="A7" s="77"/>
      <c r="B7" s="77"/>
      <c r="C7" s="77"/>
      <c r="D7" s="77"/>
      <c r="E7" s="77"/>
      <c r="F7" s="77"/>
      <c r="G7" s="77"/>
      <c r="H7" s="77"/>
    </row>
    <row r="8" customFormat="false" ht="18.75" hidden="false" customHeight="false" outlineLevel="0" collapsed="false">
      <c r="A8" s="71" t="s">
        <v>5593</v>
      </c>
      <c r="B8" s="78"/>
      <c r="C8" s="72"/>
      <c r="D8" s="72"/>
      <c r="E8" s="72"/>
      <c r="F8" s="72"/>
      <c r="G8" s="79" t="n">
        <f aca="false">SUM(G6:G7)</f>
        <v>1240</v>
      </c>
      <c r="H8" s="79"/>
      <c r="I8" s="80" t="n">
        <f aca="false">SUM(I6)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1" t="s">
        <v>5578</v>
      </c>
    </row>
    <row r="2" customFormat="false" ht="20.25" hidden="false" customHeight="false" outlineLevel="0" collapsed="false">
      <c r="A2" s="82" t="str">
        <f aca="false">Mexico!A2</f>
        <v>For the Month Ended July 31, 2001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131</v>
      </c>
      <c r="B6" s="5"/>
      <c r="C6" s="5" t="s">
        <v>5547</v>
      </c>
      <c r="D6" s="5"/>
      <c r="E6" s="5" t="s">
        <v>5578</v>
      </c>
      <c r="F6" s="5"/>
      <c r="G6" s="8" t="n">
        <v>1245865</v>
      </c>
      <c r="H6" s="8"/>
      <c r="I6" s="76" t="n">
        <f aca="false">G6/$G$14</f>
        <v>0.405752077506393</v>
      </c>
    </row>
    <row r="7" customFormat="false" ht="12.75" hidden="false" customHeight="false" outlineLevel="0" collapsed="false">
      <c r="A7" s="5" t="s">
        <v>127</v>
      </c>
      <c r="B7" s="5"/>
      <c r="C7" s="5" t="s">
        <v>5547</v>
      </c>
      <c r="D7" s="5"/>
      <c r="E7" s="5" t="s">
        <v>5578</v>
      </c>
      <c r="F7" s="5"/>
      <c r="G7" s="8" t="n">
        <v>622091</v>
      </c>
      <c r="H7" s="8"/>
      <c r="I7" s="76" t="n">
        <f aca="false">G7/$G$14</f>
        <v>0.202601979867826</v>
      </c>
    </row>
    <row r="8" customFormat="false" ht="12.75" hidden="false" customHeight="false" outlineLevel="0" collapsed="false">
      <c r="A8" s="16" t="s">
        <v>134</v>
      </c>
      <c r="B8" s="16"/>
      <c r="C8" s="16" t="s">
        <v>5547</v>
      </c>
      <c r="D8" s="16"/>
      <c r="E8" s="16" t="s">
        <v>5578</v>
      </c>
      <c r="F8" s="16"/>
      <c r="G8" s="8" t="n">
        <v>572651</v>
      </c>
      <c r="H8" s="8"/>
      <c r="I8" s="76" t="n">
        <f aca="false">G8/$G$14</f>
        <v>0.186500409704192</v>
      </c>
    </row>
    <row r="9" customFormat="false" ht="12.75" hidden="false" customHeight="false" outlineLevel="0" collapsed="false">
      <c r="A9" s="16" t="s">
        <v>113</v>
      </c>
      <c r="B9" s="16"/>
      <c r="C9" s="16" t="s">
        <v>5547</v>
      </c>
      <c r="D9" s="16"/>
      <c r="E9" s="16" t="s">
        <v>5578</v>
      </c>
      <c r="F9" s="16"/>
      <c r="G9" s="8" t="n">
        <v>363933</v>
      </c>
      <c r="H9" s="8"/>
      <c r="I9" s="76" t="n">
        <f aca="false">G9/$G$14</f>
        <v>0.118525338478193</v>
      </c>
    </row>
    <row r="10" customFormat="false" ht="12.75" hidden="false" customHeight="false" outlineLevel="0" collapsed="false">
      <c r="A10" s="16" t="s">
        <v>183</v>
      </c>
      <c r="B10" s="16"/>
      <c r="C10" s="16" t="s">
        <v>5547</v>
      </c>
      <c r="D10" s="16"/>
      <c r="E10" s="16" t="s">
        <v>5578</v>
      </c>
      <c r="F10" s="16"/>
      <c r="G10" s="8" t="n">
        <v>137683</v>
      </c>
      <c r="H10" s="8"/>
      <c r="I10" s="76" t="n">
        <f aca="false">G10/$G$14</f>
        <v>0.0448404628810607</v>
      </c>
    </row>
    <row r="11" customFormat="false" ht="12.75" hidden="false" customHeight="false" outlineLevel="0" collapsed="false">
      <c r="A11" s="16" t="s">
        <v>202</v>
      </c>
      <c r="B11" s="16"/>
      <c r="C11" s="16" t="s">
        <v>5547</v>
      </c>
      <c r="D11" s="16"/>
      <c r="E11" s="16" t="s">
        <v>5578</v>
      </c>
      <c r="F11" s="16"/>
      <c r="G11" s="8" t="n">
        <v>125272</v>
      </c>
      <c r="H11" s="8"/>
      <c r="I11" s="76" t="n">
        <f aca="false">G11/$G$14</f>
        <v>0.0407984607107358</v>
      </c>
    </row>
    <row r="12" customFormat="false" ht="12.75" hidden="false" customHeight="false" outlineLevel="0" collapsed="false">
      <c r="A12" s="5" t="s">
        <v>5588</v>
      </c>
      <c r="B12" s="5"/>
      <c r="C12" s="5" t="s">
        <v>5547</v>
      </c>
      <c r="D12" s="5"/>
      <c r="E12" s="5" t="s">
        <v>5578</v>
      </c>
      <c r="F12" s="5"/>
      <c r="G12" s="8" t="n">
        <v>3013</v>
      </c>
      <c r="H12" s="8"/>
      <c r="I12" s="76" t="n">
        <f aca="false">G12/$G$14</f>
        <v>0.000981270851598498</v>
      </c>
    </row>
    <row r="13" customFormat="false" ht="18" hidden="false" customHeight="false" outlineLevel="0" collapsed="false">
      <c r="A13" s="77"/>
      <c r="B13" s="77"/>
      <c r="C13" s="77"/>
      <c r="D13" s="77"/>
      <c r="E13" s="77"/>
      <c r="F13" s="77"/>
      <c r="G13" s="77"/>
      <c r="H13" s="77"/>
    </row>
    <row r="14" customFormat="false" ht="18.75" hidden="false" customHeight="false" outlineLevel="0" collapsed="false">
      <c r="A14" s="71" t="s">
        <v>5593</v>
      </c>
      <c r="B14" s="78"/>
      <c r="C14" s="72"/>
      <c r="D14" s="72"/>
      <c r="E14" s="72"/>
      <c r="F14" s="72"/>
      <c r="G14" s="79" t="n">
        <f aca="false">SUM(G6:G13)</f>
        <v>3070508</v>
      </c>
      <c r="H14" s="79"/>
      <c r="I14" s="80" t="n">
        <f aca="false">SUM(I6:I12)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fkillen</cp:lastModifiedBy>
  <cp:lastPrinted>2001-08-07T11:05:37Z</cp:lastPrinted>
  <dcterms:modified xsi:type="dcterms:W3CDTF">2001-08-07T11:05:47Z</dcterms:modified>
  <cp:revision>0</cp:revision>
  <dc:subject/>
  <dc:title/>
</cp:coreProperties>
</file>