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June" sheetId="2" state="visible" r:id="rId4"/>
    <sheet name="May" sheetId="3" state="visible" r:id="rId5"/>
    <sheet name="April" sheetId="4" state="visible" r:id="rId6"/>
    <sheet name="March" sheetId="5" state="visible" r:id="rId7"/>
    <sheet name="Feb 2001" sheetId="6" state="visible" r:id="rId8"/>
    <sheet name="Jan 2001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<sst xmlns="http://schemas.openxmlformats.org/spreadsheetml/2006/main" count="188" uniqueCount="40">
  <si>
    <t xml:space="preserve">Enron Energy Services</t>
  </si>
  <si>
    <t xml:space="preserve">MTM Summary</t>
  </si>
  <si>
    <t xml:space="preserve">Companies 1572, 890, 20Q, 20R</t>
  </si>
  <si>
    <t xml:space="preserve">Balance Sheet Look</t>
  </si>
  <si>
    <t xml:space="preserve">Beginning</t>
  </si>
  <si>
    <t xml:space="preserve">Ending </t>
  </si>
  <si>
    <t xml:space="preserve">COMPANY</t>
  </si>
  <si>
    <t xml:space="preserve">Account MSA/SAP</t>
  </si>
  <si>
    <t xml:space="preserve">Balance</t>
  </si>
  <si>
    <t xml:space="preserve">Change</t>
  </si>
  <si>
    <t xml:space="preserve">20004000- N/R</t>
  </si>
  <si>
    <t xml:space="preserve">20029200- A/R Third Parties</t>
  </si>
  <si>
    <t xml:space="preserve">25100000- PRM Assets- NonCurrent</t>
  </si>
  <si>
    <t xml:space="preserve">25100300- Prudency Reserve</t>
  </si>
  <si>
    <t xml:space="preserve">21060000- PRM Asset- Current</t>
  </si>
  <si>
    <t xml:space="preserve">25100000- PRM Asset- NonCurrent</t>
  </si>
  <si>
    <t xml:space="preserve">25100100- Credit Reserve</t>
  </si>
  <si>
    <t xml:space="preserve">25100200- Prudency Reserve</t>
  </si>
  <si>
    <t xml:space="preserve">30300000- PRM Liability- Current</t>
  </si>
  <si>
    <t xml:space="preserve">33100000- PRM Liability- NonCurrent</t>
  </si>
  <si>
    <t xml:space="preserve">20Q</t>
  </si>
  <si>
    <t xml:space="preserve">20032500- Liquidation</t>
  </si>
  <si>
    <t xml:space="preserve">20R</t>
  </si>
  <si>
    <t xml:space="preserve">Account</t>
  </si>
  <si>
    <t xml:space="preserve">1572</t>
  </si>
  <si>
    <t xml:space="preserve">No MTM Income Accounts</t>
  </si>
  <si>
    <t xml:space="preserve">42000000- Unrealized MTM Revenue</t>
  </si>
  <si>
    <t xml:space="preserve">Difference</t>
  </si>
  <si>
    <t xml:space="preserve">The $20 million difference is due to error made at EOY last year.  Separate entry has been made to address this</t>
  </si>
  <si>
    <t xml:space="preserve">error.</t>
  </si>
  <si>
    <t xml:space="preserve">Company 890</t>
  </si>
  <si>
    <t xml:space="preserve">Date</t>
  </si>
  <si>
    <r>
      <rPr>
        <sz val="10"/>
        <rFont val="Arial"/>
        <family val="0"/>
      </rPr>
      <t xml:space="preserve">1740-310/</t>
    </r>
    <r>
      <rPr>
        <b val="true"/>
        <sz val="10"/>
        <rFont val="Arial"/>
        <family val="2"/>
      </rPr>
      <t xml:space="preserve">2106-0000</t>
    </r>
  </si>
  <si>
    <r>
      <rPr>
        <sz val="10"/>
        <rFont val="Arial"/>
        <family val="0"/>
      </rPr>
      <t xml:space="preserve">1860-310/</t>
    </r>
    <r>
      <rPr>
        <b val="true"/>
        <sz val="10"/>
        <rFont val="Arial"/>
        <family val="2"/>
      </rPr>
      <t xml:space="preserve">2510-0000</t>
    </r>
  </si>
  <si>
    <r>
      <rPr>
        <sz val="10"/>
        <rFont val="Arial"/>
        <family val="0"/>
      </rPr>
      <t xml:space="preserve">1860-330/</t>
    </r>
    <r>
      <rPr>
        <b val="true"/>
        <sz val="10"/>
        <rFont val="Arial"/>
        <family val="2"/>
      </rPr>
      <t xml:space="preserve">2510-0100</t>
    </r>
  </si>
  <si>
    <r>
      <rPr>
        <sz val="10"/>
        <rFont val="Arial"/>
        <family val="0"/>
      </rPr>
      <t xml:space="preserve">1860-320/</t>
    </r>
    <r>
      <rPr>
        <b val="true"/>
        <sz val="10"/>
        <rFont val="Arial"/>
        <family val="2"/>
      </rPr>
      <t xml:space="preserve">2510-0200</t>
    </r>
  </si>
  <si>
    <r>
      <rPr>
        <sz val="10"/>
        <rFont val="Arial"/>
        <family val="0"/>
      </rPr>
      <t xml:space="preserve">2420-310/</t>
    </r>
    <r>
      <rPr>
        <b val="true"/>
        <sz val="10"/>
        <rFont val="Arial"/>
        <family val="2"/>
      </rPr>
      <t xml:space="preserve">3030-0000</t>
    </r>
  </si>
  <si>
    <r>
      <rPr>
        <sz val="10"/>
        <rFont val="Arial"/>
        <family val="0"/>
      </rPr>
      <t xml:space="preserve">2530-310/</t>
    </r>
    <r>
      <rPr>
        <b val="true"/>
        <sz val="10"/>
        <rFont val="Arial"/>
        <family val="2"/>
      </rPr>
      <t xml:space="preserve">3310-0000</t>
    </r>
  </si>
  <si>
    <t xml:space="preserve">Assets held on company # 1572</t>
  </si>
  <si>
    <r>
      <rPr>
        <sz val="10"/>
        <rFont val="Arial"/>
        <family val="0"/>
      </rPr>
      <t xml:space="preserve">4923-999/</t>
    </r>
    <r>
      <rPr>
        <b val="true"/>
        <sz val="10"/>
        <rFont val="Arial"/>
        <family val="2"/>
      </rPr>
      <t xml:space="preserve">4200-0000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</si>
</sst>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.00_);\(#,##0.00\)"/>
    <numFmt numFmtId="166" formatCode="_(* #,##0.00_);_(* \(#,##0.00\);_(* \-??_);_(@_)"/>
    <numFmt numFmtId="167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1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1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5" customFormat="false" ht="12.75" hidden="false" customHeight="false" outlineLevel="0" collapsed="false">
      <c r="A5" s="0" t="s">
        <v>3</v>
      </c>
    </row>
    <row r="7" customFormat="false" ht="12.75" hidden="false" customHeight="false" outlineLevel="0" collapsed="false">
      <c r="A7" s="3"/>
      <c r="B7" s="4"/>
      <c r="C7" s="4"/>
      <c r="D7" s="4"/>
      <c r="E7" s="5" t="s">
        <v>4</v>
      </c>
      <c r="F7" s="4"/>
      <c r="G7" s="4"/>
      <c r="H7" s="4"/>
      <c r="I7" s="6" t="s">
        <v>5</v>
      </c>
    </row>
    <row r="8" customFormat="false" ht="12.75" hidden="false" customHeight="false" outlineLevel="0" collapsed="false">
      <c r="A8" s="7" t="s">
        <v>6</v>
      </c>
      <c r="B8" s="8"/>
      <c r="C8" s="8" t="s">
        <v>7</v>
      </c>
      <c r="D8" s="8"/>
      <c r="E8" s="9" t="s">
        <v>8</v>
      </c>
      <c r="F8" s="8"/>
      <c r="G8" s="8" t="s">
        <v>9</v>
      </c>
      <c r="H8" s="8"/>
      <c r="I8" s="10" t="s">
        <v>8</v>
      </c>
    </row>
    <row r="10" customFormat="false" ht="12.75" hidden="false" customHeight="false" outlineLevel="0" collapsed="false">
      <c r="A10" s="11" t="n">
        <v>1572</v>
      </c>
      <c r="C10" s="0" t="s">
        <v>10</v>
      </c>
      <c r="E10" s="1" t="n">
        <v>0</v>
      </c>
      <c r="G10" s="12" t="n">
        <f aca="false">I10-E10</f>
        <v>28789243</v>
      </c>
      <c r="I10" s="1" t="n">
        <v>28789243</v>
      </c>
    </row>
    <row r="11" customFormat="false" ht="12.75" hidden="false" customHeight="false" outlineLevel="0" collapsed="false">
      <c r="A11" s="11" t="n">
        <v>1572</v>
      </c>
      <c r="C11" s="0" t="s">
        <v>11</v>
      </c>
      <c r="E11" s="1" t="n">
        <v>0</v>
      </c>
      <c r="G11" s="12" t="n">
        <f aca="false">I11-E11</f>
        <v>6327530</v>
      </c>
      <c r="I11" s="1" t="n">
        <v>6327530</v>
      </c>
    </row>
    <row r="12" customFormat="false" ht="12.75" hidden="false" customHeight="false" outlineLevel="0" collapsed="false">
      <c r="A12" s="11" t="n">
        <v>1572</v>
      </c>
      <c r="C12" s="0" t="s">
        <v>12</v>
      </c>
      <c r="E12" s="1" t="n">
        <v>0</v>
      </c>
      <c r="G12" s="12" t="n">
        <f aca="false">I12-E12</f>
        <v>228099428</v>
      </c>
      <c r="I12" s="1" t="n">
        <v>228099428</v>
      </c>
    </row>
    <row r="13" customFormat="false" ht="12.75" hidden="false" customHeight="false" outlineLevel="0" collapsed="false">
      <c r="A13" s="11" t="n">
        <v>1572</v>
      </c>
      <c r="C13" s="0" t="s">
        <v>13</v>
      </c>
      <c r="E13" s="1" t="n">
        <v>0</v>
      </c>
      <c r="G13" s="12" t="n">
        <f aca="false">I13-E13</f>
        <v>-16338160</v>
      </c>
      <c r="I13" s="1" t="n">
        <v>-16338160</v>
      </c>
    </row>
    <row r="14" customFormat="false" ht="13.5" hidden="false" customHeight="false" outlineLevel="0" collapsed="false">
      <c r="G14" s="13" t="n">
        <f aca="false">SUM(G10:G13)</f>
        <v>246878041</v>
      </c>
    </row>
    <row r="15" customFormat="false" ht="13.5" hidden="false" customHeight="false" outlineLevel="0" collapsed="false">
      <c r="G15" s="12"/>
    </row>
    <row r="16" customFormat="false" ht="12.75" hidden="false" customHeight="false" outlineLevel="0" collapsed="false">
      <c r="A16" s="11" t="n">
        <v>890</v>
      </c>
      <c r="C16" s="0" t="s">
        <v>14</v>
      </c>
      <c r="E16" s="1" t="n">
        <v>50493145</v>
      </c>
      <c r="G16" s="12" t="n">
        <f aca="false">I16-E16</f>
        <v>155805194</v>
      </c>
      <c r="I16" s="1" t="n">
        <v>206298339</v>
      </c>
    </row>
    <row r="17" customFormat="false" ht="12.75" hidden="false" customHeight="false" outlineLevel="0" collapsed="false">
      <c r="A17" s="11" t="n">
        <v>890</v>
      </c>
      <c r="C17" s="0" t="s">
        <v>15</v>
      </c>
      <c r="E17" s="1" t="n">
        <v>587035369</v>
      </c>
      <c r="G17" s="12" t="n">
        <f aca="false">I17-E17</f>
        <v>341152760</v>
      </c>
      <c r="I17" s="1" t="n">
        <v>928188129</v>
      </c>
    </row>
    <row r="18" customFormat="false" ht="12.75" hidden="false" customHeight="false" outlineLevel="0" collapsed="false">
      <c r="A18" s="11" t="n">
        <v>890</v>
      </c>
      <c r="C18" s="0" t="s">
        <v>16</v>
      </c>
      <c r="E18" s="1" t="n">
        <v>-55096987</v>
      </c>
      <c r="G18" s="12" t="n">
        <f aca="false">I18-E18</f>
        <v>-80225783</v>
      </c>
      <c r="I18" s="1" t="n">
        <v>-135322770</v>
      </c>
    </row>
    <row r="19" customFormat="false" ht="12.75" hidden="false" customHeight="false" outlineLevel="0" collapsed="false">
      <c r="A19" s="11" t="n">
        <v>890</v>
      </c>
      <c r="C19" s="0" t="s">
        <v>17</v>
      </c>
      <c r="E19" s="1" t="n">
        <v>831595</v>
      </c>
      <c r="G19" s="12" t="n">
        <f aca="false">I19-E19</f>
        <v>-44122011</v>
      </c>
      <c r="I19" s="1" t="n">
        <v>-43290416</v>
      </c>
    </row>
    <row r="20" customFormat="false" ht="12.75" hidden="false" customHeight="false" outlineLevel="0" collapsed="false">
      <c r="A20" s="11" t="n">
        <v>890</v>
      </c>
      <c r="C20" s="0" t="s">
        <v>13</v>
      </c>
      <c r="E20" s="1" t="n">
        <v>0</v>
      </c>
      <c r="G20" s="12" t="n">
        <f aca="false">I20-E20</f>
        <v>16338160</v>
      </c>
      <c r="I20" s="1" t="n">
        <v>16338160</v>
      </c>
    </row>
    <row r="21" customFormat="false" ht="12.75" hidden="false" customHeight="false" outlineLevel="0" collapsed="false">
      <c r="A21" s="11" t="n">
        <v>890</v>
      </c>
      <c r="C21" s="0" t="s">
        <v>18</v>
      </c>
      <c r="E21" s="1" t="n">
        <v>-448393114</v>
      </c>
      <c r="G21" s="12" t="n">
        <f aca="false">I21-E21</f>
        <v>328897431</v>
      </c>
      <c r="I21" s="1" t="n">
        <v>-119495683</v>
      </c>
    </row>
    <row r="22" customFormat="false" ht="12.75" hidden="false" customHeight="false" outlineLevel="0" collapsed="false">
      <c r="A22" s="11" t="n">
        <v>890</v>
      </c>
      <c r="C22" s="0" t="s">
        <v>19</v>
      </c>
      <c r="E22" s="1" t="n">
        <v>-115116482</v>
      </c>
      <c r="G22" s="12" t="n">
        <f aca="false">I22-E22</f>
        <v>-501428943</v>
      </c>
      <c r="I22" s="1" t="n">
        <v>-616545425</v>
      </c>
    </row>
    <row r="23" customFormat="false" ht="13.5" hidden="false" customHeight="false" outlineLevel="0" collapsed="false">
      <c r="G23" s="13" t="n">
        <f aca="false">SUM(G16:G22)</f>
        <v>216416808</v>
      </c>
    </row>
    <row r="24" customFormat="false" ht="13.5" hidden="false" customHeight="false" outlineLevel="0" collapsed="false">
      <c r="G24" s="12"/>
    </row>
    <row r="25" customFormat="false" ht="12.75" hidden="false" customHeight="false" outlineLevel="0" collapsed="false">
      <c r="A25" s="0" t="s">
        <v>20</v>
      </c>
      <c r="C25" s="0" t="s">
        <v>21</v>
      </c>
      <c r="E25" s="1" t="n">
        <v>-8673064</v>
      </c>
      <c r="G25" s="12" t="n">
        <f aca="false">I25-E25</f>
        <v>21140482</v>
      </c>
      <c r="I25" s="1" t="n">
        <v>12467418</v>
      </c>
    </row>
    <row r="26" customFormat="false" ht="12.75" hidden="false" customHeight="false" outlineLevel="0" collapsed="false">
      <c r="A26" s="0" t="s">
        <v>20</v>
      </c>
      <c r="C26" s="0" t="s">
        <v>14</v>
      </c>
      <c r="E26" s="1" t="n">
        <v>1277047002</v>
      </c>
      <c r="G26" s="12" t="n">
        <f aca="false">I26-E26</f>
        <v>-1058568410</v>
      </c>
      <c r="I26" s="1" t="n">
        <v>218478592</v>
      </c>
    </row>
    <row r="27" customFormat="false" ht="12.75" hidden="false" customHeight="false" outlineLevel="0" collapsed="false">
      <c r="A27" s="0" t="s">
        <v>20</v>
      </c>
      <c r="C27" s="0" t="s">
        <v>15</v>
      </c>
      <c r="E27" s="1" t="n">
        <v>196011309</v>
      </c>
      <c r="G27" s="12" t="n">
        <f aca="false">I27-E27</f>
        <v>6603351</v>
      </c>
      <c r="I27" s="1" t="n">
        <v>202614660</v>
      </c>
    </row>
    <row r="28" customFormat="false" ht="12.75" hidden="false" customHeight="false" outlineLevel="0" collapsed="false">
      <c r="A28" s="0" t="s">
        <v>20</v>
      </c>
      <c r="C28" s="0" t="s">
        <v>16</v>
      </c>
      <c r="E28" s="1" t="n">
        <v>0</v>
      </c>
      <c r="G28" s="12" t="n">
        <f aca="false">I28-E28</f>
        <v>-1762590</v>
      </c>
      <c r="I28" s="1" t="n">
        <v>-1762590</v>
      </c>
    </row>
    <row r="29" customFormat="false" ht="12.75" hidden="false" customHeight="false" outlineLevel="0" collapsed="false">
      <c r="A29" s="0" t="s">
        <v>20</v>
      </c>
      <c r="C29" s="0" t="s">
        <v>17</v>
      </c>
      <c r="E29" s="1" t="n">
        <v>12033165</v>
      </c>
      <c r="G29" s="12" t="n">
        <f aca="false">I29-E29</f>
        <v>-15393902</v>
      </c>
      <c r="I29" s="1" t="n">
        <v>-3360737</v>
      </c>
    </row>
    <row r="30" customFormat="false" ht="12.75" hidden="false" customHeight="false" outlineLevel="0" collapsed="false">
      <c r="A30" s="0" t="s">
        <v>20</v>
      </c>
      <c r="C30" s="0" t="s">
        <v>13</v>
      </c>
      <c r="E30" s="1" t="n">
        <v>0</v>
      </c>
      <c r="G30" s="12" t="n">
        <f aca="false">I30-E30</f>
        <v>-28818837</v>
      </c>
      <c r="I30" s="1" t="n">
        <v>-28818837</v>
      </c>
    </row>
    <row r="31" customFormat="false" ht="12.75" hidden="false" customHeight="false" outlineLevel="0" collapsed="false">
      <c r="A31" s="0" t="s">
        <v>20</v>
      </c>
      <c r="C31" s="0" t="s">
        <v>18</v>
      </c>
      <c r="E31" s="1" t="n">
        <v>-1247510983</v>
      </c>
      <c r="G31" s="12" t="n">
        <f aca="false">I31-E31</f>
        <v>1068486445</v>
      </c>
      <c r="I31" s="1" t="n">
        <v>-179024538</v>
      </c>
    </row>
    <row r="32" customFormat="false" ht="12.75" hidden="false" customHeight="false" outlineLevel="0" collapsed="false">
      <c r="A32" s="0" t="s">
        <v>20</v>
      </c>
      <c r="C32" s="0" t="s">
        <v>19</v>
      </c>
      <c r="E32" s="1" t="n">
        <v>-155003635</v>
      </c>
      <c r="G32" s="12" t="n">
        <f aca="false">I32-E32</f>
        <v>45691007</v>
      </c>
      <c r="I32" s="1" t="n">
        <v>-109312628</v>
      </c>
    </row>
    <row r="33" customFormat="false" ht="13.5" hidden="false" customHeight="false" outlineLevel="0" collapsed="false">
      <c r="G33" s="13" t="n">
        <f aca="false">SUM(G25:G32)</f>
        <v>37377546</v>
      </c>
    </row>
    <row r="34" customFormat="false" ht="13.5" hidden="false" customHeight="false" outlineLevel="0" collapsed="false">
      <c r="G34" s="12"/>
    </row>
    <row r="35" customFormat="false" ht="12.75" hidden="false" customHeight="false" outlineLevel="0" collapsed="false">
      <c r="A35" s="0" t="s">
        <v>22</v>
      </c>
      <c r="C35" s="0" t="s">
        <v>14</v>
      </c>
      <c r="E35" s="1" t="n">
        <v>31910438</v>
      </c>
      <c r="G35" s="12" t="n">
        <f aca="false">I35-E35</f>
        <v>-31910437</v>
      </c>
      <c r="I35" s="1" t="n">
        <v>1</v>
      </c>
    </row>
    <row r="36" customFormat="false" ht="12.75" hidden="false" customHeight="false" outlineLevel="0" collapsed="false">
      <c r="G36" s="12"/>
    </row>
    <row r="37" customFormat="false" ht="13.5" hidden="false" customHeight="false" outlineLevel="0" collapsed="false">
      <c r="E37" s="14"/>
      <c r="F37" s="14"/>
      <c r="G37" s="15" t="n">
        <f aca="false">G14+G23+G33+G35</f>
        <v>468761958</v>
      </c>
      <c r="H37" s="14"/>
      <c r="I37" s="14"/>
    </row>
    <row r="38" customFormat="false" ht="13.5" hidden="false" customHeight="false" outlineLevel="0" collapsed="false"/>
    <row r="41" customFormat="false" ht="12.75" hidden="false" customHeight="false" outlineLevel="0" collapsed="false">
      <c r="A41" s="3"/>
      <c r="B41" s="4"/>
      <c r="C41" s="4"/>
      <c r="D41" s="4"/>
      <c r="E41" s="5"/>
      <c r="F41" s="4"/>
      <c r="G41" s="16" t="s">
        <v>5</v>
      </c>
      <c r="H41" s="4"/>
      <c r="I41" s="6"/>
    </row>
    <row r="42" customFormat="false" ht="12.75" hidden="false" customHeight="false" outlineLevel="0" collapsed="false">
      <c r="A42" s="7"/>
      <c r="B42" s="8"/>
      <c r="C42" s="8" t="s">
        <v>23</v>
      </c>
      <c r="D42" s="8"/>
      <c r="E42" s="9"/>
      <c r="F42" s="8"/>
      <c r="G42" s="17" t="s">
        <v>8</v>
      </c>
      <c r="H42" s="8"/>
      <c r="I42" s="10"/>
    </row>
    <row r="44" customFormat="false" ht="12.75" hidden="false" customHeight="false" outlineLevel="0" collapsed="false">
      <c r="A44" s="18"/>
      <c r="C44" s="11"/>
      <c r="E44" s="19"/>
      <c r="F44" s="12"/>
      <c r="G44" s="12"/>
      <c r="H44" s="20"/>
    </row>
    <row r="45" customFormat="false" ht="12.75" hidden="false" customHeight="false" outlineLevel="0" collapsed="false">
      <c r="A45" s="21" t="s">
        <v>24</v>
      </c>
      <c r="C45" s="11" t="s">
        <v>25</v>
      </c>
      <c r="E45" s="19"/>
      <c r="F45" s="12"/>
      <c r="G45" s="12"/>
      <c r="H45" s="20"/>
    </row>
    <row r="46" customFormat="false" ht="12.75" hidden="false" customHeight="false" outlineLevel="0" collapsed="false">
      <c r="A46" s="11" t="n">
        <v>890</v>
      </c>
      <c r="C46" s="0" t="s">
        <v>26</v>
      </c>
      <c r="E46" s="19"/>
      <c r="F46" s="12"/>
      <c r="G46" s="12" t="n">
        <v>-391094343</v>
      </c>
      <c r="H46" s="12"/>
      <c r="I46" s="19"/>
    </row>
    <row r="47" customFormat="false" ht="12.75" hidden="false" customHeight="false" outlineLevel="0" collapsed="false">
      <c r="A47" s="0" t="s">
        <v>20</v>
      </c>
      <c r="C47" s="0" t="s">
        <v>26</v>
      </c>
      <c r="E47" s="19"/>
      <c r="F47" s="12"/>
      <c r="G47" s="12" t="n">
        <v>-58370148</v>
      </c>
      <c r="H47" s="12"/>
      <c r="I47" s="19"/>
    </row>
    <row r="48" customFormat="false" ht="12.75" hidden="false" customHeight="false" outlineLevel="0" collapsed="false">
      <c r="A48" s="0" t="s">
        <v>22</v>
      </c>
      <c r="C48" s="0" t="s">
        <v>26</v>
      </c>
      <c r="E48" s="19"/>
      <c r="F48" s="12"/>
      <c r="G48" s="12" t="n">
        <v>-33719564</v>
      </c>
      <c r="H48" s="12"/>
      <c r="I48" s="19"/>
    </row>
    <row r="49" customFormat="false" ht="12.75" hidden="false" customHeight="false" outlineLevel="0" collapsed="false">
      <c r="E49" s="19"/>
      <c r="F49" s="12"/>
      <c r="G49" s="12"/>
      <c r="H49" s="12"/>
      <c r="I49" s="19"/>
    </row>
    <row r="50" customFormat="false" ht="13.5" hidden="false" customHeight="false" outlineLevel="0" collapsed="false">
      <c r="E50" s="19"/>
      <c r="F50" s="12"/>
      <c r="G50" s="22" t="n">
        <f aca="false">SUM(G45:G48)</f>
        <v>-483184055</v>
      </c>
      <c r="H50" s="12"/>
      <c r="I50" s="19"/>
    </row>
    <row r="51" customFormat="false" ht="13.5" hidden="false" customHeight="false" outlineLevel="0" collapsed="false">
      <c r="E51" s="19"/>
      <c r="F51" s="12"/>
      <c r="G51" s="12"/>
      <c r="H51" s="12"/>
      <c r="I51" s="19"/>
    </row>
    <row r="52" customFormat="false" ht="12.75" hidden="false" customHeight="false" outlineLevel="0" collapsed="false">
      <c r="E52" s="19"/>
      <c r="F52" s="12"/>
      <c r="G52" s="12"/>
      <c r="H52" s="12"/>
      <c r="I52" s="19"/>
    </row>
    <row r="53" customFormat="false" ht="13.5" hidden="false" customHeight="false" outlineLevel="0" collapsed="false">
      <c r="C53" s="23" t="s">
        <v>27</v>
      </c>
      <c r="E53" s="19"/>
      <c r="F53" s="12"/>
      <c r="G53" s="24" t="n">
        <f aca="false">G37+G50</f>
        <v>-14422097</v>
      </c>
      <c r="H53" s="12"/>
      <c r="I53" s="19"/>
    </row>
    <row r="54" customFormat="false" ht="13.5" hidden="false" customHeight="false" outlineLevel="0" collapsed="false">
      <c r="E54" s="19"/>
      <c r="F54" s="12"/>
      <c r="G54" s="12"/>
      <c r="H54" s="12"/>
      <c r="I54" s="19"/>
    </row>
    <row r="56" customFormat="false" ht="12.75" hidden="false" customHeight="false" outlineLevel="0" collapsed="false">
      <c r="C56" s="0" t="s">
        <v>28</v>
      </c>
      <c r="G56" s="25"/>
    </row>
    <row r="57" customFormat="false" ht="12.75" hidden="false" customHeight="false" outlineLevel="0" collapsed="false">
      <c r="B57" s="23"/>
      <c r="C57" s="26" t="s">
        <v>29</v>
      </c>
      <c r="G57" s="25"/>
    </row>
    <row r="58" customFormat="false" ht="12.75" hidden="false" customHeight="false" outlineLevel="0" collapsed="false">
      <c r="I58" s="27"/>
    </row>
    <row r="62" customFormat="false" ht="12.75" hidden="false" customHeight="false" outlineLevel="0" collapsed="false">
      <c r="A62" s="0" t="str">
        <f aca="true">CELL("filename")</f>
        <v>'file:///mnt/12tb/@roms/datasets/enron/EDRM Enron Email Data Set v2 XML/filtered-attachments/xls/July_2001_Total_MTM_Summary.xls'#$July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30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4</v>
      </c>
      <c r="F7" s="4"/>
      <c r="G7" s="4"/>
      <c r="H7" s="4"/>
      <c r="I7" s="16" t="s">
        <v>5</v>
      </c>
    </row>
    <row r="8" customFormat="false" ht="12.75" hidden="false" customHeight="false" outlineLevel="0" collapsed="false">
      <c r="A8" s="7" t="s">
        <v>31</v>
      </c>
      <c r="B8" s="8"/>
      <c r="C8" s="8" t="s">
        <v>7</v>
      </c>
      <c r="D8" s="8"/>
      <c r="E8" s="8" t="s">
        <v>8</v>
      </c>
      <c r="F8" s="8"/>
      <c r="G8" s="8" t="s">
        <v>9</v>
      </c>
      <c r="H8" s="8"/>
      <c r="I8" s="17" t="s">
        <v>8</v>
      </c>
    </row>
    <row r="10" customFormat="false" ht="12.75" hidden="false" customHeight="false" outlineLevel="0" collapsed="false">
      <c r="A10" s="18" t="n">
        <v>37043</v>
      </c>
      <c r="C10" s="0" t="s">
        <v>32</v>
      </c>
      <c r="E10" s="12" t="n">
        <v>50493145</v>
      </c>
      <c r="F10" s="12"/>
      <c r="G10" s="12" t="n">
        <f aca="false">I10-E10</f>
        <v>90224533</v>
      </c>
      <c r="H10" s="12"/>
      <c r="I10" s="12" t="n">
        <v>140717678</v>
      </c>
    </row>
    <row r="11" customFormat="false" ht="12.75" hidden="false" customHeight="false" outlineLevel="0" collapsed="false">
      <c r="A11" s="28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18" t="n">
        <v>37043</v>
      </c>
      <c r="C12" s="0" t="s">
        <v>33</v>
      </c>
      <c r="E12" s="12" t="n">
        <v>587035369</v>
      </c>
      <c r="F12" s="12"/>
      <c r="G12" s="12" t="n">
        <f aca="false">I12-E12</f>
        <v>59725478</v>
      </c>
      <c r="H12" s="12"/>
      <c r="I12" s="12" t="n">
        <v>646760847</v>
      </c>
    </row>
    <row r="13" customFormat="false" ht="12.75" hidden="false" customHeight="false" outlineLevel="0" collapsed="false">
      <c r="A13" s="18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18" t="n">
        <v>37043</v>
      </c>
      <c r="C14" s="0" t="s">
        <v>34</v>
      </c>
      <c r="E14" s="12" t="n">
        <v>-55096987</v>
      </c>
      <c r="F14" s="12"/>
      <c r="G14" s="12" t="n">
        <f aca="false">I14-E14</f>
        <v>-59575291</v>
      </c>
      <c r="H14" s="12"/>
      <c r="I14" s="12" t="n">
        <v>-114672278</v>
      </c>
    </row>
    <row r="15" customFormat="false" ht="12.75" hidden="false" customHeight="false" outlineLevel="0" collapsed="false">
      <c r="A15" s="18"/>
      <c r="F15" s="12"/>
      <c r="G15" s="12"/>
      <c r="H15" s="12"/>
      <c r="I15" s="12"/>
    </row>
    <row r="16" customFormat="false" ht="12.75" hidden="false" customHeight="false" outlineLevel="0" collapsed="false">
      <c r="A16" s="18" t="n">
        <v>37043</v>
      </c>
      <c r="C16" s="0" t="s">
        <v>35</v>
      </c>
      <c r="E16" s="12" t="n">
        <v>831595</v>
      </c>
      <c r="F16" s="12"/>
      <c r="G16" s="12" t="n">
        <f aca="false">I16-E16</f>
        <v>-34520874</v>
      </c>
      <c r="H16" s="12"/>
      <c r="I16" s="12" t="n">
        <v>-33689279</v>
      </c>
    </row>
    <row r="17" customFormat="false" ht="12.75" hidden="false" customHeight="false" outlineLevel="0" collapsed="false">
      <c r="A17" s="18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18" t="n">
        <v>37043</v>
      </c>
      <c r="C18" s="0" t="s">
        <v>36</v>
      </c>
      <c r="E18" s="12" t="n">
        <v>-448393114</v>
      </c>
      <c r="F18" s="12"/>
      <c r="G18" s="12" t="n">
        <f aca="false">I18-E18</f>
        <v>232614000</v>
      </c>
      <c r="H18" s="12"/>
      <c r="I18" s="12" t="n">
        <v>-215779114</v>
      </c>
    </row>
    <row r="19" customFormat="false" ht="12.75" hidden="false" customHeight="false" outlineLevel="0" collapsed="false">
      <c r="A19" s="18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18" t="n">
        <v>37043</v>
      </c>
      <c r="C20" s="0" t="s">
        <v>37</v>
      </c>
      <c r="E20" s="12" t="n">
        <v>-115116482</v>
      </c>
      <c r="F20" s="12"/>
      <c r="G20" s="12" t="n">
        <f aca="false">I20-E20</f>
        <v>-226851496</v>
      </c>
      <c r="H20" s="12"/>
      <c r="I20" s="12" t="n">
        <v>-341967978</v>
      </c>
    </row>
    <row r="21" customFormat="false" ht="12.75" hidden="false" customHeight="false" outlineLevel="0" collapsed="false">
      <c r="A21" s="28"/>
      <c r="G21" s="12"/>
      <c r="I21" s="12"/>
    </row>
    <row r="22" customFormat="false" ht="12.75" hidden="false" customHeight="false" outlineLevel="0" collapsed="false">
      <c r="A22" s="28"/>
      <c r="C22" s="23" t="s">
        <v>38</v>
      </c>
      <c r="E22" s="0" t="n">
        <v>0</v>
      </c>
      <c r="G22" s="12" t="n">
        <f aca="false">I22-E22</f>
        <v>171865699</v>
      </c>
      <c r="I22" s="12" t="n">
        <v>171865699</v>
      </c>
    </row>
    <row r="23" customFormat="false" ht="12.75" hidden="false" customHeight="false" outlineLevel="0" collapsed="false">
      <c r="A23" s="28"/>
    </row>
    <row r="24" customFormat="false" ht="13.5" hidden="false" customHeight="false" outlineLevel="0" collapsed="false">
      <c r="E24" s="29" t="n">
        <f aca="false">SUM(E10:E20)</f>
        <v>19753526</v>
      </c>
      <c r="F24" s="23"/>
      <c r="G24" s="15" t="n">
        <f aca="false">SUM(G10:G22)</f>
        <v>233482049</v>
      </c>
      <c r="H24" s="23"/>
      <c r="I24" s="29" t="n">
        <f aca="false">SUM(I10:I20)</f>
        <v>81369876</v>
      </c>
    </row>
    <row r="25" customFormat="false" ht="13.5" hidden="false" customHeight="false" outlineLevel="0" collapsed="false"/>
    <row r="28" customFormat="false" ht="12.75" hidden="false" customHeight="false" outlineLevel="0" collapsed="false">
      <c r="A28" s="3"/>
      <c r="B28" s="4"/>
      <c r="C28" s="4"/>
      <c r="D28" s="4"/>
      <c r="E28" s="4"/>
      <c r="F28" s="4"/>
      <c r="G28" s="16" t="s">
        <v>5</v>
      </c>
      <c r="H28" s="4"/>
      <c r="I28" s="16"/>
    </row>
    <row r="29" customFormat="false" ht="12.75" hidden="false" customHeight="false" outlineLevel="0" collapsed="false">
      <c r="A29" s="7" t="s">
        <v>31</v>
      </c>
      <c r="B29" s="8"/>
      <c r="C29" s="8" t="s">
        <v>23</v>
      </c>
      <c r="D29" s="8"/>
      <c r="E29" s="8"/>
      <c r="F29" s="8"/>
      <c r="G29" s="17" t="s">
        <v>8</v>
      </c>
      <c r="H29" s="8"/>
      <c r="I29" s="17"/>
    </row>
    <row r="31" customFormat="false" ht="12.75" hidden="false" customHeight="false" outlineLevel="0" collapsed="false">
      <c r="A31" s="18"/>
      <c r="C31" s="11"/>
      <c r="E31" s="12"/>
      <c r="F31" s="12"/>
      <c r="G31" s="12"/>
      <c r="H31" s="20"/>
    </row>
    <row r="32" customFormat="false" ht="12.75" hidden="false" customHeight="false" outlineLevel="0" collapsed="false">
      <c r="A32" s="18" t="n">
        <v>37043</v>
      </c>
      <c r="C32" s="11" t="s">
        <v>39</v>
      </c>
      <c r="E32" s="12"/>
      <c r="F32" s="12"/>
      <c r="G32" s="12" t="n">
        <v>-253482048</v>
      </c>
      <c r="H32" s="20"/>
    </row>
    <row r="33" customFormat="false" ht="12.75" hidden="false" customHeight="false" outlineLevel="0" collapsed="false">
      <c r="E33" s="12"/>
      <c r="F33" s="12"/>
      <c r="G33" s="12"/>
      <c r="H33" s="12"/>
      <c r="I33" s="12"/>
    </row>
    <row r="34" customFormat="false" ht="13.5" hidden="false" customHeight="false" outlineLevel="0" collapsed="false">
      <c r="E34" s="12"/>
      <c r="F34" s="12"/>
      <c r="G34" s="22" t="n">
        <f aca="false">SUM(G32)</f>
        <v>-253482048</v>
      </c>
      <c r="H34" s="12"/>
      <c r="I34" s="12"/>
    </row>
    <row r="35" customFormat="false" ht="13.5" hidden="false" customHeight="false" outlineLevel="0" collapsed="false">
      <c r="E35" s="12"/>
      <c r="F35" s="12"/>
      <c r="G35" s="12"/>
      <c r="H35" s="12"/>
      <c r="I35" s="12"/>
    </row>
    <row r="36" customFormat="false" ht="12.75" hidden="false" customHeight="false" outlineLevel="0" collapsed="false">
      <c r="E36" s="12"/>
      <c r="F36" s="12"/>
      <c r="G36" s="12"/>
      <c r="H36" s="12"/>
      <c r="I36" s="12"/>
    </row>
    <row r="37" customFormat="false" ht="13.5" hidden="false" customHeight="false" outlineLevel="0" collapsed="false">
      <c r="C37" s="23" t="s">
        <v>27</v>
      </c>
      <c r="E37" s="12"/>
      <c r="F37" s="12"/>
      <c r="G37" s="24" t="n">
        <f aca="false">G24+G34</f>
        <v>-19999999</v>
      </c>
      <c r="H37" s="12"/>
      <c r="I37" s="12"/>
    </row>
    <row r="38" customFormat="false" ht="13.5" hidden="false" customHeight="false" outlineLevel="0" collapsed="false">
      <c r="E38" s="12"/>
      <c r="F38" s="12"/>
      <c r="G38" s="12"/>
      <c r="H38" s="12"/>
      <c r="I38" s="12"/>
    </row>
    <row r="40" customFormat="false" ht="12.75" hidden="false" customHeight="false" outlineLevel="0" collapsed="false">
      <c r="C40" s="0" t="s">
        <v>28</v>
      </c>
      <c r="G40" s="25"/>
    </row>
    <row r="41" customFormat="false" ht="12.75" hidden="false" customHeight="false" outlineLevel="0" collapsed="false">
      <c r="B41" s="23"/>
      <c r="C41" s="26" t="s">
        <v>29</v>
      </c>
      <c r="G41" s="25"/>
    </row>
    <row r="42" customFormat="false" ht="12.75" hidden="false" customHeight="false" outlineLevel="0" collapsed="false">
      <c r="I42" s="23"/>
    </row>
    <row r="46" customFormat="false" ht="12.75" hidden="false" customHeight="false" outlineLevel="0" collapsed="false">
      <c r="A46" s="0" t="str">
        <f aca="true">CELL("filename")</f>
        <v>'file:///mnt/12tb/@roms/datasets/enron/EDRM Enron Email Data Set v2 XML/filtered-attachments/xls/July_2001_Total_MTM_Summary.xls'#$June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30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4</v>
      </c>
      <c r="F7" s="4"/>
      <c r="G7" s="4"/>
      <c r="H7" s="4"/>
      <c r="I7" s="16" t="s">
        <v>5</v>
      </c>
    </row>
    <row r="8" customFormat="false" ht="12.75" hidden="false" customHeight="false" outlineLevel="0" collapsed="false">
      <c r="A8" s="7" t="s">
        <v>31</v>
      </c>
      <c r="B8" s="8"/>
      <c r="C8" s="8" t="s">
        <v>7</v>
      </c>
      <c r="D8" s="8"/>
      <c r="E8" s="8" t="s">
        <v>8</v>
      </c>
      <c r="F8" s="8"/>
      <c r="G8" s="8" t="s">
        <v>9</v>
      </c>
      <c r="H8" s="8"/>
      <c r="I8" s="17" t="s">
        <v>8</v>
      </c>
    </row>
    <row r="10" customFormat="false" ht="12.75" hidden="false" customHeight="false" outlineLevel="0" collapsed="false">
      <c r="A10" s="18" t="n">
        <v>37012</v>
      </c>
      <c r="C10" s="0" t="s">
        <v>32</v>
      </c>
      <c r="E10" s="12" t="n">
        <v>50493145</v>
      </c>
      <c r="F10" s="12"/>
      <c r="G10" s="12" t="n">
        <f aca="false">I10-E10</f>
        <v>-27857224</v>
      </c>
      <c r="H10" s="12"/>
      <c r="I10" s="12" t="n">
        <v>22635921</v>
      </c>
    </row>
    <row r="11" customFormat="false" ht="12.75" hidden="false" customHeight="false" outlineLevel="0" collapsed="false">
      <c r="A11" s="28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18" t="n">
        <v>37012</v>
      </c>
      <c r="C12" s="0" t="s">
        <v>33</v>
      </c>
      <c r="E12" s="12" t="n">
        <v>587035369</v>
      </c>
      <c r="F12" s="12"/>
      <c r="G12" s="12" t="n">
        <f aca="false">I12-E12</f>
        <v>82803800</v>
      </c>
      <c r="H12" s="12"/>
      <c r="I12" s="12" t="n">
        <v>669839169</v>
      </c>
    </row>
    <row r="13" customFormat="false" ht="12.75" hidden="false" customHeight="false" outlineLevel="0" collapsed="false">
      <c r="A13" s="18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18" t="n">
        <v>37012</v>
      </c>
      <c r="C14" s="0" t="s">
        <v>34</v>
      </c>
      <c r="E14" s="12" t="n">
        <v>-55096987</v>
      </c>
      <c r="F14" s="12"/>
      <c r="G14" s="12" t="n">
        <f aca="false">I14-E14</f>
        <v>-70137353</v>
      </c>
      <c r="H14" s="12"/>
      <c r="I14" s="12" t="n">
        <v>-125234340</v>
      </c>
    </row>
    <row r="15" customFormat="false" ht="12.75" hidden="false" customHeight="false" outlineLevel="0" collapsed="false">
      <c r="A15" s="18"/>
      <c r="F15" s="12"/>
      <c r="G15" s="12"/>
      <c r="H15" s="12"/>
      <c r="I15" s="12"/>
    </row>
    <row r="16" customFormat="false" ht="12.75" hidden="false" customHeight="false" outlineLevel="0" collapsed="false">
      <c r="A16" s="18" t="n">
        <v>37012</v>
      </c>
      <c r="C16" s="0" t="s">
        <v>35</v>
      </c>
      <c r="E16" s="12" t="n">
        <v>831595</v>
      </c>
      <c r="F16" s="12"/>
      <c r="G16" s="12" t="n">
        <f aca="false">I16-E16</f>
        <v>-8335564</v>
      </c>
      <c r="H16" s="12"/>
      <c r="I16" s="12" t="n">
        <v>-7503969</v>
      </c>
    </row>
    <row r="17" customFormat="false" ht="12.75" hidden="false" customHeight="false" outlineLevel="0" collapsed="false">
      <c r="A17" s="18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18" t="n">
        <v>37012</v>
      </c>
      <c r="C18" s="0" t="s">
        <v>36</v>
      </c>
      <c r="E18" s="12" t="n">
        <v>-448393114</v>
      </c>
      <c r="F18" s="12"/>
      <c r="G18" s="12" t="n">
        <f aca="false">I18-E18</f>
        <v>75943945</v>
      </c>
      <c r="H18" s="12"/>
      <c r="I18" s="12" t="n">
        <v>-372449169</v>
      </c>
    </row>
    <row r="19" customFormat="false" ht="12.75" hidden="false" customHeight="false" outlineLevel="0" collapsed="false">
      <c r="A19" s="18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18" t="n">
        <v>37012</v>
      </c>
      <c r="C20" s="0" t="s">
        <v>37</v>
      </c>
      <c r="E20" s="12" t="n">
        <v>-115116482</v>
      </c>
      <c r="F20" s="12"/>
      <c r="G20" s="12" t="n">
        <f aca="false">I20-E20</f>
        <v>-242897506</v>
      </c>
      <c r="H20" s="12"/>
      <c r="I20" s="12" t="n">
        <v>-358013988</v>
      </c>
    </row>
    <row r="21" customFormat="false" ht="12.75" hidden="false" customHeight="false" outlineLevel="0" collapsed="false">
      <c r="A21" s="28"/>
    </row>
    <row r="22" customFormat="false" ht="13.5" hidden="false" customHeight="false" outlineLevel="0" collapsed="false">
      <c r="E22" s="29" t="n">
        <f aca="false">SUM(E10:E20)</f>
        <v>19753526</v>
      </c>
      <c r="F22" s="23"/>
      <c r="G22" s="15" t="n">
        <f aca="false">SUM(G10:G20)</f>
        <v>-190479902</v>
      </c>
      <c r="H22" s="23"/>
      <c r="I22" s="29" t="n">
        <f aca="false">SUM(I10:I20)</f>
        <v>-170726376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6" t="s">
        <v>5</v>
      </c>
      <c r="H26" s="4"/>
      <c r="I26" s="16"/>
    </row>
    <row r="27" customFormat="false" ht="12.75" hidden="false" customHeight="false" outlineLevel="0" collapsed="false">
      <c r="A27" s="7" t="s">
        <v>31</v>
      </c>
      <c r="B27" s="8"/>
      <c r="C27" s="8" t="s">
        <v>23</v>
      </c>
      <c r="D27" s="8"/>
      <c r="E27" s="8"/>
      <c r="F27" s="8"/>
      <c r="G27" s="17" t="s">
        <v>8</v>
      </c>
      <c r="H27" s="8"/>
      <c r="I27" s="17"/>
    </row>
    <row r="29" customFormat="false" ht="12.75" hidden="false" customHeight="false" outlineLevel="0" collapsed="false">
      <c r="A29" s="18"/>
      <c r="C29" s="11"/>
      <c r="E29" s="12"/>
      <c r="F29" s="12"/>
      <c r="G29" s="12"/>
      <c r="H29" s="20"/>
    </row>
    <row r="30" customFormat="false" ht="12.75" hidden="false" customHeight="false" outlineLevel="0" collapsed="false">
      <c r="A30" s="18" t="n">
        <v>37012</v>
      </c>
      <c r="C30" s="11" t="s">
        <v>39</v>
      </c>
      <c r="E30" s="12"/>
      <c r="F30" s="12"/>
      <c r="G30" s="12" t="n">
        <v>170479902</v>
      </c>
      <c r="H30" s="20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2" t="n">
        <f aca="false">SUM(G30)</f>
        <v>170479902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3" t="s">
        <v>27</v>
      </c>
      <c r="E35" s="12"/>
      <c r="F35" s="12"/>
      <c r="G35" s="24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25"/>
    </row>
    <row r="39" customFormat="false" ht="12.75" hidden="false" customHeight="false" outlineLevel="0" collapsed="false">
      <c r="B39" s="23"/>
      <c r="C39" s="23"/>
      <c r="G39" s="25"/>
    </row>
    <row r="40" customFormat="false" ht="12.75" hidden="false" customHeight="false" outlineLevel="0" collapsed="false">
      <c r="I40" s="23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XML/filtered-attachments/xls/July_2001_Total_MTM_Summary.xls'#$May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30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4</v>
      </c>
      <c r="F7" s="4"/>
      <c r="G7" s="4"/>
      <c r="H7" s="4"/>
      <c r="I7" s="16" t="s">
        <v>5</v>
      </c>
    </row>
    <row r="8" customFormat="false" ht="12.75" hidden="false" customHeight="false" outlineLevel="0" collapsed="false">
      <c r="A8" s="7" t="s">
        <v>31</v>
      </c>
      <c r="B8" s="8"/>
      <c r="C8" s="8" t="s">
        <v>7</v>
      </c>
      <c r="D8" s="8"/>
      <c r="E8" s="8" t="s">
        <v>8</v>
      </c>
      <c r="F8" s="8"/>
      <c r="G8" s="8" t="s">
        <v>9</v>
      </c>
      <c r="H8" s="8"/>
      <c r="I8" s="17" t="s">
        <v>8</v>
      </c>
    </row>
    <row r="10" customFormat="false" ht="12.75" hidden="false" customHeight="false" outlineLevel="0" collapsed="false">
      <c r="A10" s="18" t="n">
        <v>36982</v>
      </c>
      <c r="C10" s="0" t="s">
        <v>32</v>
      </c>
      <c r="E10" s="12" t="n">
        <v>50493145</v>
      </c>
      <c r="F10" s="12"/>
      <c r="G10" s="12" t="n">
        <f aca="false">I10-E10</f>
        <v>-14360855</v>
      </c>
      <c r="H10" s="12"/>
      <c r="I10" s="12" t="n">
        <v>36132290</v>
      </c>
    </row>
    <row r="11" customFormat="false" ht="12.75" hidden="false" customHeight="false" outlineLevel="0" collapsed="false">
      <c r="A11" s="28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18" t="n">
        <v>36982</v>
      </c>
      <c r="C12" s="0" t="s">
        <v>33</v>
      </c>
      <c r="E12" s="12" t="n">
        <v>587035369</v>
      </c>
      <c r="F12" s="12"/>
      <c r="G12" s="12" t="n">
        <f aca="false">I12-E12</f>
        <v>141091342</v>
      </c>
      <c r="H12" s="12"/>
      <c r="I12" s="12" t="n">
        <v>728126711</v>
      </c>
    </row>
    <row r="13" customFormat="false" ht="12.75" hidden="false" customHeight="false" outlineLevel="0" collapsed="false">
      <c r="A13" s="18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18" t="n">
        <v>36982</v>
      </c>
      <c r="C14" s="0" t="s">
        <v>34</v>
      </c>
      <c r="E14" s="12" t="n">
        <v>-55096987</v>
      </c>
      <c r="F14" s="12"/>
      <c r="G14" s="12" t="n">
        <f aca="false">I14-E14</f>
        <v>-47046049</v>
      </c>
      <c r="H14" s="12"/>
      <c r="I14" s="12" t="n">
        <v>-102143036</v>
      </c>
    </row>
    <row r="15" customFormat="false" ht="12.75" hidden="false" customHeight="false" outlineLevel="0" collapsed="false">
      <c r="A15" s="18"/>
      <c r="F15" s="12"/>
      <c r="G15" s="12"/>
      <c r="H15" s="12"/>
      <c r="I15" s="12"/>
    </row>
    <row r="16" customFormat="false" ht="12.75" hidden="false" customHeight="false" outlineLevel="0" collapsed="false">
      <c r="A16" s="18" t="n">
        <v>36982</v>
      </c>
      <c r="C16" s="0" t="s">
        <v>35</v>
      </c>
      <c r="E16" s="12" t="n">
        <v>831595</v>
      </c>
      <c r="F16" s="12"/>
      <c r="G16" s="12" t="n">
        <f aca="false">I16-E16</f>
        <v>-25219347</v>
      </c>
      <c r="H16" s="12"/>
      <c r="I16" s="12" t="n">
        <v>-24387752</v>
      </c>
    </row>
    <row r="17" customFormat="false" ht="12.75" hidden="false" customHeight="false" outlineLevel="0" collapsed="false">
      <c r="A17" s="18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18" t="n">
        <v>36982</v>
      </c>
      <c r="C18" s="0" t="s">
        <v>36</v>
      </c>
      <c r="E18" s="12" t="n">
        <v>-448393114</v>
      </c>
      <c r="F18" s="12"/>
      <c r="G18" s="12" t="n">
        <f aca="false">I18-E18</f>
        <v>-94763689</v>
      </c>
      <c r="H18" s="12"/>
      <c r="I18" s="12" t="n">
        <v>-543156803</v>
      </c>
    </row>
    <row r="19" customFormat="false" ht="12.75" hidden="false" customHeight="false" outlineLevel="0" collapsed="false">
      <c r="A19" s="18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18" t="n">
        <v>36982</v>
      </c>
      <c r="C20" s="0" t="s">
        <v>37</v>
      </c>
      <c r="E20" s="12" t="n">
        <v>-115116482</v>
      </c>
      <c r="F20" s="12"/>
      <c r="G20" s="12" t="n">
        <f aca="false">I20-E20</f>
        <v>-163616406</v>
      </c>
      <c r="H20" s="12"/>
      <c r="I20" s="12" t="n">
        <v>-278732888</v>
      </c>
    </row>
    <row r="21" customFormat="false" ht="12.75" hidden="false" customHeight="false" outlineLevel="0" collapsed="false">
      <c r="A21" s="28"/>
    </row>
    <row r="22" customFormat="false" ht="13.5" hidden="false" customHeight="false" outlineLevel="0" collapsed="false">
      <c r="E22" s="29" t="n">
        <f aca="false">SUM(E10:E20)</f>
        <v>19753526</v>
      </c>
      <c r="F22" s="23"/>
      <c r="G22" s="15" t="n">
        <f aca="false">SUM(G10:G20)</f>
        <v>-203915004</v>
      </c>
      <c r="H22" s="23"/>
      <c r="I22" s="29" t="n">
        <f aca="false">SUM(I10:I20)</f>
        <v>-184161478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6" t="s">
        <v>5</v>
      </c>
      <c r="H26" s="4"/>
      <c r="I26" s="16"/>
    </row>
    <row r="27" customFormat="false" ht="12.75" hidden="false" customHeight="false" outlineLevel="0" collapsed="false">
      <c r="A27" s="7" t="s">
        <v>31</v>
      </c>
      <c r="B27" s="8"/>
      <c r="C27" s="8" t="s">
        <v>23</v>
      </c>
      <c r="D27" s="8"/>
      <c r="E27" s="8"/>
      <c r="F27" s="8"/>
      <c r="G27" s="17" t="s">
        <v>8</v>
      </c>
      <c r="H27" s="8"/>
      <c r="I27" s="17"/>
    </row>
    <row r="29" customFormat="false" ht="12.75" hidden="false" customHeight="false" outlineLevel="0" collapsed="false">
      <c r="A29" s="18"/>
      <c r="C29" s="11"/>
      <c r="E29" s="12"/>
      <c r="F29" s="12"/>
      <c r="G29" s="12"/>
      <c r="H29" s="20"/>
    </row>
    <row r="30" customFormat="false" ht="12.75" hidden="false" customHeight="false" outlineLevel="0" collapsed="false">
      <c r="A30" s="18" t="n">
        <v>36982</v>
      </c>
      <c r="C30" s="11" t="s">
        <v>39</v>
      </c>
      <c r="E30" s="12"/>
      <c r="F30" s="12"/>
      <c r="G30" s="12" t="n">
        <v>183915004</v>
      </c>
      <c r="H30" s="20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2" t="n">
        <f aca="false">SUM(G30)</f>
        <v>183915004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3" t="s">
        <v>27</v>
      </c>
      <c r="E35" s="12"/>
      <c r="F35" s="12"/>
      <c r="G35" s="24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25"/>
    </row>
    <row r="39" customFormat="false" ht="12.75" hidden="false" customHeight="false" outlineLevel="0" collapsed="false">
      <c r="B39" s="23"/>
      <c r="C39" s="23"/>
      <c r="G39" s="25"/>
    </row>
    <row r="40" customFormat="false" ht="12.75" hidden="false" customHeight="false" outlineLevel="0" collapsed="false">
      <c r="I40" s="23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XML/filtered-attachments/xls/July_2001_Total_MTM_Summary.xls'#$April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30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4</v>
      </c>
      <c r="F7" s="4"/>
      <c r="G7" s="4"/>
      <c r="H7" s="4"/>
      <c r="I7" s="16" t="s">
        <v>5</v>
      </c>
    </row>
    <row r="8" customFormat="false" ht="12.75" hidden="false" customHeight="false" outlineLevel="0" collapsed="false">
      <c r="A8" s="7" t="s">
        <v>31</v>
      </c>
      <c r="B8" s="8"/>
      <c r="C8" s="8" t="s">
        <v>7</v>
      </c>
      <c r="D8" s="8"/>
      <c r="E8" s="8" t="s">
        <v>8</v>
      </c>
      <c r="F8" s="8"/>
      <c r="G8" s="8" t="s">
        <v>9</v>
      </c>
      <c r="H8" s="8"/>
      <c r="I8" s="17" t="s">
        <v>8</v>
      </c>
    </row>
    <row r="10" customFormat="false" ht="12.75" hidden="false" customHeight="false" outlineLevel="0" collapsed="false">
      <c r="A10" s="18" t="n">
        <v>36951</v>
      </c>
      <c r="C10" s="0" t="s">
        <v>32</v>
      </c>
      <c r="E10" s="12" t="n">
        <v>50493145</v>
      </c>
      <c r="F10" s="12"/>
      <c r="G10" s="12" t="n">
        <f aca="false">I10-E10</f>
        <v>-12266315</v>
      </c>
      <c r="H10" s="12"/>
      <c r="I10" s="12" t="n">
        <v>38226830</v>
      </c>
    </row>
    <row r="11" customFormat="false" ht="12.75" hidden="false" customHeight="false" outlineLevel="0" collapsed="false">
      <c r="A11" s="28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18" t="n">
        <v>36951</v>
      </c>
      <c r="C12" s="0" t="s">
        <v>33</v>
      </c>
      <c r="E12" s="12" t="n">
        <v>587035369</v>
      </c>
      <c r="F12" s="12"/>
      <c r="G12" s="12" t="n">
        <f aca="false">I12-E12</f>
        <v>127348765</v>
      </c>
      <c r="H12" s="12"/>
      <c r="I12" s="12" t="n">
        <v>714384134</v>
      </c>
    </row>
    <row r="13" customFormat="false" ht="12.75" hidden="false" customHeight="false" outlineLevel="0" collapsed="false">
      <c r="A13" s="18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18" t="n">
        <v>36951</v>
      </c>
      <c r="C14" s="0" t="s">
        <v>34</v>
      </c>
      <c r="E14" s="12" t="n">
        <v>-55096987</v>
      </c>
      <c r="F14" s="12"/>
      <c r="G14" s="12" t="n">
        <f aca="false">I14-E14</f>
        <v>-40636860</v>
      </c>
      <c r="H14" s="12"/>
      <c r="I14" s="12" t="n">
        <v>-95733847</v>
      </c>
    </row>
    <row r="15" customFormat="false" ht="12.75" hidden="false" customHeight="false" outlineLevel="0" collapsed="false">
      <c r="A15" s="18"/>
      <c r="F15" s="12"/>
      <c r="G15" s="12"/>
      <c r="H15" s="12"/>
      <c r="I15" s="12"/>
    </row>
    <row r="16" customFormat="false" ht="12.75" hidden="false" customHeight="false" outlineLevel="0" collapsed="false">
      <c r="A16" s="18" t="n">
        <v>36951</v>
      </c>
      <c r="C16" s="0" t="s">
        <v>35</v>
      </c>
      <c r="E16" s="12" t="n">
        <v>831595</v>
      </c>
      <c r="F16" s="12"/>
      <c r="G16" s="12" t="n">
        <f aca="false">I16-E16</f>
        <v>-15613158</v>
      </c>
      <c r="H16" s="12"/>
      <c r="I16" s="12" t="n">
        <v>-14781563</v>
      </c>
    </row>
    <row r="17" customFormat="false" ht="12.75" hidden="false" customHeight="false" outlineLevel="0" collapsed="false">
      <c r="A17" s="18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18" t="n">
        <v>36951</v>
      </c>
      <c r="C18" s="0" t="s">
        <v>36</v>
      </c>
      <c r="E18" s="12" t="n">
        <v>-448393114</v>
      </c>
      <c r="F18" s="12"/>
      <c r="G18" s="12" t="n">
        <f aca="false">I18-E18</f>
        <v>-205777816</v>
      </c>
      <c r="H18" s="12"/>
      <c r="I18" s="12" t="n">
        <v>-654170930</v>
      </c>
    </row>
    <row r="19" customFormat="false" ht="12.75" hidden="false" customHeight="false" outlineLevel="0" collapsed="false">
      <c r="A19" s="18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18" t="n">
        <v>36951</v>
      </c>
      <c r="C20" s="0" t="s">
        <v>37</v>
      </c>
      <c r="E20" s="12" t="n">
        <v>-115116482</v>
      </c>
      <c r="F20" s="12"/>
      <c r="G20" s="12" t="n">
        <f aca="false">I20-E20</f>
        <v>-110664942</v>
      </c>
      <c r="H20" s="12"/>
      <c r="I20" s="12" t="n">
        <v>-225781424</v>
      </c>
    </row>
    <row r="21" customFormat="false" ht="12.75" hidden="false" customHeight="false" outlineLevel="0" collapsed="false">
      <c r="A21" s="28"/>
    </row>
    <row r="22" customFormat="false" ht="13.5" hidden="false" customHeight="false" outlineLevel="0" collapsed="false">
      <c r="E22" s="29" t="n">
        <f aca="false">SUM(E10:E20)</f>
        <v>19753526</v>
      </c>
      <c r="F22" s="23"/>
      <c r="G22" s="15" t="n">
        <f aca="false">SUM(G10:G20)</f>
        <v>-257610326</v>
      </c>
      <c r="H22" s="23"/>
      <c r="I22" s="29" t="n">
        <f aca="false">SUM(I10:I20)</f>
        <v>-237856800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6" t="s">
        <v>5</v>
      </c>
      <c r="H26" s="4"/>
      <c r="I26" s="16"/>
    </row>
    <row r="27" customFormat="false" ht="12.75" hidden="false" customHeight="false" outlineLevel="0" collapsed="false">
      <c r="A27" s="7" t="s">
        <v>31</v>
      </c>
      <c r="B27" s="8"/>
      <c r="C27" s="8" t="s">
        <v>23</v>
      </c>
      <c r="D27" s="8"/>
      <c r="E27" s="8"/>
      <c r="F27" s="8"/>
      <c r="G27" s="17" t="s">
        <v>8</v>
      </c>
      <c r="H27" s="8"/>
      <c r="I27" s="17"/>
    </row>
    <row r="29" customFormat="false" ht="12.75" hidden="false" customHeight="false" outlineLevel="0" collapsed="false">
      <c r="A29" s="18"/>
      <c r="C29" s="11"/>
      <c r="E29" s="12"/>
      <c r="F29" s="12"/>
      <c r="G29" s="12"/>
      <c r="H29" s="20"/>
    </row>
    <row r="30" customFormat="false" ht="12.75" hidden="false" customHeight="false" outlineLevel="0" collapsed="false">
      <c r="A30" s="18" t="n">
        <v>36892</v>
      </c>
      <c r="C30" s="11" t="s">
        <v>39</v>
      </c>
      <c r="E30" s="12"/>
      <c r="F30" s="12"/>
      <c r="G30" s="12" t="n">
        <v>237610326</v>
      </c>
      <c r="H30" s="20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2" t="n">
        <f aca="false">SUM(G30)</f>
        <v>237610326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3" t="s">
        <v>27</v>
      </c>
      <c r="E35" s="12"/>
      <c r="F35" s="12"/>
      <c r="G35" s="24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25"/>
    </row>
    <row r="39" customFormat="false" ht="12.75" hidden="false" customHeight="false" outlineLevel="0" collapsed="false">
      <c r="B39" s="23"/>
      <c r="C39" s="23"/>
      <c r="G39" s="25"/>
    </row>
    <row r="40" customFormat="false" ht="12.75" hidden="false" customHeight="false" outlineLevel="0" collapsed="false">
      <c r="I40" s="23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XML/filtered-attachments/xls/July_2001_Total_MTM_Summary.xls'#$March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30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4</v>
      </c>
      <c r="F7" s="4"/>
      <c r="G7" s="4"/>
      <c r="H7" s="4"/>
      <c r="I7" s="16" t="s">
        <v>5</v>
      </c>
    </row>
    <row r="8" customFormat="false" ht="12.75" hidden="false" customHeight="false" outlineLevel="0" collapsed="false">
      <c r="A8" s="7" t="s">
        <v>31</v>
      </c>
      <c r="B8" s="8"/>
      <c r="C8" s="8" t="s">
        <v>7</v>
      </c>
      <c r="D8" s="8"/>
      <c r="E8" s="8" t="s">
        <v>8</v>
      </c>
      <c r="F8" s="8"/>
      <c r="G8" s="8" t="s">
        <v>9</v>
      </c>
      <c r="H8" s="8"/>
      <c r="I8" s="17" t="s">
        <v>8</v>
      </c>
    </row>
    <row r="10" customFormat="false" ht="12.75" hidden="false" customHeight="false" outlineLevel="0" collapsed="false">
      <c r="A10" s="18" t="n">
        <v>36892</v>
      </c>
      <c r="C10" s="0" t="s">
        <v>32</v>
      </c>
      <c r="E10" s="12" t="n">
        <v>50493145</v>
      </c>
      <c r="F10" s="12"/>
      <c r="G10" s="12" t="n">
        <f aca="false">I10-E10</f>
        <v>-14992728</v>
      </c>
      <c r="H10" s="12"/>
      <c r="I10" s="12" t="n">
        <v>35500417</v>
      </c>
    </row>
    <row r="11" customFormat="false" ht="12.75" hidden="false" customHeight="false" outlineLevel="0" collapsed="false">
      <c r="A11" s="28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18" t="n">
        <v>36892</v>
      </c>
      <c r="C12" s="0" t="s">
        <v>33</v>
      </c>
      <c r="E12" s="12" t="n">
        <v>587035369</v>
      </c>
      <c r="F12" s="12"/>
      <c r="G12" s="12" t="n">
        <f aca="false">I12-E12</f>
        <v>106775326</v>
      </c>
      <c r="H12" s="12"/>
      <c r="I12" s="12" t="n">
        <v>693810695</v>
      </c>
    </row>
    <row r="13" customFormat="false" ht="12.75" hidden="false" customHeight="false" outlineLevel="0" collapsed="false">
      <c r="A13" s="18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18" t="n">
        <v>36892</v>
      </c>
      <c r="C14" s="0" t="s">
        <v>34</v>
      </c>
      <c r="E14" s="12" t="n">
        <v>-55096987</v>
      </c>
      <c r="F14" s="12"/>
      <c r="G14" s="12" t="n">
        <f aca="false">I14-E14</f>
        <v>-37757620</v>
      </c>
      <c r="H14" s="12"/>
      <c r="I14" s="12" t="n">
        <v>-92854607</v>
      </c>
    </row>
    <row r="15" customFormat="false" ht="12.75" hidden="false" customHeight="false" outlineLevel="0" collapsed="false">
      <c r="A15" s="18"/>
      <c r="F15" s="12"/>
      <c r="G15" s="12"/>
      <c r="H15" s="12"/>
      <c r="I15" s="12"/>
    </row>
    <row r="16" customFormat="false" ht="12.75" hidden="false" customHeight="false" outlineLevel="0" collapsed="false">
      <c r="A16" s="18" t="n">
        <v>36892</v>
      </c>
      <c r="C16" s="0" t="s">
        <v>35</v>
      </c>
      <c r="E16" s="12" t="n">
        <v>831595</v>
      </c>
      <c r="F16" s="12"/>
      <c r="G16" s="12" t="n">
        <f aca="false">I16-E16</f>
        <v>-798694</v>
      </c>
      <c r="H16" s="12"/>
      <c r="I16" s="12" t="n">
        <v>32901</v>
      </c>
    </row>
    <row r="17" customFormat="false" ht="12.75" hidden="false" customHeight="false" outlineLevel="0" collapsed="false">
      <c r="A17" s="18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18" t="n">
        <v>36892</v>
      </c>
      <c r="C18" s="0" t="s">
        <v>36</v>
      </c>
      <c r="E18" s="12" t="n">
        <v>-448393114</v>
      </c>
      <c r="F18" s="12"/>
      <c r="G18" s="12" t="n">
        <f aca="false">I18-E18</f>
        <v>-79503941</v>
      </c>
      <c r="H18" s="12"/>
      <c r="I18" s="12" t="n">
        <v>-527897055</v>
      </c>
    </row>
    <row r="19" customFormat="false" ht="12.75" hidden="false" customHeight="false" outlineLevel="0" collapsed="false">
      <c r="A19" s="18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18" t="n">
        <v>36892</v>
      </c>
      <c r="C20" s="0" t="s">
        <v>37</v>
      </c>
      <c r="E20" s="12" t="n">
        <v>-115116482</v>
      </c>
      <c r="F20" s="12"/>
      <c r="G20" s="12" t="n">
        <f aca="false">I20-E20</f>
        <v>-120127945</v>
      </c>
      <c r="H20" s="12"/>
      <c r="I20" s="12" t="n">
        <v>-235244427</v>
      </c>
    </row>
    <row r="21" customFormat="false" ht="12.75" hidden="false" customHeight="false" outlineLevel="0" collapsed="false">
      <c r="A21" s="28"/>
    </row>
    <row r="22" customFormat="false" ht="13.5" hidden="false" customHeight="false" outlineLevel="0" collapsed="false">
      <c r="E22" s="29" t="n">
        <f aca="false">SUM(E10:E20)</f>
        <v>19753526</v>
      </c>
      <c r="F22" s="23"/>
      <c r="G22" s="15" t="n">
        <f aca="false">SUM(G10:G20)</f>
        <v>-146405602</v>
      </c>
      <c r="H22" s="23"/>
      <c r="I22" s="29" t="n">
        <f aca="false">SUM(I10:I20)</f>
        <v>-126652076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6" t="s">
        <v>5</v>
      </c>
      <c r="H26" s="4"/>
      <c r="I26" s="16"/>
    </row>
    <row r="27" customFormat="false" ht="12.75" hidden="false" customHeight="false" outlineLevel="0" collapsed="false">
      <c r="A27" s="7" t="s">
        <v>31</v>
      </c>
      <c r="B27" s="8"/>
      <c r="C27" s="8" t="s">
        <v>23</v>
      </c>
      <c r="D27" s="8"/>
      <c r="E27" s="8"/>
      <c r="F27" s="8"/>
      <c r="G27" s="17" t="s">
        <v>8</v>
      </c>
      <c r="H27" s="8"/>
      <c r="I27" s="17"/>
    </row>
    <row r="29" customFormat="false" ht="12.75" hidden="false" customHeight="false" outlineLevel="0" collapsed="false">
      <c r="A29" s="18"/>
      <c r="C29" s="11"/>
      <c r="E29" s="12"/>
      <c r="F29" s="12"/>
      <c r="G29" s="12"/>
      <c r="H29" s="20"/>
    </row>
    <row r="30" customFormat="false" ht="12.75" hidden="false" customHeight="false" outlineLevel="0" collapsed="false">
      <c r="A30" s="18" t="n">
        <v>36892</v>
      </c>
      <c r="C30" s="11" t="s">
        <v>39</v>
      </c>
      <c r="E30" s="12"/>
      <c r="F30" s="12"/>
      <c r="G30" s="12" t="n">
        <v>126405602</v>
      </c>
      <c r="H30" s="20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2" t="n">
        <f aca="false">SUM(G30)</f>
        <v>126405602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3" t="s">
        <v>27</v>
      </c>
      <c r="E35" s="12"/>
      <c r="F35" s="12"/>
      <c r="G35" s="24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25"/>
    </row>
    <row r="39" customFormat="false" ht="12.75" hidden="false" customHeight="false" outlineLevel="0" collapsed="false">
      <c r="B39" s="23"/>
      <c r="C39" s="23"/>
      <c r="G39" s="25"/>
    </row>
    <row r="40" customFormat="false" ht="12.75" hidden="false" customHeight="false" outlineLevel="0" collapsed="false">
      <c r="I40" s="23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XML/filtered-attachments/xls/July_2001_Total_MTM_Summary.xls'#$Feb 2001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30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4</v>
      </c>
      <c r="F7" s="4"/>
      <c r="G7" s="4"/>
      <c r="H7" s="4"/>
      <c r="I7" s="16" t="s">
        <v>5</v>
      </c>
    </row>
    <row r="8" customFormat="false" ht="12.75" hidden="false" customHeight="false" outlineLevel="0" collapsed="false">
      <c r="A8" s="7" t="s">
        <v>31</v>
      </c>
      <c r="B8" s="8"/>
      <c r="C8" s="8" t="s">
        <v>7</v>
      </c>
      <c r="D8" s="8"/>
      <c r="E8" s="8" t="s">
        <v>8</v>
      </c>
      <c r="F8" s="8"/>
      <c r="G8" s="8" t="s">
        <v>9</v>
      </c>
      <c r="H8" s="8"/>
      <c r="I8" s="17" t="s">
        <v>8</v>
      </c>
    </row>
    <row r="10" customFormat="false" ht="12.75" hidden="false" customHeight="false" outlineLevel="0" collapsed="false">
      <c r="A10" s="18" t="n">
        <v>36892</v>
      </c>
      <c r="C10" s="0" t="s">
        <v>32</v>
      </c>
      <c r="E10" s="12" t="n">
        <v>50493145</v>
      </c>
      <c r="F10" s="12"/>
      <c r="G10" s="12" t="n">
        <f aca="false">I10-E10</f>
        <v>-483505655</v>
      </c>
      <c r="H10" s="12"/>
      <c r="I10" s="12" t="n">
        <v>-433012510</v>
      </c>
    </row>
    <row r="11" customFormat="false" ht="12.75" hidden="false" customHeight="false" outlineLevel="0" collapsed="false">
      <c r="A11" s="28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18" t="n">
        <v>36892</v>
      </c>
      <c r="C12" s="0" t="s">
        <v>33</v>
      </c>
      <c r="E12" s="12" t="n">
        <v>587035369</v>
      </c>
      <c r="F12" s="12"/>
      <c r="G12" s="12" t="n">
        <f aca="false">I12-E12</f>
        <v>117085033</v>
      </c>
      <c r="H12" s="12"/>
      <c r="I12" s="12" t="n">
        <v>704120402</v>
      </c>
    </row>
    <row r="13" customFormat="false" ht="12.75" hidden="false" customHeight="false" outlineLevel="0" collapsed="false">
      <c r="A13" s="18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18" t="n">
        <v>36892</v>
      </c>
      <c r="C14" s="0" t="s">
        <v>34</v>
      </c>
      <c r="E14" s="12" t="n">
        <v>-55096987</v>
      </c>
      <c r="F14" s="12"/>
      <c r="G14" s="12" t="n">
        <f aca="false">I14-E14</f>
        <v>-18718771</v>
      </c>
      <c r="H14" s="12"/>
      <c r="I14" s="12" t="n">
        <v>-73815758</v>
      </c>
    </row>
    <row r="15" customFormat="false" ht="12.75" hidden="false" customHeight="false" outlineLevel="0" collapsed="false">
      <c r="A15" s="18"/>
      <c r="F15" s="12"/>
      <c r="G15" s="12"/>
      <c r="H15" s="12"/>
      <c r="I15" s="12"/>
    </row>
    <row r="16" customFormat="false" ht="12.75" hidden="false" customHeight="false" outlineLevel="0" collapsed="false">
      <c r="A16" s="18" t="n">
        <v>36892</v>
      </c>
      <c r="C16" s="0" t="s">
        <v>35</v>
      </c>
      <c r="E16" s="12" t="n">
        <v>831595</v>
      </c>
      <c r="F16" s="12"/>
      <c r="G16" s="12" t="n">
        <f aca="false">I16-E16</f>
        <v>3291771</v>
      </c>
      <c r="H16" s="12"/>
      <c r="I16" s="12" t="n">
        <v>4123366</v>
      </c>
    </row>
    <row r="17" customFormat="false" ht="12.75" hidden="false" customHeight="false" outlineLevel="0" collapsed="false">
      <c r="A17" s="18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18" t="n">
        <v>36892</v>
      </c>
      <c r="C18" s="0" t="s">
        <v>36</v>
      </c>
      <c r="E18" s="12" t="n">
        <v>-448393114</v>
      </c>
      <c r="F18" s="12"/>
      <c r="G18" s="12" t="n">
        <f aca="false">I18-E18</f>
        <v>287503516</v>
      </c>
      <c r="H18" s="12"/>
      <c r="I18" s="12" t="n">
        <v>-160889598</v>
      </c>
    </row>
    <row r="19" customFormat="false" ht="12.75" hidden="false" customHeight="false" outlineLevel="0" collapsed="false">
      <c r="A19" s="18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18" t="n">
        <v>36892</v>
      </c>
      <c r="C20" s="0" t="s">
        <v>37</v>
      </c>
      <c r="E20" s="12" t="n">
        <v>-115116482</v>
      </c>
      <c r="F20" s="12"/>
      <c r="G20" s="12" t="n">
        <f aca="false">I20-E20</f>
        <v>-111132851</v>
      </c>
      <c r="H20" s="12"/>
      <c r="I20" s="12" t="n">
        <v>-226249333</v>
      </c>
    </row>
    <row r="21" customFormat="false" ht="12.75" hidden="false" customHeight="false" outlineLevel="0" collapsed="false">
      <c r="A21" s="28"/>
    </row>
    <row r="22" customFormat="false" ht="13.5" hidden="false" customHeight="false" outlineLevel="0" collapsed="false">
      <c r="E22" s="29" t="n">
        <f aca="false">SUM(E10:E20)</f>
        <v>19753526</v>
      </c>
      <c r="F22" s="23"/>
      <c r="G22" s="15" t="n">
        <f aca="false">SUM(G10:G20)</f>
        <v>-205476957</v>
      </c>
      <c r="H22" s="23"/>
      <c r="I22" s="29" t="n">
        <f aca="false">SUM(I10:I20)</f>
        <v>-185723431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6" t="s">
        <v>5</v>
      </c>
      <c r="H26" s="4"/>
      <c r="I26" s="16"/>
    </row>
    <row r="27" customFormat="false" ht="12.75" hidden="false" customHeight="false" outlineLevel="0" collapsed="false">
      <c r="A27" s="7" t="s">
        <v>31</v>
      </c>
      <c r="B27" s="8"/>
      <c r="C27" s="8" t="s">
        <v>23</v>
      </c>
      <c r="D27" s="8"/>
      <c r="E27" s="8"/>
      <c r="F27" s="8"/>
      <c r="G27" s="17" t="s">
        <v>8</v>
      </c>
      <c r="H27" s="8"/>
      <c r="I27" s="17"/>
    </row>
    <row r="29" customFormat="false" ht="12.75" hidden="false" customHeight="false" outlineLevel="0" collapsed="false">
      <c r="A29" s="18"/>
      <c r="C29" s="11"/>
      <c r="E29" s="12"/>
      <c r="F29" s="12"/>
      <c r="G29" s="12"/>
      <c r="H29" s="20"/>
    </row>
    <row r="30" customFormat="false" ht="12.75" hidden="false" customHeight="false" outlineLevel="0" collapsed="false">
      <c r="A30" s="18" t="n">
        <v>36892</v>
      </c>
      <c r="C30" s="11" t="s">
        <v>39</v>
      </c>
      <c r="E30" s="12"/>
      <c r="F30" s="12"/>
      <c r="G30" s="12" t="n">
        <v>206506847</v>
      </c>
      <c r="H30" s="20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2" t="n">
        <f aca="false">SUM(G30)</f>
        <v>206506847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3" t="s">
        <v>27</v>
      </c>
      <c r="E35" s="12"/>
      <c r="F35" s="12"/>
      <c r="G35" s="24" t="n">
        <f aca="false">G22+G32</f>
        <v>1029890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25"/>
    </row>
    <row r="39" customFormat="false" ht="12.75" hidden="false" customHeight="false" outlineLevel="0" collapsed="false">
      <c r="B39" s="23"/>
      <c r="C39" s="23"/>
      <c r="G39" s="25"/>
    </row>
    <row r="40" customFormat="false" ht="12.75" hidden="false" customHeight="false" outlineLevel="0" collapsed="false">
      <c r="I40" s="23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XML/filtered-attachments/xls/July_2001_Total_MTM_Summary.xls'#$Jan 2001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2000-12-08T17:09:36Z</dcterms:created>
  <dc:creator>kkirksey</dc:creator>
  <dc:description/>
  <dc:language>en-US</dc:language>
  <cp:lastModifiedBy>Shanna Husser</cp:lastModifiedBy>
  <cp:lastPrinted>2001-08-10T12:57:03Z</cp:lastPrinted>
  <dcterms:modified xsi:type="dcterms:W3CDTF">2001-08-10T13:05:13Z</dcterms:modified>
  <cp:revision>0</cp:revision>
  <dc:subject/>
  <dc:title/>
</cp:coreProperties>
</file>