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Sheet1!$A$1:$H$79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<sst xmlns="http://schemas.openxmlformats.org/spreadsheetml/2006/main" count="80" uniqueCount="51">
  <si>
    <t xml:space="preserve">Summary of Payments made to John Lavorato</t>
  </si>
  <si>
    <t xml:space="preserve">Reconciliation for Invoicing and Payroll Purposes</t>
  </si>
  <si>
    <t xml:space="preserve">Transferred to Houston April 16th but remained on Canada Payroll until June 15th.</t>
  </si>
  <si>
    <t xml:space="preserve">April 16-30th</t>
  </si>
  <si>
    <t xml:space="preserve">Regular Pay</t>
  </si>
  <si>
    <t xml:space="preserve">paid by auto deposit</t>
  </si>
  <si>
    <t xml:space="preserve">Add'l @ 21%</t>
  </si>
  <si>
    <t xml:space="preserve">Comm/Serv All</t>
  </si>
  <si>
    <t xml:space="preserve">TOTAL:</t>
  </si>
  <si>
    <t xml:space="preserve">Net Pay:</t>
  </si>
  <si>
    <t xml:space="preserve">lower than May 1-15th due to parking tben</t>
  </si>
  <si>
    <t xml:space="preserve">Expense Payment:</t>
  </si>
  <si>
    <t xml:space="preserve">adjustment done at year end</t>
  </si>
  <si>
    <t xml:space="preserve">Total Deposit:</t>
  </si>
  <si>
    <t xml:space="preserve">May 1-15th</t>
  </si>
  <si>
    <t xml:space="preserve">adjusted due to removal of parking tben</t>
  </si>
  <si>
    <t xml:space="preserve">May 16-31th</t>
  </si>
  <si>
    <t xml:space="preserve">June 14th</t>
  </si>
  <si>
    <t xml:space="preserve">Vacation Pay</t>
  </si>
  <si>
    <t xml:space="preserve">June 1-15th</t>
  </si>
  <si>
    <t xml:space="preserve">Regular</t>
  </si>
  <si>
    <t xml:space="preserve">NET:</t>
  </si>
  <si>
    <t xml:space="preserve">paid by manual cheque</t>
  </si>
  <si>
    <t xml:space="preserve">deposited by JC on June 14th</t>
  </si>
  <si>
    <t xml:space="preserve">$27.63 higher due to removal of AHC and Life tbens</t>
  </si>
  <si>
    <t xml:space="preserve">Sign-On Payment</t>
  </si>
  <si>
    <t xml:space="preserve">USD</t>
  </si>
  <si>
    <t xml:space="preserve">f/x rate of:</t>
  </si>
  <si>
    <t xml:space="preserve">June 1st</t>
  </si>
  <si>
    <t xml:space="preserve">CAD</t>
  </si>
  <si>
    <t xml:space="preserve">less taxes:</t>
  </si>
  <si>
    <t xml:space="preserve">converted to USD:</t>
  </si>
  <si>
    <t xml:space="preserve">June 2nd</t>
  </si>
  <si>
    <t xml:space="preserve">Retroactive Payment re: Sign On</t>
  </si>
  <si>
    <t xml:space="preserve">US Agreement:</t>
  </si>
  <si>
    <t xml:space="preserve">per pay period:</t>
  </si>
  <si>
    <t xml:space="preserve">f/x rate:</t>
  </si>
  <si>
    <t xml:space="preserve">total per pay:</t>
  </si>
  <si>
    <t xml:space="preserve">4 Pay periods owing:</t>
  </si>
  <si>
    <t xml:space="preserve">plus 21% gross up:</t>
  </si>
  <si>
    <t xml:space="preserve">plus comm/serv all</t>
  </si>
  <si>
    <t xml:space="preserve">TOTAL OWING:</t>
  </si>
  <si>
    <t xml:space="preserve">Total paid for regular salary (Apr 16-June 15):</t>
  </si>
  <si>
    <t xml:space="preserve">Retroactive Payment made on June 14th:</t>
  </si>
  <si>
    <t xml:space="preserve">:this was done by manual cheque and deposited manually June 14th</t>
  </si>
  <si>
    <t xml:space="preserve">TOTAL PAYMENT OWING RE: SIGN-ON AGREEMENT:</t>
  </si>
  <si>
    <t xml:space="preserve">tax rate:</t>
  </si>
  <si>
    <t xml:space="preserve">less tax:</t>
  </si>
  <si>
    <t xml:space="preserve">deposited to TD account</t>
  </si>
  <si>
    <t xml:space="preserve">NET PAYMENT:</t>
  </si>
  <si>
    <t xml:space="preserve">on June 20th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</si>
</sst>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[$-409]#,##0.00_);[RED]\(#,##0.00\)"/>
    <numFmt numFmtId="167" formatCode="0.00%"/>
    <numFmt numFmtId="168" formatCode="[$-409]d\-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b val="true"/>
      <sz val="11"/>
      <color rgb="FFFF000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19.85"/>
    <col collapsed="false" customWidth="true" hidden="false" outlineLevel="0" max="4" min="4" style="2" width="11.56"/>
    <col collapsed="false" customWidth="true" hidden="false" outlineLevel="0" max="6" min="5" style="1" width="12.14"/>
    <col collapsed="false" customWidth="true" hidden="false" outlineLevel="0" max="7" min="7" style="1" width="10.28"/>
    <col collapsed="false" customWidth="false" hidden="false" outlineLevel="0" max="257" min="8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5"/>
      <c r="E1" s="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6.5" hidden="false" customHeight="false" outlineLevel="0" collapsed="false">
      <c r="A2" s="7" t="s">
        <v>1</v>
      </c>
      <c r="B2" s="8"/>
      <c r="C2" s="8"/>
      <c r="D2" s="9"/>
      <c r="E2" s="8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" hidden="false" customHeight="false" outlineLevel="0" collapsed="false"/>
    <row r="4" customFormat="false" ht="14.25" hidden="false" customHeight="false" outlineLevel="0" collapsed="false">
      <c r="A4" s="1" t="s">
        <v>2</v>
      </c>
    </row>
    <row r="7" customFormat="false" ht="14.25" hidden="false" customHeight="false" outlineLevel="0" collapsed="false">
      <c r="A7" s="10" t="s">
        <v>3</v>
      </c>
      <c r="C7" s="1" t="s">
        <v>4</v>
      </c>
      <c r="D7" s="2" t="n">
        <v>12122.5</v>
      </c>
      <c r="E7" s="1" t="s">
        <v>5</v>
      </c>
    </row>
    <row r="8" customFormat="false" ht="14.25" hidden="false" customHeight="false" outlineLevel="0" collapsed="false">
      <c r="C8" s="1" t="s">
        <v>6</v>
      </c>
      <c r="D8" s="2" t="n">
        <v>2600.85</v>
      </c>
    </row>
    <row r="9" customFormat="false" ht="14.25" hidden="false" customHeight="false" outlineLevel="0" collapsed="false">
      <c r="C9" s="1" t="s">
        <v>7</v>
      </c>
      <c r="D9" s="2" t="n">
        <v>262.5</v>
      </c>
    </row>
    <row r="10" customFormat="false" ht="14.25" hidden="false" customHeight="false" outlineLevel="0" collapsed="false">
      <c r="A10" s="11"/>
      <c r="B10" s="11"/>
      <c r="C10" s="11" t="s">
        <v>8</v>
      </c>
      <c r="D10" s="12" t="n">
        <f aca="false">SUM(D7:D9)</f>
        <v>14985.85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</row>
    <row r="11" customFormat="false" ht="14.25" hidden="false" customHeight="false" outlineLevel="0" collapsed="false">
      <c r="A11" s="11"/>
      <c r="B11" s="11"/>
      <c r="C11" s="11" t="s">
        <v>9</v>
      </c>
      <c r="D11" s="12" t="n">
        <v>7713.52</v>
      </c>
      <c r="E11" s="11" t="s">
        <v>10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14.25" hidden="false" customHeight="false" outlineLevel="0" collapsed="false">
      <c r="A12" s="11"/>
      <c r="B12" s="11"/>
      <c r="C12" s="13" t="s">
        <v>11</v>
      </c>
      <c r="D12" s="14" t="n">
        <v>3095.37</v>
      </c>
      <c r="E12" s="11" t="s">
        <v>12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</row>
    <row r="13" customFormat="false" ht="15" hidden="false" customHeight="false" outlineLevel="0" collapsed="false">
      <c r="A13" s="15"/>
      <c r="B13" s="15"/>
      <c r="C13" s="15" t="s">
        <v>13</v>
      </c>
      <c r="D13" s="16" t="n">
        <f aca="false">D11+D12</f>
        <v>10808.89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4.25" hidden="false" customHeight="false" outlineLevel="0" collapsed="false">
      <c r="A14" s="11"/>
      <c r="B14" s="11"/>
      <c r="C14" s="11"/>
      <c r="D14" s="12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</row>
    <row r="15" customFormat="false" ht="14.25" hidden="false" customHeight="false" outlineLevel="0" collapsed="false">
      <c r="A15" s="10" t="s">
        <v>14</v>
      </c>
      <c r="C15" s="1" t="s">
        <v>4</v>
      </c>
      <c r="D15" s="2" t="n">
        <v>12122.5</v>
      </c>
      <c r="E15" s="1" t="s">
        <v>5</v>
      </c>
    </row>
    <row r="16" customFormat="false" ht="14.25" hidden="false" customHeight="false" outlineLevel="0" collapsed="false">
      <c r="C16" s="1" t="s">
        <v>6</v>
      </c>
      <c r="D16" s="2" t="n">
        <v>2600.85</v>
      </c>
    </row>
    <row r="17" customFormat="false" ht="14.25" hidden="false" customHeight="false" outlineLevel="0" collapsed="false">
      <c r="C17" s="1" t="s">
        <v>7</v>
      </c>
      <c r="D17" s="2" t="n">
        <v>262.5</v>
      </c>
    </row>
    <row r="18" customFormat="false" ht="14.25" hidden="false" customHeight="false" outlineLevel="0" collapsed="false">
      <c r="C18" s="1" t="s">
        <v>8</v>
      </c>
      <c r="D18" s="2" t="n">
        <f aca="false">SUM(D15:D17)</f>
        <v>14985.85</v>
      </c>
    </row>
    <row r="19" customFormat="false" ht="14.25" hidden="false" customHeight="false" outlineLevel="0" collapsed="false">
      <c r="C19" s="1" t="s">
        <v>9</v>
      </c>
      <c r="D19" s="2" t="n">
        <v>7795.37</v>
      </c>
      <c r="E19" s="1" t="s">
        <v>15</v>
      </c>
    </row>
    <row r="20" customFormat="false" ht="15" hidden="false" customHeight="false" outlineLevel="0" collapsed="false">
      <c r="A20" s="15"/>
      <c r="B20" s="15"/>
      <c r="C20" s="15"/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4.25" hidden="false" customHeight="false" outlineLevel="0" collapsed="false">
      <c r="A21" s="11"/>
      <c r="B21" s="11"/>
      <c r="C21" s="11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</row>
    <row r="22" customFormat="false" ht="14.25" hidden="false" customHeight="false" outlineLevel="0" collapsed="false">
      <c r="A22" s="10" t="s">
        <v>16</v>
      </c>
      <c r="C22" s="1" t="s">
        <v>4</v>
      </c>
      <c r="D22" s="2" t="n">
        <v>12122.5</v>
      </c>
      <c r="E22" s="1" t="s">
        <v>5</v>
      </c>
    </row>
    <row r="23" customFormat="false" ht="14.25" hidden="false" customHeight="false" outlineLevel="0" collapsed="false">
      <c r="C23" s="1" t="s">
        <v>6</v>
      </c>
      <c r="D23" s="2" t="n">
        <v>2600.85</v>
      </c>
    </row>
    <row r="24" customFormat="false" ht="14.25" hidden="false" customHeight="false" outlineLevel="0" collapsed="false">
      <c r="C24" s="1" t="s">
        <v>7</v>
      </c>
      <c r="D24" s="2" t="n">
        <v>262.5</v>
      </c>
    </row>
    <row r="25" customFormat="false" ht="14.25" hidden="false" customHeight="false" outlineLevel="0" collapsed="false">
      <c r="C25" s="1" t="s">
        <v>8</v>
      </c>
      <c r="D25" s="2" t="n">
        <f aca="false">SUM(D22:D24)</f>
        <v>14985.85</v>
      </c>
    </row>
    <row r="26" customFormat="false" ht="14.25" hidden="false" customHeight="false" outlineLevel="0" collapsed="false">
      <c r="C26" s="1" t="s">
        <v>9</v>
      </c>
      <c r="D26" s="2" t="n">
        <v>7795.37</v>
      </c>
    </row>
    <row r="27" customFormat="false" ht="14.25" hidden="false" customHeight="false" outlineLevel="0" collapsed="false">
      <c r="C27" s="10" t="s">
        <v>11</v>
      </c>
      <c r="D27" s="17" t="n">
        <v>9357.47</v>
      </c>
    </row>
    <row r="28" customFormat="false" ht="15" hidden="false" customHeight="false" outlineLevel="0" collapsed="false">
      <c r="A28" s="15"/>
      <c r="B28" s="15"/>
      <c r="C28" s="15" t="s">
        <v>13</v>
      </c>
      <c r="D28" s="16" t="n">
        <f aca="false">D26+D27</f>
        <v>17152.84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4.25" hidden="false" customHeight="false" outlineLevel="0" collapsed="false">
      <c r="A29" s="11"/>
      <c r="B29" s="11"/>
      <c r="C29" s="11"/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</row>
    <row r="30" customFormat="false" ht="14.25" hidden="false" customHeight="false" outlineLevel="0" collapsed="false">
      <c r="A30" s="10" t="s">
        <v>17</v>
      </c>
      <c r="C30" s="1" t="s">
        <v>18</v>
      </c>
      <c r="D30" s="2" t="n">
        <v>12308.56</v>
      </c>
      <c r="E30" s="1" t="s">
        <v>5</v>
      </c>
    </row>
    <row r="31" customFormat="false" ht="14.25" hidden="false" customHeight="false" outlineLevel="0" collapsed="false">
      <c r="C31" s="1" t="s">
        <v>9</v>
      </c>
      <c r="D31" s="2" t="n">
        <v>7329.23</v>
      </c>
    </row>
    <row r="32" customFormat="false" ht="15" hidden="false" customHeight="false" outlineLevel="0" collapsed="false">
      <c r="A32" s="15"/>
      <c r="B32" s="15"/>
      <c r="C32" s="15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4" customFormat="false" ht="14.25" hidden="false" customHeight="false" outlineLevel="0" collapsed="false">
      <c r="A34" s="10" t="s">
        <v>19</v>
      </c>
      <c r="C34" s="1" t="s">
        <v>20</v>
      </c>
      <c r="D34" s="2" t="n">
        <v>12122.5</v>
      </c>
    </row>
    <row r="35" customFormat="false" ht="14.25" hidden="false" customHeight="false" outlineLevel="0" collapsed="false">
      <c r="C35" s="1" t="s">
        <v>6</v>
      </c>
      <c r="D35" s="2" t="n">
        <v>2600.85</v>
      </c>
    </row>
    <row r="36" customFormat="false" ht="14.25" hidden="false" customHeight="false" outlineLevel="0" collapsed="false">
      <c r="C36" s="1" t="s">
        <v>7</v>
      </c>
      <c r="D36" s="2" t="n">
        <v>262.5</v>
      </c>
    </row>
    <row r="37" customFormat="false" ht="14.25" hidden="false" customHeight="false" outlineLevel="0" collapsed="false">
      <c r="C37" s="1" t="s">
        <v>8</v>
      </c>
      <c r="D37" s="2" t="n">
        <v>14985.85</v>
      </c>
    </row>
    <row r="38" customFormat="false" ht="15" hidden="false" customHeight="false" outlineLevel="0" collapsed="false">
      <c r="C38" s="1" t="s">
        <v>21</v>
      </c>
      <c r="D38" s="2" t="n">
        <v>7823</v>
      </c>
      <c r="E38" s="18" t="s">
        <v>22</v>
      </c>
    </row>
    <row r="39" customFormat="false" ht="14.25" hidden="false" customHeight="false" outlineLevel="0" collapsed="false">
      <c r="E39" s="1" t="s">
        <v>23</v>
      </c>
    </row>
    <row r="40" customFormat="false" ht="15" hidden="false" customHeight="false" outlineLevel="0" collapsed="false">
      <c r="A40" s="15"/>
      <c r="B40" s="15"/>
      <c r="C40" s="15"/>
      <c r="D40" s="16"/>
      <c r="E40" s="16" t="s">
        <v>24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</row>
    <row r="42" customFormat="false" ht="14.25" hidden="false" customHeight="false" outlineLevel="0" collapsed="false">
      <c r="A42" s="10" t="s">
        <v>25</v>
      </c>
      <c r="C42" s="19" t="s">
        <v>26</v>
      </c>
      <c r="D42" s="2" t="n">
        <v>100000</v>
      </c>
      <c r="E42" s="1" t="s">
        <v>27</v>
      </c>
      <c r="F42" s="1" t="n">
        <v>1.4978</v>
      </c>
    </row>
    <row r="43" customFormat="false" ht="14.25" hidden="false" customHeight="false" outlineLevel="0" collapsed="false">
      <c r="A43" s="1" t="s">
        <v>28</v>
      </c>
      <c r="C43" s="19" t="s">
        <v>29</v>
      </c>
      <c r="D43" s="2" t="n">
        <f aca="false">D42*F42</f>
        <v>149780</v>
      </c>
    </row>
    <row r="44" customFormat="false" ht="14.25" hidden="false" customHeight="false" outlineLevel="0" collapsed="false">
      <c r="C44" s="1" t="s">
        <v>30</v>
      </c>
      <c r="D44" s="20" t="n">
        <v>-65903.2</v>
      </c>
    </row>
    <row r="45" customFormat="false" ht="14.25" hidden="false" customHeight="false" outlineLevel="0" collapsed="false">
      <c r="C45" s="1" t="s">
        <v>21</v>
      </c>
      <c r="D45" s="2" t="n">
        <f aca="false">SUM(D43:D44)</f>
        <v>83876.8</v>
      </c>
    </row>
    <row r="46" customFormat="false" ht="15" hidden="false" customHeight="false" outlineLevel="0" collapsed="false">
      <c r="C46" s="1" t="s">
        <v>31</v>
      </c>
      <c r="D46" s="2" t="n">
        <f aca="false">D45/F42</f>
        <v>56000</v>
      </c>
      <c r="E46" s="18" t="s">
        <v>22</v>
      </c>
    </row>
    <row r="48" customFormat="false" ht="14.25" hidden="false" customHeight="false" outlineLevel="0" collapsed="false">
      <c r="A48" s="1" t="s">
        <v>32</v>
      </c>
      <c r="C48" s="19" t="s">
        <v>26</v>
      </c>
      <c r="D48" s="2" t="n">
        <v>21000</v>
      </c>
      <c r="E48" s="1" t="s">
        <v>27</v>
      </c>
      <c r="F48" s="1" t="n">
        <v>1.4978</v>
      </c>
    </row>
    <row r="49" customFormat="false" ht="14.25" hidden="false" customHeight="false" outlineLevel="0" collapsed="false">
      <c r="C49" s="19" t="s">
        <v>29</v>
      </c>
      <c r="D49" s="2" t="n">
        <f aca="false">D48*F48</f>
        <v>31453.8</v>
      </c>
    </row>
    <row r="50" customFormat="false" ht="14.25" hidden="false" customHeight="false" outlineLevel="0" collapsed="false">
      <c r="C50" s="1" t="s">
        <v>30</v>
      </c>
      <c r="D50" s="20" t="n">
        <v>-13839.67</v>
      </c>
    </row>
    <row r="51" customFormat="false" ht="14.25" hidden="false" customHeight="false" outlineLevel="0" collapsed="false">
      <c r="C51" s="1" t="s">
        <v>21</v>
      </c>
      <c r="D51" s="2" t="n">
        <f aca="false">SUM(D49:D50)</f>
        <v>17614.13</v>
      </c>
    </row>
    <row r="52" customFormat="false" ht="15" hidden="false" customHeight="false" outlineLevel="0" collapsed="false">
      <c r="C52" s="1" t="s">
        <v>31</v>
      </c>
      <c r="D52" s="2" t="n">
        <f aca="false">D51/F48</f>
        <v>11760.0013352918</v>
      </c>
      <c r="E52" s="18" t="s">
        <v>22</v>
      </c>
    </row>
    <row r="53" customFormat="false" ht="15" hidden="false" customHeight="false" outlineLevel="0" collapsed="false">
      <c r="A53" s="15"/>
      <c r="B53" s="15"/>
      <c r="C53" s="15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5" customFormat="false" ht="14.25" hidden="false" customHeight="false" outlineLevel="0" collapsed="false">
      <c r="A55" s="10" t="s">
        <v>33</v>
      </c>
    </row>
    <row r="56" customFormat="false" ht="14.25" hidden="false" customHeight="false" outlineLevel="0" collapsed="false">
      <c r="A56" s="1" t="s">
        <v>34</v>
      </c>
      <c r="D56" s="1" t="s">
        <v>35</v>
      </c>
      <c r="F56" s="2" t="n">
        <v>12500</v>
      </c>
    </row>
    <row r="57" customFormat="false" ht="14.25" hidden="false" customHeight="false" outlineLevel="0" collapsed="false">
      <c r="D57" s="1" t="s">
        <v>36</v>
      </c>
      <c r="F57" s="1" t="n">
        <v>1.4978</v>
      </c>
    </row>
    <row r="58" customFormat="false" ht="14.25" hidden="false" customHeight="false" outlineLevel="0" collapsed="false">
      <c r="D58" s="1" t="s">
        <v>37</v>
      </c>
      <c r="F58" s="2" t="n">
        <f aca="false">F56*F57</f>
        <v>18722.5</v>
      </c>
    </row>
    <row r="59" customFormat="false" ht="14.25" hidden="false" customHeight="false" outlineLevel="0" collapsed="false">
      <c r="D59" s="1" t="s">
        <v>38</v>
      </c>
      <c r="F59" s="2" t="n">
        <f aca="false">F58*4</f>
        <v>74890</v>
      </c>
    </row>
    <row r="60" customFormat="false" ht="14.25" hidden="false" customHeight="false" outlineLevel="0" collapsed="false">
      <c r="D60" s="1" t="s">
        <v>39</v>
      </c>
      <c r="F60" s="2" t="n">
        <f aca="false">(F59+F61)*21%</f>
        <v>15947.4</v>
      </c>
    </row>
    <row r="61" customFormat="false" ht="14.25" hidden="false" customHeight="false" outlineLevel="0" collapsed="false">
      <c r="D61" s="1" t="s">
        <v>40</v>
      </c>
      <c r="F61" s="2" t="n">
        <f aca="false">262.5*4</f>
        <v>1050</v>
      </c>
    </row>
    <row r="62" customFormat="false" ht="14.25" hidden="false" customHeight="false" outlineLevel="0" collapsed="false">
      <c r="D62" s="1" t="s">
        <v>41</v>
      </c>
      <c r="F62" s="2" t="n">
        <f aca="false">F59+F60+F61</f>
        <v>91887.4</v>
      </c>
    </row>
    <row r="64" customFormat="false" ht="14.25" hidden="false" customHeight="false" outlineLevel="0" collapsed="false">
      <c r="A64" s="1" t="s">
        <v>42</v>
      </c>
      <c r="F64" s="20" t="n">
        <v>-59943.4</v>
      </c>
    </row>
    <row r="65" customFormat="false" ht="14.25" hidden="false" customHeight="false" outlineLevel="0" collapsed="false">
      <c r="A65" s="1" t="s">
        <v>43</v>
      </c>
      <c r="F65" s="20" t="n">
        <v>-14296.6</v>
      </c>
    </row>
    <row r="66" customFormat="false" ht="14.25" hidden="false" customHeight="false" outlineLevel="0" collapsed="false">
      <c r="A66" s="21" t="s">
        <v>44</v>
      </c>
      <c r="F66" s="20"/>
    </row>
    <row r="67" customFormat="false" ht="14.25" hidden="false" customHeight="false" outlineLevel="0" collapsed="false">
      <c r="A67" s="1" t="s">
        <v>45</v>
      </c>
      <c r="F67" s="2" t="n">
        <f aca="false">SUM(F62:F65)</f>
        <v>17647.4</v>
      </c>
    </row>
    <row r="68" customFormat="false" ht="14.25" hidden="false" customHeight="false" outlineLevel="0" collapsed="false">
      <c r="A68" s="1" t="s">
        <v>46</v>
      </c>
      <c r="F68" s="22" t="n">
        <v>0.44</v>
      </c>
      <c r="G68" s="23" t="s">
        <v>22</v>
      </c>
    </row>
    <row r="69" customFormat="false" ht="14.25" hidden="false" customHeight="false" outlineLevel="0" collapsed="false">
      <c r="A69" s="1" t="s">
        <v>47</v>
      </c>
      <c r="F69" s="20" t="n">
        <f aca="false">F67*F68</f>
        <v>7764.856</v>
      </c>
      <c r="G69" s="23" t="s">
        <v>48</v>
      </c>
    </row>
    <row r="70" customFormat="false" ht="14.25" hidden="false" customHeight="false" outlineLevel="0" collapsed="false">
      <c r="A70" s="1" t="s">
        <v>49</v>
      </c>
      <c r="F70" s="2" t="n">
        <f aca="false">F67-F69</f>
        <v>9882.544</v>
      </c>
      <c r="G70" s="24" t="s">
        <v>50</v>
      </c>
    </row>
    <row r="75" customFormat="false" ht="14.25" hidden="false" customHeight="false" outlineLevel="0" collapsed="false">
      <c r="C75" s="19"/>
    </row>
    <row r="76" customFormat="false" ht="14.25" hidden="false" customHeight="false" outlineLevel="0" collapsed="false">
      <c r="A76" s="25" t="str">
        <f aca="true">CELL("filename")</f>
        <v>'file:///mnt/12tb/@roms/datasets/enron/EDRM Enron Email Data Set v2 XML/filtered-attachments/xls/John_Lavorato_Transfer_Info_and_Summary___3.xls'#$Sheet1</v>
      </c>
    </row>
  </sheetData>
  <printOptions headings="false" gridLines="false" gridLinesSet="true" horizontalCentered="false" verticalCentered="false"/>
  <pageMargins left="0.25" right="0.7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9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2000-06-19T16:36:35Z</dcterms:created>
  <dc:creator>jchrist</dc:creator>
  <dc:description/>
  <dc:language>en-US</dc:language>
  <cp:lastModifiedBy>jchrist</cp:lastModifiedBy>
  <cp:lastPrinted>2000-06-20T13:30:37Z</cp:lastPrinted>
  <cp:revision>0</cp:revision>
  <dc:subject/>
  <dc:title/>
</cp:coreProperties>
</file>