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<sst xmlns="http://schemas.openxmlformats.org/spreadsheetml/2006/main" count="72" uniqueCount="44">
  <si>
    <t xml:space="preserve">Summary of Payments made to John Lavorato</t>
  </si>
  <si>
    <t xml:space="preserve">Reconciliation for Invoicing and Payroll Purposes</t>
  </si>
  <si>
    <t xml:space="preserve">Transferred to Houston April 16th but remained on Canada Payroll until June 15th.</t>
  </si>
  <si>
    <t xml:space="preserve">April 16-30</t>
  </si>
  <si>
    <t xml:space="preserve">Regular Pay</t>
  </si>
  <si>
    <t xml:space="preserve">paid by auto deposit</t>
  </si>
  <si>
    <t xml:space="preserve">Add'l @ 21%</t>
  </si>
  <si>
    <t xml:space="preserve">Comm/Serv All</t>
  </si>
  <si>
    <t xml:space="preserve">TOTAL:</t>
  </si>
  <si>
    <t xml:space="preserve">Net Pay:</t>
  </si>
  <si>
    <t xml:space="preserve">plus expense payment</t>
  </si>
  <si>
    <t xml:space="preserve">May 1-15</t>
  </si>
  <si>
    <t xml:space="preserve">May 16-31</t>
  </si>
  <si>
    <t xml:space="preserve">June 1-15</t>
  </si>
  <si>
    <t xml:space="preserve">Vacation Pay</t>
  </si>
  <si>
    <t xml:space="preserve">June 14th</t>
  </si>
  <si>
    <t xml:space="preserve">Regular</t>
  </si>
  <si>
    <t xml:space="preserve">NET:</t>
  </si>
  <si>
    <t xml:space="preserve">paid by manual cheque</t>
  </si>
  <si>
    <t xml:space="preserve">deposited by JC on June 14th</t>
  </si>
  <si>
    <t xml:space="preserve">Sign-On Payment</t>
  </si>
  <si>
    <t xml:space="preserve">USD</t>
  </si>
  <si>
    <t xml:space="preserve">f/x rate of:</t>
  </si>
  <si>
    <t xml:space="preserve">June 1st</t>
  </si>
  <si>
    <t xml:space="preserve">CAD</t>
  </si>
  <si>
    <t xml:space="preserve">less taxes:</t>
  </si>
  <si>
    <t xml:space="preserve">converted to USD:</t>
  </si>
  <si>
    <t xml:space="preserve">June 2nd</t>
  </si>
  <si>
    <t xml:space="preserve">Retroactive Payment re: Sign On</t>
  </si>
  <si>
    <t xml:space="preserve">US Agreement:</t>
  </si>
  <si>
    <t xml:space="preserve">per pay period:</t>
  </si>
  <si>
    <t xml:space="preserve">f/x rate:</t>
  </si>
  <si>
    <t xml:space="preserve">total per pay:</t>
  </si>
  <si>
    <t xml:space="preserve">4 Pay periods owing:</t>
  </si>
  <si>
    <t xml:space="preserve">plus 21% gross up:</t>
  </si>
  <si>
    <t xml:space="preserve">TOTAL OWING:</t>
  </si>
  <si>
    <t xml:space="preserve">Total paid for regular salary (Apr 16-June 15):</t>
  </si>
  <si>
    <t xml:space="preserve">Retroactive Payment made on June 14th:</t>
  </si>
  <si>
    <t xml:space="preserve">:this was done by manual cheque and deposited manually June 14th</t>
  </si>
  <si>
    <t xml:space="preserve">TOTAL PAYMENT OWING RE: SIGN-ON AGREEMENT:</t>
  </si>
  <si>
    <t xml:space="preserve">less tax:</t>
  </si>
  <si>
    <t xml:space="preserve">NET PAYMENT:</t>
  </si>
  <si>
    <t xml:space="preserve">deposited to TD account</t>
  </si>
  <si>
    <t xml:space="preserve">on June 20th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</si>
</sst>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-409]#,##0.00_);[RED]\(#,##0.00\)"/>
    <numFmt numFmtId="167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 val="true"/>
      <sz val="11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9.85"/>
    <col collapsed="false" customWidth="true" hidden="false" outlineLevel="0" max="4" min="4" style="2" width="11.56"/>
    <col collapsed="false" customWidth="true" hidden="false" outlineLevel="0" max="6" min="5" style="1" width="12.14"/>
    <col collapsed="false" customWidth="true" hidden="false" outlineLevel="0" max="7" min="7" style="1" width="10.28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6.5" hidden="false" customHeight="false" outlineLevel="0" collapsed="false">
      <c r="A2" s="7" t="s">
        <v>1</v>
      </c>
      <c r="B2" s="8"/>
      <c r="C2" s="8"/>
      <c r="D2" s="9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" hidden="false" customHeight="false" outlineLevel="0" collapsed="false"/>
    <row r="4" customFormat="false" ht="14.25" hidden="false" customHeight="false" outlineLevel="0" collapsed="false">
      <c r="A4" s="1" t="s">
        <v>2</v>
      </c>
    </row>
    <row r="7" customFormat="false" ht="14.25" hidden="false" customHeight="false" outlineLevel="0" collapsed="false">
      <c r="A7" s="10" t="s">
        <v>3</v>
      </c>
      <c r="C7" s="1" t="s">
        <v>4</v>
      </c>
      <c r="D7" s="2" t="n">
        <v>12122.5</v>
      </c>
      <c r="E7" s="1" t="s">
        <v>5</v>
      </c>
    </row>
    <row r="8" customFormat="false" ht="14.25" hidden="false" customHeight="false" outlineLevel="0" collapsed="false">
      <c r="C8" s="1" t="s">
        <v>6</v>
      </c>
      <c r="D8" s="2" t="n">
        <v>2600.85</v>
      </c>
    </row>
    <row r="9" customFormat="false" ht="14.25" hidden="false" customHeight="false" outlineLevel="0" collapsed="false">
      <c r="C9" s="1" t="s">
        <v>7</v>
      </c>
      <c r="D9" s="2" t="n">
        <v>262.5</v>
      </c>
    </row>
    <row r="10" customFormat="false" ht="14.25" hidden="false" customHeight="false" outlineLevel="0" collapsed="false">
      <c r="A10" s="11"/>
      <c r="B10" s="11"/>
      <c r="C10" s="11" t="s">
        <v>8</v>
      </c>
      <c r="D10" s="12" t="n">
        <f aca="false">SUM(D7:D9)</f>
        <v>14985.85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4.25" hidden="false" customHeight="false" outlineLevel="0" collapsed="false">
      <c r="A11" s="11"/>
      <c r="B11" s="11"/>
      <c r="C11" s="11" t="s">
        <v>9</v>
      </c>
      <c r="D11" s="12" t="n">
        <v>7713.52</v>
      </c>
      <c r="E11" s="11" t="s">
        <v>10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5" hidden="false" customHeight="false" outlineLevel="0" collapsed="false">
      <c r="A12" s="13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4.25" hidden="false" customHeight="false" outlineLevel="0" collapsed="false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4.25" hidden="false" customHeight="false" outlineLevel="0" collapsed="false">
      <c r="A14" s="10" t="s">
        <v>11</v>
      </c>
      <c r="C14" s="1" t="s">
        <v>4</v>
      </c>
      <c r="D14" s="2" t="n">
        <v>12122.5</v>
      </c>
      <c r="E14" s="1" t="s">
        <v>5</v>
      </c>
    </row>
    <row r="15" customFormat="false" ht="14.25" hidden="false" customHeight="false" outlineLevel="0" collapsed="false">
      <c r="C15" s="1" t="s">
        <v>6</v>
      </c>
      <c r="D15" s="2" t="n">
        <v>2600.85</v>
      </c>
    </row>
    <row r="16" customFormat="false" ht="14.25" hidden="false" customHeight="false" outlineLevel="0" collapsed="false">
      <c r="C16" s="1" t="s">
        <v>7</v>
      </c>
      <c r="D16" s="2" t="n">
        <v>262.5</v>
      </c>
    </row>
    <row r="17" customFormat="false" ht="14.25" hidden="false" customHeight="false" outlineLevel="0" collapsed="false">
      <c r="C17" s="1" t="s">
        <v>8</v>
      </c>
      <c r="D17" s="2" t="n">
        <f aca="false">SUM(D14:D16)</f>
        <v>14985.85</v>
      </c>
    </row>
    <row r="18" customFormat="false" ht="14.25" hidden="false" customHeight="false" outlineLevel="0" collapsed="false">
      <c r="C18" s="1" t="s">
        <v>9</v>
      </c>
      <c r="D18" s="2" t="n">
        <v>7795.37</v>
      </c>
    </row>
    <row r="19" customFormat="false" ht="15" hidden="false" customHeight="false" outlineLevel="0" collapsed="false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</row>
    <row r="20" customFormat="false" ht="14.25" hidden="false" customHeight="false" outlineLevel="0" collapsed="false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4.25" hidden="false" customHeight="false" outlineLevel="0" collapsed="false">
      <c r="A21" s="10" t="s">
        <v>12</v>
      </c>
      <c r="C21" s="1" t="s">
        <v>4</v>
      </c>
      <c r="D21" s="2" t="n">
        <v>12122.5</v>
      </c>
      <c r="E21" s="1" t="s">
        <v>5</v>
      </c>
    </row>
    <row r="22" customFormat="false" ht="14.25" hidden="false" customHeight="false" outlineLevel="0" collapsed="false">
      <c r="C22" s="1" t="s">
        <v>6</v>
      </c>
      <c r="D22" s="2" t="n">
        <v>2600.85</v>
      </c>
    </row>
    <row r="23" customFormat="false" ht="14.25" hidden="false" customHeight="false" outlineLevel="0" collapsed="false">
      <c r="C23" s="1" t="s">
        <v>7</v>
      </c>
      <c r="D23" s="2" t="n">
        <v>262.5</v>
      </c>
    </row>
    <row r="24" customFormat="false" ht="14.25" hidden="false" customHeight="false" outlineLevel="0" collapsed="false">
      <c r="C24" s="1" t="s">
        <v>8</v>
      </c>
      <c r="D24" s="2" t="n">
        <f aca="false">SUM(D21:D23)</f>
        <v>14985.85</v>
      </c>
    </row>
    <row r="25" customFormat="false" ht="14.25" hidden="false" customHeight="false" outlineLevel="0" collapsed="false">
      <c r="C25" s="1" t="s">
        <v>9</v>
      </c>
      <c r="D25" s="2" t="n">
        <v>7795.37</v>
      </c>
      <c r="E25" s="1" t="s">
        <v>10</v>
      </c>
    </row>
    <row r="26" customFormat="false" ht="15" hidden="false" customHeight="false" outlineLevel="0" collapsed="false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</row>
    <row r="27" customFormat="false" ht="14.25" hidden="false" customHeight="false" outlineLevel="0" collapsed="false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4.25" hidden="false" customHeight="false" outlineLevel="0" collapsed="false">
      <c r="A28" s="10" t="s">
        <v>13</v>
      </c>
      <c r="C28" s="1" t="s">
        <v>14</v>
      </c>
      <c r="D28" s="2" t="n">
        <v>12308.56</v>
      </c>
      <c r="E28" s="1" t="s">
        <v>5</v>
      </c>
    </row>
    <row r="29" customFormat="false" ht="14.25" hidden="false" customHeight="false" outlineLevel="0" collapsed="false">
      <c r="C29" s="1" t="s">
        <v>9</v>
      </c>
      <c r="D29" s="2" t="n">
        <v>7329.23</v>
      </c>
    </row>
    <row r="30" customFormat="false" ht="15" hidden="false" customHeight="false" outlineLevel="0" collapsed="false">
      <c r="A30" s="13"/>
      <c r="B30" s="13"/>
      <c r="C30" s="13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</row>
    <row r="32" customFormat="false" ht="14.25" hidden="false" customHeight="false" outlineLevel="0" collapsed="false">
      <c r="A32" s="10" t="s">
        <v>15</v>
      </c>
      <c r="C32" s="1" t="s">
        <v>16</v>
      </c>
      <c r="D32" s="2" t="n">
        <v>12122.5</v>
      </c>
    </row>
    <row r="33" customFormat="false" ht="14.25" hidden="false" customHeight="false" outlineLevel="0" collapsed="false">
      <c r="C33" s="1" t="s">
        <v>6</v>
      </c>
      <c r="D33" s="2" t="n">
        <v>2600.85</v>
      </c>
    </row>
    <row r="34" customFormat="false" ht="14.25" hidden="false" customHeight="false" outlineLevel="0" collapsed="false">
      <c r="C34" s="1" t="s">
        <v>7</v>
      </c>
      <c r="D34" s="2" t="n">
        <v>262.5</v>
      </c>
    </row>
    <row r="35" customFormat="false" ht="14.25" hidden="false" customHeight="false" outlineLevel="0" collapsed="false">
      <c r="C35" s="1" t="s">
        <v>8</v>
      </c>
      <c r="D35" s="2" t="n">
        <v>14985.85</v>
      </c>
    </row>
    <row r="36" customFormat="false" ht="15" hidden="false" customHeight="false" outlineLevel="0" collapsed="false">
      <c r="C36" s="1" t="s">
        <v>17</v>
      </c>
      <c r="D36" s="2" t="n">
        <v>7823</v>
      </c>
      <c r="E36" s="15" t="s">
        <v>18</v>
      </c>
    </row>
    <row r="37" customFormat="false" ht="14.25" hidden="false" customHeight="false" outlineLevel="0" collapsed="false">
      <c r="E37" s="1" t="s">
        <v>19</v>
      </c>
    </row>
    <row r="38" customFormat="false" ht="15" hidden="false" customHeight="false" outlineLevel="0" collapsed="false">
      <c r="A38" s="13"/>
      <c r="B38" s="13"/>
      <c r="C38" s="13"/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</row>
    <row r="40" customFormat="false" ht="14.25" hidden="false" customHeight="false" outlineLevel="0" collapsed="false">
      <c r="A40" s="10" t="s">
        <v>20</v>
      </c>
      <c r="C40" s="16" t="s">
        <v>21</v>
      </c>
      <c r="D40" s="2" t="n">
        <v>100000</v>
      </c>
      <c r="E40" s="1" t="s">
        <v>22</v>
      </c>
      <c r="F40" s="1" t="n">
        <v>1.4978</v>
      </c>
    </row>
    <row r="41" customFormat="false" ht="14.25" hidden="false" customHeight="false" outlineLevel="0" collapsed="false">
      <c r="A41" s="1" t="s">
        <v>23</v>
      </c>
      <c r="C41" s="16" t="s">
        <v>24</v>
      </c>
      <c r="D41" s="2" t="n">
        <f aca="false">D40*F40</f>
        <v>149780</v>
      </c>
    </row>
    <row r="42" customFormat="false" ht="14.25" hidden="false" customHeight="false" outlineLevel="0" collapsed="false">
      <c r="C42" s="1" t="s">
        <v>25</v>
      </c>
      <c r="D42" s="17" t="n">
        <v>-65903.2</v>
      </c>
    </row>
    <row r="43" customFormat="false" ht="14.25" hidden="false" customHeight="false" outlineLevel="0" collapsed="false">
      <c r="C43" s="1" t="s">
        <v>17</v>
      </c>
      <c r="D43" s="2" t="n">
        <f aca="false">SUM(D41:D42)</f>
        <v>83876.8</v>
      </c>
    </row>
    <row r="44" customFormat="false" ht="15" hidden="false" customHeight="false" outlineLevel="0" collapsed="false">
      <c r="C44" s="1" t="s">
        <v>26</v>
      </c>
      <c r="D44" s="2" t="n">
        <f aca="false">D43/F40</f>
        <v>56000</v>
      </c>
      <c r="E44" s="15" t="s">
        <v>18</v>
      </c>
    </row>
    <row r="46" customFormat="false" ht="14.25" hidden="false" customHeight="false" outlineLevel="0" collapsed="false">
      <c r="A46" s="1" t="s">
        <v>27</v>
      </c>
      <c r="C46" s="16" t="s">
        <v>21</v>
      </c>
      <c r="D46" s="2" t="n">
        <v>21000</v>
      </c>
      <c r="E46" s="1" t="s">
        <v>22</v>
      </c>
      <c r="F46" s="1" t="n">
        <v>1.4978</v>
      </c>
    </row>
    <row r="47" customFormat="false" ht="14.25" hidden="false" customHeight="false" outlineLevel="0" collapsed="false">
      <c r="C47" s="16" t="s">
        <v>24</v>
      </c>
      <c r="D47" s="2" t="n">
        <f aca="false">D46*F46</f>
        <v>31453.8</v>
      </c>
    </row>
    <row r="48" customFormat="false" ht="14.25" hidden="false" customHeight="false" outlineLevel="0" collapsed="false">
      <c r="C48" s="1" t="s">
        <v>25</v>
      </c>
      <c r="D48" s="17" t="n">
        <v>-13839.67</v>
      </c>
    </row>
    <row r="49" customFormat="false" ht="14.25" hidden="false" customHeight="false" outlineLevel="0" collapsed="false">
      <c r="C49" s="1" t="s">
        <v>17</v>
      </c>
      <c r="D49" s="2" t="n">
        <f aca="false">SUM(D47:D48)</f>
        <v>17614.13</v>
      </c>
    </row>
    <row r="50" customFormat="false" ht="15" hidden="false" customHeight="false" outlineLevel="0" collapsed="false">
      <c r="C50" s="1" t="s">
        <v>26</v>
      </c>
      <c r="D50" s="2" t="n">
        <f aca="false">D49/F46</f>
        <v>11760.0013352918</v>
      </c>
      <c r="E50" s="15" t="s">
        <v>18</v>
      </c>
    </row>
    <row r="51" customFormat="false" ht="15" hidden="false" customHeight="false" outlineLevel="0" collapsed="false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</row>
    <row r="53" customFormat="false" ht="14.25" hidden="false" customHeight="false" outlineLevel="0" collapsed="false">
      <c r="A53" s="10" t="s">
        <v>28</v>
      </c>
    </row>
    <row r="54" customFormat="false" ht="14.25" hidden="false" customHeight="false" outlineLevel="0" collapsed="false">
      <c r="A54" s="1" t="s">
        <v>29</v>
      </c>
      <c r="D54" s="1" t="s">
        <v>30</v>
      </c>
      <c r="F54" s="2" t="n">
        <v>12500</v>
      </c>
    </row>
    <row r="55" customFormat="false" ht="14.25" hidden="false" customHeight="false" outlineLevel="0" collapsed="false">
      <c r="D55" s="1" t="s">
        <v>31</v>
      </c>
      <c r="F55" s="1" t="n">
        <v>1.4978</v>
      </c>
    </row>
    <row r="56" customFormat="false" ht="14.25" hidden="false" customHeight="false" outlineLevel="0" collapsed="false">
      <c r="D56" s="1" t="s">
        <v>32</v>
      </c>
      <c r="F56" s="2" t="n">
        <f aca="false">F54*F55</f>
        <v>18722.5</v>
      </c>
    </row>
    <row r="57" customFormat="false" ht="14.25" hidden="false" customHeight="false" outlineLevel="0" collapsed="false">
      <c r="D57" s="1" t="s">
        <v>33</v>
      </c>
      <c r="F57" s="2" t="n">
        <f aca="false">F56*4</f>
        <v>74890</v>
      </c>
    </row>
    <row r="58" customFormat="false" ht="14.25" hidden="false" customHeight="false" outlineLevel="0" collapsed="false">
      <c r="D58" s="1" t="s">
        <v>34</v>
      </c>
      <c r="F58" s="2" t="n">
        <f aca="false">F57*21%</f>
        <v>15726.9</v>
      </c>
    </row>
    <row r="59" customFormat="false" ht="14.25" hidden="false" customHeight="false" outlineLevel="0" collapsed="false">
      <c r="D59" s="1" t="s">
        <v>35</v>
      </c>
      <c r="F59" s="2" t="n">
        <f aca="false">F57+F58</f>
        <v>90616.9</v>
      </c>
    </row>
    <row r="61" customFormat="false" ht="14.25" hidden="false" customHeight="false" outlineLevel="0" collapsed="false">
      <c r="A61" s="1" t="s">
        <v>36</v>
      </c>
      <c r="F61" s="17" t="n">
        <v>-59943.4</v>
      </c>
    </row>
    <row r="62" customFormat="false" ht="14.25" hidden="false" customHeight="false" outlineLevel="0" collapsed="false">
      <c r="A62" s="1" t="s">
        <v>37</v>
      </c>
      <c r="F62" s="17" t="n">
        <v>-8046.6</v>
      </c>
    </row>
    <row r="63" customFormat="false" ht="14.25" hidden="false" customHeight="false" outlineLevel="0" collapsed="false">
      <c r="A63" s="18" t="s">
        <v>38</v>
      </c>
      <c r="F63" s="17"/>
    </row>
    <row r="64" customFormat="false" ht="14.25" hidden="false" customHeight="false" outlineLevel="0" collapsed="false">
      <c r="A64" s="1" t="s">
        <v>39</v>
      </c>
      <c r="F64" s="2" t="n">
        <f aca="false">SUM(F59:F62)</f>
        <v>22626.9</v>
      </c>
    </row>
    <row r="65" customFormat="false" ht="14.25" hidden="false" customHeight="false" outlineLevel="0" collapsed="false">
      <c r="A65" s="1" t="s">
        <v>40</v>
      </c>
      <c r="F65" s="17" t="n">
        <v>-12671.064</v>
      </c>
    </row>
    <row r="66" customFormat="false" ht="14.25" hidden="false" customHeight="false" outlineLevel="0" collapsed="false">
      <c r="A66" s="1" t="s">
        <v>41</v>
      </c>
      <c r="F66" s="2" t="n">
        <f aca="false">SUM(F64:F65)</f>
        <v>9955.83599999999</v>
      </c>
      <c r="G66" s="1" t="s">
        <v>18</v>
      </c>
    </row>
    <row r="67" customFormat="false" ht="14.25" hidden="false" customHeight="false" outlineLevel="0" collapsed="false">
      <c r="F67" s="2"/>
      <c r="G67" s="1" t="s">
        <v>42</v>
      </c>
    </row>
    <row r="68" customFormat="false" ht="14.25" hidden="false" customHeight="false" outlineLevel="0" collapsed="false">
      <c r="G68" s="19" t="s">
        <v>43</v>
      </c>
    </row>
    <row r="73" customFormat="false" ht="14.25" hidden="false" customHeight="false" outlineLevel="0" collapsed="false">
      <c r="C73" s="16"/>
    </row>
    <row r="74" customFormat="false" ht="14.25" hidden="false" customHeight="false" outlineLevel="0" collapsed="false">
      <c r="A74" s="20" t="str">
        <f aca="true">CELL("filename")</f>
        <v>'file:///mnt/12tb/@roms/datasets/enron/EDRM Enron Email Data Set v2 XML/filtered-attachments/xls/John_Lavorato_Transfer_Info_and_Summary___2.xls'#$Sheet1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2000-06-19T16:36:35Z</dcterms:created>
  <dc:creator>jchrist</dc:creator>
  <dc:description/>
  <dc:language>en-US</dc:language>
  <cp:lastModifiedBy>jchrist</cp:lastModifiedBy>
  <cp:lastPrinted>2000-06-19T17:16:29Z</cp:lastPrinted>
  <cp:revision>0</cp:revision>
  <dc:subject/>
  <dc:title/>
</cp:coreProperties>
</file>