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ks" sheetId="1" state="visible" r:id="rId3"/>
    <sheet name="EOL LINKS" sheetId="2" state="visible" r:id="rId4"/>
    <sheet name="REAL TIME SPRD SHEET" sheetId="3" state="visible" r:id="rId5"/>
    <sheet name="PJM OFF-PEAK" sheetId="4" state="visible" r:id="rId6"/>
    <sheet name="off peak link" sheetId="5" state="visible" r:id="rId7"/>
    <sheet name="DAY AHEAD WORK SHEET" sheetId="6" state="visible" r:id="rId8"/>
  </sheets>
  <externalReferences>
    <externalReference r:id="rId9"/>
  </externalReferences>
  <definedNames>
    <definedName function="false" hidden="false" name="NumProducts" vbProcedure="false">'EOL LINKS'!$G$1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<sst xmlns="http://schemas.openxmlformats.org/spreadsheetml/2006/main" count="552" uniqueCount="247">
  <si>
    <t xml:space="preserve">Nepool</t>
  </si>
  <si>
    <t xml:space="preserve">PJM W</t>
  </si>
  <si>
    <t xml:space="preserve">PJM E</t>
  </si>
  <si>
    <t xml:space="preserve">NYISO A</t>
  </si>
  <si>
    <t xml:space="preserve">NYISO G</t>
  </si>
  <si>
    <t xml:space="preserve">NYISO J</t>
  </si>
  <si>
    <t xml:space="preserve">HH</t>
  </si>
  <si>
    <t xml:space="preserve">Z6</t>
  </si>
  <si>
    <t xml:space="preserve">Z6 Basis</t>
  </si>
  <si>
    <t xml:space="preserve">nymx coal</t>
  </si>
  <si>
    <t xml:space="preserve">$ mmbtu</t>
  </si>
  <si>
    <t xml:space="preserve">cals on</t>
  </si>
  <si>
    <t xml:space="preserve">cals off</t>
  </si>
  <si>
    <t xml:space="preserve">Q4</t>
  </si>
  <si>
    <t xml:space="preserve">CAL 02</t>
  </si>
  <si>
    <t xml:space="preserve">Q4 2001</t>
  </si>
  <si>
    <t xml:space="preserve">CAL03</t>
  </si>
  <si>
    <t xml:space="preserve">Winter 2002</t>
  </si>
  <si>
    <t xml:space="preserve">CAL 4</t>
  </si>
  <si>
    <t xml:space="preserve">Spring 2002</t>
  </si>
  <si>
    <t xml:space="preserve">CAL 5</t>
  </si>
  <si>
    <t xml:space="preserve">CAL 6</t>
  </si>
  <si>
    <t xml:space="preserve">CAL 7</t>
  </si>
  <si>
    <t xml:space="preserve">Summer 2002</t>
  </si>
  <si>
    <t xml:space="preserve">CAL 8</t>
  </si>
  <si>
    <t xml:space="preserve">Cal 2002</t>
  </si>
  <si>
    <t xml:space="preserve">CAL 9</t>
  </si>
  <si>
    <t xml:space="preserve">CAL 10</t>
  </si>
  <si>
    <t xml:space="preserve">Q4 2002</t>
  </si>
  <si>
    <t xml:space="preserve">CAL 11</t>
  </si>
  <si>
    <t xml:space="preserve">Winter 2003</t>
  </si>
  <si>
    <t xml:space="preserve">CAL 12</t>
  </si>
  <si>
    <t xml:space="preserve">Spring 2003</t>
  </si>
  <si>
    <t xml:space="preserve">CAL 13</t>
  </si>
  <si>
    <t xml:space="preserve">CAL 14</t>
  </si>
  <si>
    <t xml:space="preserve">CAL 15</t>
  </si>
  <si>
    <t xml:space="preserve">Summer 2003</t>
  </si>
  <si>
    <t xml:space="preserve">CAL 16</t>
  </si>
  <si>
    <t xml:space="preserve">Cal 2003</t>
  </si>
  <si>
    <t xml:space="preserve">CAL 17</t>
  </si>
  <si>
    <t xml:space="preserve">CAL 18 </t>
  </si>
  <si>
    <t xml:space="preserve">Q4 2003</t>
  </si>
  <si>
    <t xml:space="preserve">Winter 2004</t>
  </si>
  <si>
    <t xml:space="preserve">Spring 2004</t>
  </si>
  <si>
    <t xml:space="preserve">Summer 2004</t>
  </si>
  <si>
    <t xml:space="preserve">Cal 2004</t>
  </si>
  <si>
    <t xml:space="preserve">Q4 2004</t>
  </si>
  <si>
    <t xml:space="preserve">Winter 2005</t>
  </si>
  <si>
    <t xml:space="preserve">Spring 2005</t>
  </si>
  <si>
    <t xml:space="preserve">Summer 2005</t>
  </si>
  <si>
    <t xml:space="preserve">Nov-Mar 2002</t>
  </si>
  <si>
    <t xml:space="preserve">Nov-Mar 2003</t>
  </si>
  <si>
    <t xml:space="preserve">Nov-Mar 2004</t>
  </si>
  <si>
    <t xml:space="preserve">Product ID</t>
  </si>
  <si>
    <t xml:space="preserve">Bid price</t>
  </si>
  <si>
    <t xml:space="preserve">Offer Price</t>
  </si>
  <si>
    <t xml:space="preserve">Actual time stamp</t>
  </si>
  <si>
    <t xml:space="preserve">Description</t>
  </si>
  <si>
    <t xml:space="preserve">Enter number of products</t>
  </si>
  <si>
    <t xml:space="preserve">Min</t>
  </si>
  <si>
    <t xml:space="preserve">Max</t>
  </si>
  <si>
    <t xml:space="preserve">Power Row</t>
  </si>
  <si>
    <t xml:space="preserve">Gas Row</t>
  </si>
  <si>
    <t xml:space="preserve">DAILY</t>
  </si>
  <si>
    <t xml:space="preserve">Next Day HeatRate</t>
  </si>
  <si>
    <t xml:space="preserve">BAL WEEK</t>
  </si>
  <si>
    <t xml:space="preserve">Bal Mo HeatRate</t>
  </si>
  <si>
    <t xml:space="preserve">week 24-28</t>
  </si>
  <si>
    <t xml:space="preserve">Prompt Month HeatRate</t>
  </si>
  <si>
    <t xml:space="preserve">OCT PJM</t>
  </si>
  <si>
    <t xml:space="preserve">nxt week 10-14</t>
  </si>
  <si>
    <t xml:space="preserve">AUG 6-10</t>
  </si>
  <si>
    <t xml:space="preserve">Transco Z6 NNY Day Ahead</t>
  </si>
  <si>
    <t xml:space="preserve">AUG 13-17</t>
  </si>
  <si>
    <t xml:space="preserve">ba mo pjm on-peak</t>
  </si>
  <si>
    <t xml:space="preserve">AUG 20-24</t>
  </si>
  <si>
    <t xml:space="preserve">DEC ON PEAK</t>
  </si>
  <si>
    <t xml:space="preserve">AUG 27-31</t>
  </si>
  <si>
    <t xml:space="preserve">nov on peak</t>
  </si>
  <si>
    <t xml:space="preserve">oct off</t>
  </si>
  <si>
    <t xml:space="preserve">nov off</t>
  </si>
  <si>
    <t xml:space="preserve">dec off</t>
  </si>
  <si>
    <t xml:space="preserve">SEP</t>
  </si>
  <si>
    <t xml:space="preserve">Q4 01</t>
  </si>
  <si>
    <t xml:space="preserve">F-G 02 PJM</t>
  </si>
  <si>
    <t xml:space="preserve">MAR-APR 02 PJM</t>
  </si>
  <si>
    <t xml:space="preserve">MAY PJM</t>
  </si>
  <si>
    <t xml:space="preserve">JUNE PJM</t>
  </si>
  <si>
    <t xml:space="preserve">JUL-AUG</t>
  </si>
  <si>
    <t xml:space="preserve">JAN FEB 03</t>
  </si>
  <si>
    <t xml:space="preserve">MAR APR </t>
  </si>
  <si>
    <t xml:space="preserve">JUL AUG</t>
  </si>
  <si>
    <t xml:space="preserve">CAL 03 off</t>
  </si>
  <si>
    <t xml:space="preserve">CAL 04 off</t>
  </si>
  <si>
    <t xml:space="preserve">CAL 05 off</t>
  </si>
  <si>
    <t xml:space="preserve">cal 02 0ff</t>
  </si>
  <si>
    <t xml:space="preserve">q4 01 off</t>
  </si>
  <si>
    <t xml:space="preserve">jul aug 02 off</t>
  </si>
  <si>
    <t xml:space="preserve">JAN FEB 02 OFF</t>
  </si>
  <si>
    <t xml:space="preserve">MAR APR 02 OFF</t>
  </si>
  <si>
    <t xml:space="preserve">MAY 02 OFF</t>
  </si>
  <si>
    <t xml:space="preserve">JUNE 02 OFF</t>
  </si>
  <si>
    <t xml:space="preserve">SEP 02 OFF</t>
  </si>
  <si>
    <t xml:space="preserve">Q4 02 OFF</t>
  </si>
  <si>
    <t xml:space="preserve">JAN FEB 03 OFF</t>
  </si>
  <si>
    <t xml:space="preserve">MAR APR 03 OFF</t>
  </si>
  <si>
    <t xml:space="preserve">MAY 03 OFF</t>
  </si>
  <si>
    <t xml:space="preserve">JUNE 03 OFF</t>
  </si>
  <si>
    <t xml:space="preserve">JUL AUG 03 OFF</t>
  </si>
  <si>
    <t xml:space="preserve">SEP 03 OFF</t>
  </si>
  <si>
    <t xml:space="preserve">Q4 03 OFF</t>
  </si>
  <si>
    <t xml:space="preserve">CAL 05 OFF</t>
  </si>
  <si>
    <t xml:space="preserve">cal 03 on </t>
  </si>
  <si>
    <t xml:space="preserve">cal 04 on</t>
  </si>
  <si>
    <t xml:space="preserve">cal 05 on</t>
  </si>
  <si>
    <t xml:space="preserve">nepool 11-23</t>
  </si>
  <si>
    <t xml:space="preserve">DATE</t>
  </si>
  <si>
    <t xml:space="preserve">BID</t>
  </si>
  <si>
    <t xml:space="preserve">OFFER</t>
  </si>
  <si>
    <t xml:space="preserve">MID</t>
  </si>
  <si>
    <t xml:space="preserve">SETTLE</t>
  </si>
  <si>
    <t xml:space="preserve">CHG</t>
  </si>
  <si>
    <t xml:space="preserve">H/R</t>
  </si>
  <si>
    <t xml:space="preserve">POSITION</t>
  </si>
  <si>
    <t xml:space="preserve">CRVSHFT</t>
  </si>
  <si>
    <t xml:space="preserve">DAILY SETTLE</t>
  </si>
  <si>
    <t xml:space="preserve">D/A</t>
  </si>
  <si>
    <t xml:space="preserve">R/T</t>
  </si>
  <si>
    <t xml:space="preserve">DIFF</t>
  </si>
  <si>
    <t xml:space="preserve">HEAT RATE</t>
  </si>
  <si>
    <t xml:space="preserve">CRV SHFT</t>
  </si>
  <si>
    <t xml:space="preserve">HE</t>
  </si>
  <si>
    <t xml:space="preserve">DA-RT</t>
  </si>
  <si>
    <t xml:space="preserve">BAL MO</t>
  </si>
  <si>
    <t xml:space="preserve">OFF PK</t>
  </si>
  <si>
    <t xml:space="preserve">DAYS</t>
  </si>
  <si>
    <t xml:space="preserve">MARKS</t>
  </si>
  <si>
    <t xml:space="preserve">8 HR</t>
  </si>
  <si>
    <t xml:space="preserve">16 HR</t>
  </si>
  <si>
    <t xml:space="preserve">TOTAL</t>
  </si>
  <si>
    <t xml:space="preserve">HR'S</t>
  </si>
  <si>
    <t xml:space="preserve">RTC CAL</t>
  </si>
  <si>
    <t xml:space="preserve">1X8</t>
  </si>
  <si>
    <t xml:space="preserve">1X16</t>
  </si>
  <si>
    <t xml:space="preserve">CURVE</t>
  </si>
  <si>
    <t xml:space="preserve">SHIFT</t>
  </si>
  <si>
    <t xml:space="preserve">THX</t>
  </si>
  <si>
    <t xml:space="preserve">PJM</t>
  </si>
  <si>
    <t xml:space="preserve">OFF </t>
  </si>
  <si>
    <t xml:space="preserve">PEAK</t>
  </si>
  <si>
    <t xml:space="preserve">SWAP</t>
  </si>
  <si>
    <t xml:space="preserve">PHY</t>
  </si>
  <si>
    <t xml:space="preserve">NET</t>
  </si>
  <si>
    <t xml:space="preserve">HEAT</t>
  </si>
  <si>
    <t xml:space="preserve">VS</t>
  </si>
  <si>
    <t xml:space="preserve">LAST</t>
  </si>
  <si>
    <t xml:space="preserve">YEAR</t>
  </si>
  <si>
    <t xml:space="preserve">4YR AVG</t>
  </si>
  <si>
    <t xml:space="preserve">4 YR AVG</t>
  </si>
  <si>
    <t xml:space="preserve">NYMEX</t>
  </si>
  <si>
    <t xml:space="preserve">GAS</t>
  </si>
  <si>
    <t xml:space="preserve">COAL</t>
  </si>
  <si>
    <t xml:space="preserve">PRICE</t>
  </si>
  <si>
    <t xml:space="preserve">MONTH</t>
  </si>
  <si>
    <t xml:space="preserve">STL</t>
  </si>
  <si>
    <t xml:space="preserve">POS</t>
  </si>
  <si>
    <t xml:space="preserve">RATE</t>
  </si>
  <si>
    <t xml:space="preserve">AVG</t>
  </si>
  <si>
    <t xml:space="preserve">HT/RT</t>
  </si>
  <si>
    <t xml:space="preserve">DA</t>
  </si>
  <si>
    <t xml:space="preserve">5X8,2X24</t>
  </si>
  <si>
    <t xml:space="preserve">7X8</t>
  </si>
  <si>
    <t xml:space="preserve">2X16</t>
  </si>
  <si>
    <t xml:space="preserve">$$$</t>
  </si>
  <si>
    <t xml:space="preserve">MARK</t>
  </si>
  <si>
    <t xml:space="preserve">OCT </t>
  </si>
  <si>
    <t xml:space="preserve">V</t>
  </si>
  <si>
    <t xml:space="preserve">NOV</t>
  </si>
  <si>
    <t xml:space="preserve">X</t>
  </si>
  <si>
    <t xml:space="preserve">DEC</t>
  </si>
  <si>
    <t xml:space="preserve">Z</t>
  </si>
  <si>
    <t xml:space="preserve">JAN'02</t>
  </si>
  <si>
    <t xml:space="preserve">F</t>
  </si>
  <si>
    <t xml:space="preserve">F'02</t>
  </si>
  <si>
    <t xml:space="preserve">F 02 </t>
  </si>
  <si>
    <t xml:space="preserve">FEB</t>
  </si>
  <si>
    <t xml:space="preserve">G</t>
  </si>
  <si>
    <t xml:space="preserve">MAR</t>
  </si>
  <si>
    <t xml:space="preserve">H</t>
  </si>
  <si>
    <t xml:space="preserve">APR</t>
  </si>
  <si>
    <t xml:space="preserve">J</t>
  </si>
  <si>
    <t xml:space="preserve">MAY</t>
  </si>
  <si>
    <t xml:space="preserve">K</t>
  </si>
  <si>
    <t xml:space="preserve">Bid</t>
  </si>
  <si>
    <t xml:space="preserve">JUNE</t>
  </si>
  <si>
    <t xml:space="preserve">M</t>
  </si>
  <si>
    <t xml:space="preserve">JULY</t>
  </si>
  <si>
    <t xml:space="preserve">N</t>
  </si>
  <si>
    <t xml:space="preserve">AUG</t>
  </si>
  <si>
    <t xml:space="preserve">Q</t>
  </si>
  <si>
    <t xml:space="preserve">U</t>
  </si>
  <si>
    <t xml:space="preserve">OCT</t>
  </si>
  <si>
    <t xml:space="preserve">ARB</t>
  </si>
  <si>
    <t xml:space="preserve">PJM STK</t>
  </si>
  <si>
    <t xml:space="preserve">CAL'02</t>
  </si>
  <si>
    <t xml:space="preserve">OIL</t>
  </si>
  <si>
    <t xml:space="preserve">F'03</t>
  </si>
  <si>
    <t xml:space="preserve">SPD</t>
  </si>
  <si>
    <t xml:space="preserve">JAN'03</t>
  </si>
  <si>
    <t xml:space="preserve">CAL'03</t>
  </si>
  <si>
    <t xml:space="preserve">NUC</t>
  </si>
  <si>
    <t xml:space="preserve">CAL'04</t>
  </si>
  <si>
    <t xml:space="preserve">HY</t>
  </si>
  <si>
    <t xml:space="preserve">CAL'05</t>
  </si>
  <si>
    <t xml:space="preserve">JUN</t>
  </si>
  <si>
    <t xml:space="preserve">JUL</t>
  </si>
  <si>
    <t xml:space="preserve">CAL'06</t>
  </si>
  <si>
    <t xml:space="preserve">CAL'07</t>
  </si>
  <si>
    <t xml:space="preserve">CAL'08</t>
  </si>
  <si>
    <t xml:space="preserve">CAL'09</t>
  </si>
  <si>
    <t xml:space="preserve">CAL 03</t>
  </si>
  <si>
    <t xml:space="preserve">CAL'10</t>
  </si>
  <si>
    <t xml:space="preserve">PJM DAY- AHEAD SPREAD SHEET</t>
  </si>
  <si>
    <t xml:space="preserve">FOR</t>
  </si>
  <si>
    <t xml:space="preserve">MON</t>
  </si>
  <si>
    <t xml:space="preserve">HE 1, 13</t>
  </si>
  <si>
    <t xml:space="preserve">HE 2. 14</t>
  </si>
  <si>
    <t xml:space="preserve">HE 3, 15</t>
  </si>
  <si>
    <t xml:space="preserve">HE 4, 16</t>
  </si>
  <si>
    <t xml:space="preserve">HE 5, 17</t>
  </si>
  <si>
    <t xml:space="preserve">HE 6, 18</t>
  </si>
  <si>
    <t xml:space="preserve">HE 7, 19</t>
  </si>
  <si>
    <t xml:space="preserve">HE 8, 20</t>
  </si>
  <si>
    <t xml:space="preserve">HE 9, 21</t>
  </si>
  <si>
    <t xml:space="preserve">HE 10, 22</t>
  </si>
  <si>
    <t xml:space="preserve">HE 11, 23</t>
  </si>
  <si>
    <t xml:space="preserve">HE 12, 24</t>
  </si>
  <si>
    <t xml:space="preserve">ON PEAK</t>
  </si>
  <si>
    <t xml:space="preserve">HOUR</t>
  </si>
  <si>
    <t xml:space="preserve">BUY(MW)</t>
  </si>
  <si>
    <t xml:space="preserve">SELL(MW)</t>
  </si>
  <si>
    <t xml:space="preserve">FILLED</t>
  </si>
  <si>
    <t xml:space="preserve">AVERAGES</t>
  </si>
  <si>
    <t xml:space="preserve">OFF PEAK</t>
  </si>
  <si>
    <t xml:space="preserve">RTC</t>
  </si>
  <si>
    <t xml:space="preserve">PRICE TO BEAT</t>
  </si>
  <si>
    <t xml:space="preserve">ON PK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</si>
</sst>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mm\-yy"/>
    <numFmt numFmtId="166" formatCode="_(* #,##0.00_);_(* \(#,##0.00\);_(* \-??_);_(@_)"/>
    <numFmt numFmtId="167" formatCode="0"/>
    <numFmt numFmtId="168" formatCode="m/d/yy"/>
    <numFmt numFmtId="169" formatCode="_(\$* #,##0.00_);_(\$* \(#,##0.00\);_(\$* \-??_);_(@_)"/>
    <numFmt numFmtId="170" formatCode="m/d/yy\ h:mm\ AM/PM"/>
    <numFmt numFmtId="171" formatCode="_(* #,##0_);_(* \(#,##0\);_(* \-??_);_(@_)"/>
    <numFmt numFmtId="172" formatCode="[$-409]d\-mmm"/>
    <numFmt numFmtId="173" formatCode="_(\$* #,##0.000_);_(\$* \(#,##0.000\);_(\$* \-??_);_(@_)"/>
    <numFmt numFmtId="174" formatCode="0.00"/>
    <numFmt numFmtId="175" formatCode="0.00_);[RED]\(0.00\)"/>
    <numFmt numFmtId="176" formatCode="0_);[RED]\(0\)"/>
    <numFmt numFmtId="177" formatCode="\$#,##0;[RED]\$#,##0"/>
    <numFmt numFmtId="178" formatCode="[$-409]#,##0.00_);[RED]\(#,##0.00\)"/>
    <numFmt numFmtId="179" formatCode="#,##0"/>
    <numFmt numFmtId="180" formatCode="0.0_);[RED]\(0.0\)"/>
    <numFmt numFmtId="181" formatCode="\$#,##0_);[RED]&quot;($&quot;#,##0\)"/>
    <numFmt numFmtId="182" formatCode="0.000"/>
    <numFmt numFmtId="183" formatCode="0.000_);[RED]\(0.000\)"/>
    <numFmt numFmtId="184" formatCode="_(* #,##0.000_);_(* \(#,##0.0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color rgb="FFFFFFFF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2"/>
    </font>
    <font>
      <sz val="8"/>
      <color rgb="FF00000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99CC"/>
        <bgColor rgb="FFFF8080"/>
      </patternFill>
    </fill>
    <fill>
      <patternFill patternType="solid">
        <fgColor rgb="FFFF9900"/>
        <bgColor rgb="FFFFCC00"/>
      </patternFill>
    </fill>
    <fill>
      <patternFill patternType="solid">
        <fgColor rgb="FF000000"/>
        <bgColor rgb="FF003300"/>
      </patternFill>
    </fill>
    <fill>
      <patternFill patternType="solid">
        <fgColor rgb="FF969696"/>
        <bgColor rgb="FF808080"/>
      </patternFill>
    </fill>
    <fill>
      <patternFill patternType="solid">
        <fgColor rgb="FFCC99FF"/>
        <bgColor rgb="FF9999FF"/>
      </patternFill>
    </fill>
  </fills>
  <borders count="8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ck"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medium"/>
      <top/>
      <bottom style="thin"/>
      <diagonal/>
    </border>
    <border diagonalUp="false" diagonalDown="false">
      <left style="thick"/>
      <right style="medium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ck"/>
      <right style="medium"/>
      <top/>
      <bottom style="medium"/>
      <diagonal/>
    </border>
    <border diagonalUp="false" diagonalDown="false">
      <left style="thick"/>
      <right style="medium"/>
      <top style="medium"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8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8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4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8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8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7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8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8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6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8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9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8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4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6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6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6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6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6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11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9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9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9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9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9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9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8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9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8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9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9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8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8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9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9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9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9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4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1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9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9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9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9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8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6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1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1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1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11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6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7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4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1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13" borderId="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13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13" borderId="3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7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40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7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7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7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7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7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7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5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8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7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2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1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3" borderId="8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2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7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7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2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7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7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2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6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7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4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8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8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13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1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1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8" fillId="13" borderId="8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7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8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6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7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7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6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7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7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6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6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7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5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7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7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5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6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6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2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8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4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1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8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9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7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9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5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7" borderId="8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6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00FFFFFF"/>
      </font>
      <fill>
        <patternFill>
          <bgColor rgb="FFCC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<Relationship Id="rId4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0</xdr:rowOff>
    </xdr:from>
    <xdr:to>
      <xdr:col>0</xdr:col>
      <xdr:colOff>81000</xdr:colOff>
      <xdr:row>8</xdr:row>
      <xdr:rowOff>76320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1333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81000</xdr:colOff>
      <xdr:row>8</xdr:row>
      <xdr:rowOff>76320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0" y="1333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81000</xdr:colOff>
      <xdr:row>8</xdr:row>
      <xdr:rowOff>76320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1333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81000</xdr:colOff>
      <xdr:row>8</xdr:row>
      <xdr:rowOff>76320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0" y="1333440"/>
          <a:ext cx="81000" cy="7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</row>
        <row r="8">
          <cell r="A8">
            <v>37165</v>
          </cell>
          <cell r="B8">
            <v>35.9152183532715</v>
          </cell>
          <cell r="C8">
            <v>35.9152183532715</v>
          </cell>
          <cell r="D8">
            <v>35.9152183532715</v>
          </cell>
          <cell r="E8">
            <v>35.9152183532715</v>
          </cell>
          <cell r="F8">
            <v>26.0934772491455</v>
          </cell>
          <cell r="G8">
            <v>30.5934944152832</v>
          </cell>
          <cell r="H8">
            <v>26.0934772491455</v>
          </cell>
          <cell r="I8">
            <v>27.0934772491455</v>
          </cell>
          <cell r="J8">
            <v>30.0543479919434</v>
          </cell>
          <cell r="K8">
            <v>33.9565200805664</v>
          </cell>
          <cell r="L8">
            <v>35.5760879516602</v>
          </cell>
        </row>
        <row r="9">
          <cell r="A9">
            <v>37196</v>
          </cell>
          <cell r="B9">
            <v>37.5</v>
          </cell>
          <cell r="C9">
            <v>37.5</v>
          </cell>
          <cell r="D9">
            <v>37.5</v>
          </cell>
          <cell r="E9">
            <v>37.5</v>
          </cell>
          <cell r="F9">
            <v>26.6499977111816</v>
          </cell>
          <cell r="G9">
            <v>31.1500034332275</v>
          </cell>
          <cell r="H9">
            <v>26.6499977111816</v>
          </cell>
          <cell r="I9">
            <v>27.6500034332275</v>
          </cell>
          <cell r="J9">
            <v>29.75</v>
          </cell>
          <cell r="K9">
            <v>34.2547645568848</v>
          </cell>
          <cell r="L9">
            <v>36.5</v>
          </cell>
        </row>
        <row r="10">
          <cell r="A10">
            <v>37226</v>
          </cell>
          <cell r="B10">
            <v>39.25</v>
          </cell>
          <cell r="C10">
            <v>39.25</v>
          </cell>
          <cell r="D10">
            <v>39.25</v>
          </cell>
          <cell r="E10">
            <v>39.25</v>
          </cell>
          <cell r="F10">
            <v>28.6000019073486</v>
          </cell>
          <cell r="G10">
            <v>33.0999961853027</v>
          </cell>
          <cell r="H10">
            <v>28.6000019073486</v>
          </cell>
          <cell r="I10">
            <v>29.5999980926514</v>
          </cell>
          <cell r="J10">
            <v>32.75</v>
          </cell>
          <cell r="K10">
            <v>37.5000038146973</v>
          </cell>
          <cell r="L10">
            <v>40.25</v>
          </cell>
        </row>
        <row r="11">
          <cell r="A11">
            <v>37257</v>
          </cell>
          <cell r="B11">
            <v>43</v>
          </cell>
          <cell r="C11">
            <v>43</v>
          </cell>
          <cell r="D11">
            <v>43</v>
          </cell>
          <cell r="E11">
            <v>43</v>
          </cell>
          <cell r="F11">
            <v>32.9999984741211</v>
          </cell>
          <cell r="G11">
            <v>38.4999984741211</v>
          </cell>
          <cell r="H11">
            <v>32.9999984741211</v>
          </cell>
          <cell r="I11">
            <v>33.9999984741211</v>
          </cell>
          <cell r="J11">
            <v>35.5</v>
          </cell>
          <cell r="K11">
            <v>43.5</v>
          </cell>
          <cell r="L11">
            <v>48</v>
          </cell>
        </row>
        <row r="12">
          <cell r="A12">
            <v>37288</v>
          </cell>
          <cell r="B12">
            <v>43</v>
          </cell>
          <cell r="C12">
            <v>43</v>
          </cell>
          <cell r="D12">
            <v>43</v>
          </cell>
          <cell r="E12">
            <v>43</v>
          </cell>
          <cell r="F12">
            <v>32.9999984741211</v>
          </cell>
          <cell r="G12">
            <v>38.4999984741211</v>
          </cell>
          <cell r="H12">
            <v>32.9999984741211</v>
          </cell>
          <cell r="I12">
            <v>33.9999984741211</v>
          </cell>
          <cell r="J12">
            <v>35.5</v>
          </cell>
          <cell r="K12">
            <v>43.5</v>
          </cell>
          <cell r="L12">
            <v>48</v>
          </cell>
        </row>
        <row r="13">
          <cell r="A13">
            <v>37316</v>
          </cell>
          <cell r="B13">
            <v>37</v>
          </cell>
          <cell r="C13">
            <v>37</v>
          </cell>
          <cell r="D13">
            <v>37</v>
          </cell>
          <cell r="E13">
            <v>37</v>
          </cell>
          <cell r="F13">
            <v>31.25</v>
          </cell>
          <cell r="G13">
            <v>35.75</v>
          </cell>
          <cell r="H13">
            <v>31.25</v>
          </cell>
          <cell r="I13">
            <v>32.25</v>
          </cell>
          <cell r="J13">
            <v>33.25</v>
          </cell>
          <cell r="K13">
            <v>40.25</v>
          </cell>
          <cell r="L13">
            <v>44</v>
          </cell>
        </row>
        <row r="14">
          <cell r="A14">
            <v>37347</v>
          </cell>
          <cell r="B14">
            <v>37</v>
          </cell>
          <cell r="C14">
            <v>37</v>
          </cell>
          <cell r="D14">
            <v>37</v>
          </cell>
          <cell r="E14">
            <v>37</v>
          </cell>
          <cell r="F14">
            <v>31.25</v>
          </cell>
          <cell r="G14">
            <v>35.75</v>
          </cell>
          <cell r="H14">
            <v>31.25</v>
          </cell>
          <cell r="I14">
            <v>32.25</v>
          </cell>
          <cell r="J14">
            <v>33.25</v>
          </cell>
          <cell r="K14">
            <v>40.25</v>
          </cell>
          <cell r="L14">
            <v>44</v>
          </cell>
        </row>
        <row r="15">
          <cell r="A15">
            <v>37377</v>
          </cell>
          <cell r="B15">
            <v>38</v>
          </cell>
          <cell r="C15">
            <v>38</v>
          </cell>
          <cell r="D15">
            <v>38</v>
          </cell>
          <cell r="E15">
            <v>38</v>
          </cell>
          <cell r="F15">
            <v>33.5</v>
          </cell>
          <cell r="G15">
            <v>39</v>
          </cell>
          <cell r="H15">
            <v>33.5</v>
          </cell>
          <cell r="I15">
            <v>34.5</v>
          </cell>
          <cell r="J15">
            <v>34</v>
          </cell>
          <cell r="K15">
            <v>42</v>
          </cell>
          <cell r="L15">
            <v>48</v>
          </cell>
        </row>
        <row r="16">
          <cell r="A16">
            <v>37408</v>
          </cell>
          <cell r="B16">
            <v>43</v>
          </cell>
          <cell r="C16">
            <v>43</v>
          </cell>
          <cell r="D16">
            <v>43</v>
          </cell>
          <cell r="E16">
            <v>43</v>
          </cell>
          <cell r="F16">
            <v>43.5</v>
          </cell>
          <cell r="G16">
            <v>55</v>
          </cell>
          <cell r="H16">
            <v>43.5</v>
          </cell>
          <cell r="I16">
            <v>46.5</v>
          </cell>
          <cell r="J16">
            <v>44</v>
          </cell>
          <cell r="K16">
            <v>52</v>
          </cell>
          <cell r="L16">
            <v>57</v>
          </cell>
        </row>
        <row r="17">
          <cell r="A17">
            <v>37438</v>
          </cell>
          <cell r="B17">
            <v>54.5</v>
          </cell>
          <cell r="C17">
            <v>54.5</v>
          </cell>
          <cell r="D17">
            <v>54.5</v>
          </cell>
          <cell r="E17">
            <v>54.5</v>
          </cell>
          <cell r="F17">
            <v>55.75</v>
          </cell>
          <cell r="G17">
            <v>77.25</v>
          </cell>
          <cell r="H17">
            <v>55.75</v>
          </cell>
          <cell r="I17">
            <v>58.75</v>
          </cell>
          <cell r="J17">
            <v>55.25</v>
          </cell>
          <cell r="K17">
            <v>69.75</v>
          </cell>
          <cell r="L17">
            <v>75.5</v>
          </cell>
        </row>
        <row r="18">
          <cell r="A18">
            <v>37469</v>
          </cell>
          <cell r="B18">
            <v>54.5</v>
          </cell>
          <cell r="C18">
            <v>54.5</v>
          </cell>
          <cell r="D18">
            <v>54.5</v>
          </cell>
          <cell r="E18">
            <v>54.5</v>
          </cell>
          <cell r="F18">
            <v>55.75</v>
          </cell>
          <cell r="G18">
            <v>77.25</v>
          </cell>
          <cell r="H18">
            <v>55.75</v>
          </cell>
          <cell r="I18">
            <v>58.75</v>
          </cell>
          <cell r="J18">
            <v>55.25</v>
          </cell>
          <cell r="K18">
            <v>69.75</v>
          </cell>
          <cell r="L18">
            <v>75.5</v>
          </cell>
        </row>
        <row r="19">
          <cell r="A19">
            <v>37500</v>
          </cell>
          <cell r="B19">
            <v>34.75</v>
          </cell>
          <cell r="C19">
            <v>34.75</v>
          </cell>
          <cell r="D19">
            <v>34.75</v>
          </cell>
          <cell r="E19">
            <v>34.75</v>
          </cell>
          <cell r="F19">
            <v>30.25</v>
          </cell>
          <cell r="G19">
            <v>33.75</v>
          </cell>
          <cell r="H19">
            <v>30.25</v>
          </cell>
          <cell r="I19">
            <v>31.25</v>
          </cell>
          <cell r="J19">
            <v>32.25</v>
          </cell>
          <cell r="K19">
            <v>39.5</v>
          </cell>
          <cell r="L19">
            <v>44</v>
          </cell>
        </row>
        <row r="20">
          <cell r="A20">
            <v>37530</v>
          </cell>
          <cell r="B20">
            <v>35</v>
          </cell>
          <cell r="C20">
            <v>35</v>
          </cell>
          <cell r="D20">
            <v>35</v>
          </cell>
          <cell r="E20">
            <v>35</v>
          </cell>
          <cell r="F20">
            <v>30.75</v>
          </cell>
          <cell r="G20">
            <v>35.25</v>
          </cell>
          <cell r="H20">
            <v>30.75</v>
          </cell>
          <cell r="I20">
            <v>31.75</v>
          </cell>
          <cell r="J20">
            <v>32.7499961853027</v>
          </cell>
          <cell r="K20">
            <v>40</v>
          </cell>
          <cell r="L20">
            <v>44.5</v>
          </cell>
        </row>
        <row r="21">
          <cell r="A21">
            <v>37561</v>
          </cell>
          <cell r="B21">
            <v>35</v>
          </cell>
          <cell r="C21">
            <v>35</v>
          </cell>
          <cell r="D21">
            <v>35</v>
          </cell>
          <cell r="E21">
            <v>35</v>
          </cell>
          <cell r="F21">
            <v>30.75</v>
          </cell>
          <cell r="G21">
            <v>35.25</v>
          </cell>
          <cell r="H21">
            <v>30.75</v>
          </cell>
          <cell r="I21">
            <v>31.75</v>
          </cell>
          <cell r="J21">
            <v>32.7499961853027</v>
          </cell>
          <cell r="K21">
            <v>40</v>
          </cell>
          <cell r="L21">
            <v>44.5</v>
          </cell>
        </row>
        <row r="22">
          <cell r="A22">
            <v>37591</v>
          </cell>
          <cell r="B22">
            <v>35</v>
          </cell>
          <cell r="C22">
            <v>35</v>
          </cell>
          <cell r="D22">
            <v>35</v>
          </cell>
          <cell r="E22">
            <v>35</v>
          </cell>
          <cell r="F22">
            <v>30.75</v>
          </cell>
          <cell r="G22">
            <v>35.25</v>
          </cell>
          <cell r="H22">
            <v>30.75</v>
          </cell>
          <cell r="I22">
            <v>31.75</v>
          </cell>
          <cell r="J22">
            <v>32.7499961853027</v>
          </cell>
          <cell r="K22">
            <v>40</v>
          </cell>
          <cell r="L22">
            <v>45.5</v>
          </cell>
        </row>
        <row r="23">
          <cell r="A23">
            <v>37622</v>
          </cell>
          <cell r="B23">
            <v>41</v>
          </cell>
          <cell r="C23">
            <v>41</v>
          </cell>
          <cell r="D23">
            <v>41</v>
          </cell>
          <cell r="E23">
            <v>41</v>
          </cell>
          <cell r="F23">
            <v>35.5</v>
          </cell>
          <cell r="G23">
            <v>42</v>
          </cell>
          <cell r="H23">
            <v>35.5</v>
          </cell>
          <cell r="I23">
            <v>36.5</v>
          </cell>
          <cell r="J23">
            <v>36.5</v>
          </cell>
          <cell r="K23">
            <v>44.5</v>
          </cell>
          <cell r="L23">
            <v>49</v>
          </cell>
        </row>
        <row r="24">
          <cell r="A24">
            <v>37653</v>
          </cell>
          <cell r="B24">
            <v>41</v>
          </cell>
          <cell r="C24">
            <v>41</v>
          </cell>
          <cell r="D24">
            <v>41</v>
          </cell>
          <cell r="E24">
            <v>41</v>
          </cell>
          <cell r="F24">
            <v>35.5</v>
          </cell>
          <cell r="G24">
            <v>42</v>
          </cell>
          <cell r="H24">
            <v>35.5</v>
          </cell>
          <cell r="I24">
            <v>36.5</v>
          </cell>
          <cell r="J24">
            <v>36.5</v>
          </cell>
          <cell r="K24">
            <v>44.5</v>
          </cell>
          <cell r="L24">
            <v>49</v>
          </cell>
        </row>
        <row r="25">
          <cell r="A25">
            <v>37681</v>
          </cell>
          <cell r="B25">
            <v>35</v>
          </cell>
          <cell r="C25">
            <v>35</v>
          </cell>
          <cell r="D25">
            <v>35</v>
          </cell>
          <cell r="E25">
            <v>35</v>
          </cell>
          <cell r="F25">
            <v>32</v>
          </cell>
          <cell r="G25">
            <v>35.5</v>
          </cell>
          <cell r="H25">
            <v>32</v>
          </cell>
          <cell r="I25">
            <v>33</v>
          </cell>
          <cell r="J25">
            <v>33.9999961853027</v>
          </cell>
          <cell r="K25">
            <v>41.5</v>
          </cell>
          <cell r="L25">
            <v>46</v>
          </cell>
        </row>
        <row r="26">
          <cell r="A26">
            <v>37712</v>
          </cell>
          <cell r="B26">
            <v>35</v>
          </cell>
          <cell r="C26">
            <v>35</v>
          </cell>
          <cell r="D26">
            <v>35</v>
          </cell>
          <cell r="E26">
            <v>35</v>
          </cell>
          <cell r="F26">
            <v>32</v>
          </cell>
          <cell r="G26">
            <v>35.5</v>
          </cell>
          <cell r="H26">
            <v>32</v>
          </cell>
          <cell r="I26">
            <v>33</v>
          </cell>
          <cell r="J26">
            <v>33.9999961853027</v>
          </cell>
          <cell r="K26">
            <v>41.5</v>
          </cell>
          <cell r="L26">
            <v>46</v>
          </cell>
        </row>
        <row r="27">
          <cell r="A27">
            <v>37742</v>
          </cell>
          <cell r="B27">
            <v>35.75</v>
          </cell>
          <cell r="C27">
            <v>35.75</v>
          </cell>
          <cell r="D27">
            <v>35.75</v>
          </cell>
          <cell r="E27">
            <v>35.75</v>
          </cell>
          <cell r="F27">
            <v>33.5</v>
          </cell>
          <cell r="G27">
            <v>40</v>
          </cell>
          <cell r="H27">
            <v>33.5</v>
          </cell>
          <cell r="I27">
            <v>34.5</v>
          </cell>
          <cell r="J27">
            <v>34.5</v>
          </cell>
          <cell r="K27">
            <v>42.5</v>
          </cell>
          <cell r="L27">
            <v>47</v>
          </cell>
        </row>
        <row r="28">
          <cell r="A28">
            <v>37773</v>
          </cell>
          <cell r="B28">
            <v>41</v>
          </cell>
          <cell r="C28">
            <v>41</v>
          </cell>
          <cell r="D28">
            <v>41</v>
          </cell>
          <cell r="E28">
            <v>41</v>
          </cell>
          <cell r="F28">
            <v>43.5</v>
          </cell>
          <cell r="G28">
            <v>54.75</v>
          </cell>
          <cell r="H28">
            <v>43.5</v>
          </cell>
          <cell r="I28">
            <v>46.5</v>
          </cell>
          <cell r="J28">
            <v>44</v>
          </cell>
          <cell r="K28">
            <v>52</v>
          </cell>
          <cell r="L28">
            <v>58</v>
          </cell>
        </row>
        <row r="29">
          <cell r="A29">
            <v>37803</v>
          </cell>
          <cell r="B29">
            <v>49</v>
          </cell>
          <cell r="C29">
            <v>49</v>
          </cell>
          <cell r="D29">
            <v>49</v>
          </cell>
          <cell r="E29">
            <v>49</v>
          </cell>
          <cell r="F29">
            <v>54</v>
          </cell>
          <cell r="G29">
            <v>71.5</v>
          </cell>
          <cell r="H29">
            <v>54</v>
          </cell>
          <cell r="I29">
            <v>57</v>
          </cell>
          <cell r="J29">
            <v>55</v>
          </cell>
          <cell r="K29">
            <v>70.5</v>
          </cell>
          <cell r="L29">
            <v>78</v>
          </cell>
        </row>
        <row r="30">
          <cell r="A30">
            <v>37834</v>
          </cell>
          <cell r="B30">
            <v>49</v>
          </cell>
          <cell r="C30">
            <v>49</v>
          </cell>
          <cell r="D30">
            <v>49</v>
          </cell>
          <cell r="E30">
            <v>49</v>
          </cell>
          <cell r="F30">
            <v>54</v>
          </cell>
          <cell r="G30">
            <v>71.5</v>
          </cell>
          <cell r="H30">
            <v>54</v>
          </cell>
          <cell r="I30">
            <v>57</v>
          </cell>
          <cell r="J30">
            <v>55</v>
          </cell>
          <cell r="K30">
            <v>70.5</v>
          </cell>
          <cell r="L30">
            <v>78</v>
          </cell>
        </row>
        <row r="31">
          <cell r="A31">
            <v>37865</v>
          </cell>
          <cell r="B31">
            <v>34</v>
          </cell>
          <cell r="C31">
            <v>34</v>
          </cell>
          <cell r="D31">
            <v>34</v>
          </cell>
          <cell r="E31">
            <v>34</v>
          </cell>
          <cell r="F31">
            <v>31.5</v>
          </cell>
          <cell r="G31">
            <v>34</v>
          </cell>
          <cell r="H31">
            <v>31.5</v>
          </cell>
          <cell r="I31">
            <v>32.5</v>
          </cell>
          <cell r="J31">
            <v>32.75</v>
          </cell>
          <cell r="K31">
            <v>40.25</v>
          </cell>
          <cell r="L31">
            <v>44.5</v>
          </cell>
        </row>
        <row r="32">
          <cell r="A32">
            <v>37895</v>
          </cell>
          <cell r="B32">
            <v>34</v>
          </cell>
          <cell r="C32">
            <v>34</v>
          </cell>
          <cell r="D32">
            <v>34</v>
          </cell>
          <cell r="E32">
            <v>34</v>
          </cell>
          <cell r="F32">
            <v>31.75</v>
          </cell>
          <cell r="G32">
            <v>34.25</v>
          </cell>
          <cell r="H32">
            <v>31.75</v>
          </cell>
          <cell r="I32">
            <v>32.75</v>
          </cell>
          <cell r="J32">
            <v>33.25</v>
          </cell>
          <cell r="K32">
            <v>40.75</v>
          </cell>
          <cell r="L32">
            <v>45</v>
          </cell>
        </row>
        <row r="33">
          <cell r="A33">
            <v>37926</v>
          </cell>
          <cell r="B33">
            <v>33</v>
          </cell>
          <cell r="C33">
            <v>33</v>
          </cell>
          <cell r="D33">
            <v>33</v>
          </cell>
          <cell r="E33">
            <v>33</v>
          </cell>
          <cell r="F33">
            <v>31.75</v>
          </cell>
          <cell r="G33">
            <v>34.25</v>
          </cell>
          <cell r="H33">
            <v>31.75</v>
          </cell>
          <cell r="I33">
            <v>32.75</v>
          </cell>
          <cell r="J33">
            <v>33.25</v>
          </cell>
          <cell r="K33">
            <v>40.75</v>
          </cell>
          <cell r="L33">
            <v>45</v>
          </cell>
        </row>
        <row r="34">
          <cell r="A34">
            <v>37956</v>
          </cell>
          <cell r="B34">
            <v>33</v>
          </cell>
          <cell r="C34">
            <v>33</v>
          </cell>
          <cell r="D34">
            <v>33</v>
          </cell>
          <cell r="E34">
            <v>33</v>
          </cell>
          <cell r="F34">
            <v>31.75</v>
          </cell>
          <cell r="G34">
            <v>35.25</v>
          </cell>
          <cell r="H34">
            <v>31.75</v>
          </cell>
          <cell r="I34">
            <v>32.75</v>
          </cell>
          <cell r="J34">
            <v>33.25</v>
          </cell>
          <cell r="K34">
            <v>40.75</v>
          </cell>
          <cell r="L34">
            <v>45</v>
          </cell>
        </row>
        <row r="35">
          <cell r="A35">
            <v>37987</v>
          </cell>
          <cell r="B35">
            <v>41</v>
          </cell>
          <cell r="C35">
            <v>41</v>
          </cell>
          <cell r="D35">
            <v>41</v>
          </cell>
          <cell r="E35">
            <v>41</v>
          </cell>
          <cell r="F35">
            <v>36</v>
          </cell>
          <cell r="G35">
            <v>41.5</v>
          </cell>
          <cell r="H35">
            <v>36</v>
          </cell>
          <cell r="I35">
            <v>37</v>
          </cell>
          <cell r="J35">
            <v>36.5</v>
          </cell>
          <cell r="K35">
            <v>45.5</v>
          </cell>
          <cell r="L35">
            <v>50</v>
          </cell>
        </row>
        <row r="36">
          <cell r="A36">
            <v>38018</v>
          </cell>
          <cell r="B36">
            <v>41</v>
          </cell>
          <cell r="C36">
            <v>41</v>
          </cell>
          <cell r="D36">
            <v>41</v>
          </cell>
          <cell r="E36">
            <v>41</v>
          </cell>
          <cell r="F36">
            <v>36</v>
          </cell>
          <cell r="G36">
            <v>41.5</v>
          </cell>
          <cell r="H36">
            <v>36</v>
          </cell>
          <cell r="I36">
            <v>37</v>
          </cell>
          <cell r="J36">
            <v>36.5</v>
          </cell>
          <cell r="K36">
            <v>45.5</v>
          </cell>
          <cell r="L36">
            <v>50</v>
          </cell>
        </row>
        <row r="37">
          <cell r="A37">
            <v>38047</v>
          </cell>
          <cell r="B37">
            <v>35</v>
          </cell>
          <cell r="C37">
            <v>35</v>
          </cell>
          <cell r="D37">
            <v>35</v>
          </cell>
          <cell r="E37">
            <v>35</v>
          </cell>
          <cell r="F37">
            <v>32.5</v>
          </cell>
          <cell r="G37">
            <v>35</v>
          </cell>
          <cell r="H37">
            <v>32.5</v>
          </cell>
          <cell r="I37">
            <v>33.5</v>
          </cell>
          <cell r="J37">
            <v>33.9999961853027</v>
          </cell>
          <cell r="K37">
            <v>42</v>
          </cell>
          <cell r="L37">
            <v>45</v>
          </cell>
        </row>
        <row r="38">
          <cell r="A38">
            <v>38078</v>
          </cell>
          <cell r="B38">
            <v>35</v>
          </cell>
          <cell r="C38">
            <v>35</v>
          </cell>
          <cell r="D38">
            <v>35</v>
          </cell>
          <cell r="E38">
            <v>35</v>
          </cell>
          <cell r="F38">
            <v>32.5</v>
          </cell>
          <cell r="G38">
            <v>35</v>
          </cell>
          <cell r="H38">
            <v>32.5</v>
          </cell>
          <cell r="I38">
            <v>33.5</v>
          </cell>
          <cell r="J38">
            <v>33.9999961853027</v>
          </cell>
          <cell r="K38">
            <v>42</v>
          </cell>
          <cell r="L38">
            <v>45</v>
          </cell>
        </row>
        <row r="39">
          <cell r="A39">
            <v>38108</v>
          </cell>
          <cell r="B39">
            <v>35.75</v>
          </cell>
          <cell r="C39">
            <v>35.75</v>
          </cell>
          <cell r="D39">
            <v>35.75</v>
          </cell>
          <cell r="E39">
            <v>35.75</v>
          </cell>
          <cell r="F39">
            <v>34.25</v>
          </cell>
          <cell r="G39">
            <v>39.75</v>
          </cell>
          <cell r="H39">
            <v>34.25</v>
          </cell>
          <cell r="I39">
            <v>35.25</v>
          </cell>
          <cell r="J39">
            <v>34.5</v>
          </cell>
          <cell r="K39">
            <v>43.5</v>
          </cell>
          <cell r="L39">
            <v>47</v>
          </cell>
        </row>
        <row r="40">
          <cell r="A40">
            <v>38139</v>
          </cell>
          <cell r="B40">
            <v>41</v>
          </cell>
          <cell r="C40">
            <v>41</v>
          </cell>
          <cell r="D40">
            <v>41</v>
          </cell>
          <cell r="E40">
            <v>41</v>
          </cell>
          <cell r="F40">
            <v>44.25</v>
          </cell>
          <cell r="G40">
            <v>54.75</v>
          </cell>
          <cell r="H40">
            <v>44.25</v>
          </cell>
          <cell r="I40">
            <v>47.25</v>
          </cell>
          <cell r="J40">
            <v>45</v>
          </cell>
          <cell r="K40">
            <v>53</v>
          </cell>
          <cell r="L40">
            <v>58</v>
          </cell>
        </row>
        <row r="41">
          <cell r="A41">
            <v>38169</v>
          </cell>
          <cell r="B41">
            <v>49</v>
          </cell>
          <cell r="C41">
            <v>49</v>
          </cell>
          <cell r="D41">
            <v>49</v>
          </cell>
          <cell r="E41">
            <v>49</v>
          </cell>
          <cell r="F41">
            <v>54.5</v>
          </cell>
          <cell r="G41">
            <v>71.75</v>
          </cell>
          <cell r="H41">
            <v>54.5</v>
          </cell>
          <cell r="I41">
            <v>57.5</v>
          </cell>
          <cell r="J41">
            <v>55</v>
          </cell>
          <cell r="K41">
            <v>72</v>
          </cell>
          <cell r="L41">
            <v>80</v>
          </cell>
        </row>
        <row r="42">
          <cell r="A42">
            <v>38200</v>
          </cell>
          <cell r="B42">
            <v>49</v>
          </cell>
          <cell r="C42">
            <v>49</v>
          </cell>
          <cell r="D42">
            <v>49</v>
          </cell>
          <cell r="E42">
            <v>49</v>
          </cell>
          <cell r="F42">
            <v>54.5</v>
          </cell>
          <cell r="G42">
            <v>71.75</v>
          </cell>
          <cell r="H42">
            <v>54.5</v>
          </cell>
          <cell r="I42">
            <v>57.5</v>
          </cell>
          <cell r="J42">
            <v>55</v>
          </cell>
          <cell r="K42">
            <v>72</v>
          </cell>
          <cell r="L42">
            <v>80</v>
          </cell>
        </row>
        <row r="43">
          <cell r="A43">
            <v>38231</v>
          </cell>
          <cell r="B43">
            <v>34</v>
          </cell>
          <cell r="C43">
            <v>34</v>
          </cell>
          <cell r="D43">
            <v>34</v>
          </cell>
          <cell r="E43">
            <v>34</v>
          </cell>
          <cell r="F43">
            <v>31.75</v>
          </cell>
          <cell r="G43">
            <v>36.25</v>
          </cell>
          <cell r="H43">
            <v>31.75</v>
          </cell>
          <cell r="I43">
            <v>32.75</v>
          </cell>
          <cell r="J43">
            <v>33</v>
          </cell>
          <cell r="K43">
            <v>40.5</v>
          </cell>
          <cell r="L43">
            <v>44.5</v>
          </cell>
        </row>
        <row r="44">
          <cell r="A44">
            <v>38261</v>
          </cell>
          <cell r="B44">
            <v>34</v>
          </cell>
          <cell r="C44">
            <v>34</v>
          </cell>
          <cell r="D44">
            <v>34</v>
          </cell>
          <cell r="E44">
            <v>34</v>
          </cell>
          <cell r="F44">
            <v>32</v>
          </cell>
          <cell r="G44">
            <v>34.5</v>
          </cell>
          <cell r="H44">
            <v>32</v>
          </cell>
          <cell r="I44">
            <v>33</v>
          </cell>
          <cell r="J44">
            <v>33.25</v>
          </cell>
          <cell r="K44">
            <v>41</v>
          </cell>
          <cell r="L44">
            <v>45</v>
          </cell>
        </row>
        <row r="45">
          <cell r="A45">
            <v>38292</v>
          </cell>
          <cell r="B45">
            <v>33</v>
          </cell>
          <cell r="C45">
            <v>33</v>
          </cell>
          <cell r="D45">
            <v>33</v>
          </cell>
          <cell r="E45">
            <v>33</v>
          </cell>
          <cell r="F45">
            <v>32</v>
          </cell>
          <cell r="G45">
            <v>34.5</v>
          </cell>
          <cell r="H45">
            <v>32</v>
          </cell>
          <cell r="I45">
            <v>33</v>
          </cell>
          <cell r="J45">
            <v>33.25</v>
          </cell>
          <cell r="K45">
            <v>41</v>
          </cell>
          <cell r="L45">
            <v>45</v>
          </cell>
        </row>
        <row r="46">
          <cell r="A46">
            <v>38322</v>
          </cell>
          <cell r="B46">
            <v>33</v>
          </cell>
          <cell r="C46">
            <v>33</v>
          </cell>
          <cell r="D46">
            <v>33</v>
          </cell>
          <cell r="E46">
            <v>33</v>
          </cell>
          <cell r="F46">
            <v>32</v>
          </cell>
          <cell r="G46">
            <v>34.5</v>
          </cell>
          <cell r="H46">
            <v>32</v>
          </cell>
          <cell r="I46">
            <v>33</v>
          </cell>
          <cell r="J46">
            <v>33.25</v>
          </cell>
          <cell r="K46">
            <v>41</v>
          </cell>
          <cell r="L46">
            <v>45</v>
          </cell>
        </row>
        <row r="47">
          <cell r="A47">
            <v>38353</v>
          </cell>
          <cell r="B47">
            <v>41.2</v>
          </cell>
          <cell r="C47">
            <v>41.2</v>
          </cell>
          <cell r="D47">
            <v>41.2</v>
          </cell>
          <cell r="E47">
            <v>41.2</v>
          </cell>
          <cell r="F47">
            <v>36</v>
          </cell>
          <cell r="G47">
            <v>41.5</v>
          </cell>
          <cell r="H47">
            <v>36</v>
          </cell>
          <cell r="I47">
            <v>37</v>
          </cell>
          <cell r="J47">
            <v>36.5</v>
          </cell>
          <cell r="K47">
            <v>45.5</v>
          </cell>
          <cell r="L47">
            <v>51</v>
          </cell>
        </row>
        <row r="48">
          <cell r="A48">
            <v>38384</v>
          </cell>
          <cell r="B48">
            <v>41.2</v>
          </cell>
          <cell r="C48">
            <v>41.2</v>
          </cell>
          <cell r="D48">
            <v>41.2</v>
          </cell>
          <cell r="E48">
            <v>41.2</v>
          </cell>
          <cell r="F48">
            <v>36</v>
          </cell>
          <cell r="G48">
            <v>41.5</v>
          </cell>
          <cell r="H48">
            <v>36</v>
          </cell>
          <cell r="I48">
            <v>37</v>
          </cell>
          <cell r="J48">
            <v>36.5</v>
          </cell>
          <cell r="K48">
            <v>45.5</v>
          </cell>
          <cell r="L48">
            <v>51</v>
          </cell>
        </row>
        <row r="49">
          <cell r="A49">
            <v>38412</v>
          </cell>
          <cell r="B49">
            <v>35.2</v>
          </cell>
          <cell r="C49">
            <v>35.2</v>
          </cell>
          <cell r="D49">
            <v>35.2</v>
          </cell>
          <cell r="E49">
            <v>35.2</v>
          </cell>
          <cell r="F49">
            <v>32.75</v>
          </cell>
          <cell r="G49">
            <v>36.25</v>
          </cell>
          <cell r="H49">
            <v>32.75</v>
          </cell>
          <cell r="I49">
            <v>33.75</v>
          </cell>
          <cell r="J49">
            <v>33.9999961853027</v>
          </cell>
          <cell r="K49">
            <v>41.9999961853027</v>
          </cell>
          <cell r="L49">
            <v>45</v>
          </cell>
        </row>
        <row r="50">
          <cell r="A50">
            <v>38443</v>
          </cell>
          <cell r="B50">
            <v>35.2</v>
          </cell>
          <cell r="C50">
            <v>35.2</v>
          </cell>
          <cell r="D50">
            <v>35.2</v>
          </cell>
          <cell r="E50">
            <v>35.2</v>
          </cell>
          <cell r="F50">
            <v>32.75</v>
          </cell>
          <cell r="G50">
            <v>36.25</v>
          </cell>
          <cell r="H50">
            <v>32.75</v>
          </cell>
          <cell r="I50">
            <v>33.75</v>
          </cell>
          <cell r="J50">
            <v>33.9999961853027</v>
          </cell>
          <cell r="K50">
            <v>42</v>
          </cell>
          <cell r="L50">
            <v>45</v>
          </cell>
        </row>
        <row r="51">
          <cell r="A51">
            <v>38473</v>
          </cell>
          <cell r="B51">
            <v>35.95</v>
          </cell>
          <cell r="C51">
            <v>35.95</v>
          </cell>
          <cell r="D51">
            <v>35.95</v>
          </cell>
          <cell r="E51">
            <v>35.95</v>
          </cell>
          <cell r="F51">
            <v>34.5</v>
          </cell>
          <cell r="G51">
            <v>40</v>
          </cell>
          <cell r="H51">
            <v>34.5</v>
          </cell>
          <cell r="I51">
            <v>35.5</v>
          </cell>
          <cell r="J51">
            <v>35</v>
          </cell>
          <cell r="K51">
            <v>43.5</v>
          </cell>
          <cell r="L51">
            <v>47</v>
          </cell>
        </row>
        <row r="52">
          <cell r="A52">
            <v>38504</v>
          </cell>
          <cell r="B52">
            <v>41.2</v>
          </cell>
          <cell r="C52">
            <v>41.2</v>
          </cell>
          <cell r="D52">
            <v>41.2</v>
          </cell>
          <cell r="E52">
            <v>41.2</v>
          </cell>
          <cell r="F52">
            <v>45</v>
          </cell>
          <cell r="G52">
            <v>55</v>
          </cell>
          <cell r="H52">
            <v>45</v>
          </cell>
          <cell r="I52">
            <v>48</v>
          </cell>
          <cell r="J52">
            <v>45</v>
          </cell>
          <cell r="K52">
            <v>53</v>
          </cell>
          <cell r="L52">
            <v>58</v>
          </cell>
        </row>
        <row r="53">
          <cell r="A53">
            <v>38534</v>
          </cell>
          <cell r="B53">
            <v>49.2</v>
          </cell>
          <cell r="C53">
            <v>49.2</v>
          </cell>
          <cell r="D53">
            <v>49.2</v>
          </cell>
          <cell r="E53">
            <v>49.2</v>
          </cell>
          <cell r="F53">
            <v>55</v>
          </cell>
          <cell r="G53">
            <v>72</v>
          </cell>
          <cell r="H53">
            <v>55</v>
          </cell>
          <cell r="I53">
            <v>58</v>
          </cell>
          <cell r="J53">
            <v>55.5</v>
          </cell>
          <cell r="K53">
            <v>72</v>
          </cell>
          <cell r="L53">
            <v>80</v>
          </cell>
        </row>
        <row r="54">
          <cell r="A54">
            <v>38565</v>
          </cell>
          <cell r="B54">
            <v>49.2</v>
          </cell>
          <cell r="C54">
            <v>49.2</v>
          </cell>
          <cell r="D54">
            <v>49.2</v>
          </cell>
          <cell r="E54">
            <v>49.2</v>
          </cell>
          <cell r="F54">
            <v>55</v>
          </cell>
          <cell r="G54">
            <v>72</v>
          </cell>
          <cell r="H54">
            <v>55</v>
          </cell>
          <cell r="I54">
            <v>58</v>
          </cell>
          <cell r="J54">
            <v>55.5</v>
          </cell>
          <cell r="K54">
            <v>72</v>
          </cell>
          <cell r="L54">
            <v>80</v>
          </cell>
        </row>
        <row r="55">
          <cell r="A55">
            <v>38596</v>
          </cell>
          <cell r="B55">
            <v>34.2</v>
          </cell>
          <cell r="C55">
            <v>34.2</v>
          </cell>
          <cell r="D55">
            <v>34.2</v>
          </cell>
          <cell r="E55">
            <v>34.2</v>
          </cell>
          <cell r="F55">
            <v>31.5</v>
          </cell>
          <cell r="G55">
            <v>36</v>
          </cell>
          <cell r="H55">
            <v>31.5</v>
          </cell>
          <cell r="I55">
            <v>32.5</v>
          </cell>
          <cell r="J55">
            <v>33</v>
          </cell>
          <cell r="K55">
            <v>40.5</v>
          </cell>
          <cell r="L55">
            <v>44.5</v>
          </cell>
        </row>
        <row r="56">
          <cell r="A56">
            <v>38626</v>
          </cell>
          <cell r="B56">
            <v>34.2</v>
          </cell>
          <cell r="C56">
            <v>34.2</v>
          </cell>
          <cell r="D56">
            <v>34.2</v>
          </cell>
          <cell r="E56">
            <v>34.2</v>
          </cell>
          <cell r="F56">
            <v>32</v>
          </cell>
          <cell r="G56">
            <v>35.5</v>
          </cell>
          <cell r="H56">
            <v>32</v>
          </cell>
          <cell r="I56">
            <v>33</v>
          </cell>
          <cell r="J56">
            <v>33.25</v>
          </cell>
          <cell r="K56">
            <v>41</v>
          </cell>
          <cell r="L56">
            <v>45</v>
          </cell>
        </row>
        <row r="57">
          <cell r="A57">
            <v>38657</v>
          </cell>
          <cell r="B57">
            <v>33.2</v>
          </cell>
          <cell r="C57">
            <v>33.2</v>
          </cell>
          <cell r="D57">
            <v>33.2</v>
          </cell>
          <cell r="E57">
            <v>33.2</v>
          </cell>
          <cell r="F57">
            <v>32</v>
          </cell>
          <cell r="G57">
            <v>35.5</v>
          </cell>
          <cell r="H57">
            <v>32</v>
          </cell>
          <cell r="I57">
            <v>33</v>
          </cell>
          <cell r="J57">
            <v>33.25</v>
          </cell>
          <cell r="K57">
            <v>41</v>
          </cell>
          <cell r="L57">
            <v>45</v>
          </cell>
        </row>
        <row r="58">
          <cell r="A58">
            <v>38687</v>
          </cell>
          <cell r="B58">
            <v>33.2</v>
          </cell>
          <cell r="C58">
            <v>33.2</v>
          </cell>
          <cell r="D58">
            <v>33.2</v>
          </cell>
          <cell r="E58">
            <v>33.2</v>
          </cell>
          <cell r="F58">
            <v>32</v>
          </cell>
          <cell r="G58">
            <v>35.5</v>
          </cell>
          <cell r="H58">
            <v>32</v>
          </cell>
          <cell r="I58">
            <v>33</v>
          </cell>
          <cell r="J58">
            <v>33.25</v>
          </cell>
          <cell r="K58">
            <v>41</v>
          </cell>
          <cell r="L58">
            <v>45</v>
          </cell>
        </row>
        <row r="59">
          <cell r="A59">
            <v>38718</v>
          </cell>
          <cell r="B59">
            <v>41.4</v>
          </cell>
          <cell r="C59">
            <v>41.4</v>
          </cell>
          <cell r="D59">
            <v>41.4</v>
          </cell>
          <cell r="E59">
            <v>41.4</v>
          </cell>
          <cell r="F59">
            <v>36.25</v>
          </cell>
          <cell r="G59">
            <v>41.75</v>
          </cell>
          <cell r="H59">
            <v>36.25</v>
          </cell>
          <cell r="I59">
            <v>37.25</v>
          </cell>
          <cell r="J59">
            <v>36.5</v>
          </cell>
          <cell r="K59">
            <v>46</v>
          </cell>
          <cell r="L59">
            <v>51</v>
          </cell>
        </row>
        <row r="60">
          <cell r="A60">
            <v>38749</v>
          </cell>
          <cell r="B60">
            <v>41.4</v>
          </cell>
          <cell r="C60">
            <v>41.4</v>
          </cell>
          <cell r="D60">
            <v>41.4</v>
          </cell>
          <cell r="E60">
            <v>41.4</v>
          </cell>
          <cell r="F60">
            <v>36.25</v>
          </cell>
          <cell r="G60">
            <v>41.75</v>
          </cell>
          <cell r="H60">
            <v>36.25</v>
          </cell>
          <cell r="I60">
            <v>37.25</v>
          </cell>
          <cell r="J60">
            <v>36.5</v>
          </cell>
          <cell r="K60">
            <v>46</v>
          </cell>
          <cell r="L60">
            <v>51</v>
          </cell>
        </row>
        <row r="61">
          <cell r="A61">
            <v>38777</v>
          </cell>
          <cell r="B61">
            <v>35.4</v>
          </cell>
          <cell r="C61">
            <v>35.4</v>
          </cell>
          <cell r="D61">
            <v>35.4</v>
          </cell>
          <cell r="E61">
            <v>35.4</v>
          </cell>
          <cell r="F61">
            <v>32.75</v>
          </cell>
          <cell r="G61">
            <v>36.25</v>
          </cell>
          <cell r="H61">
            <v>32.75</v>
          </cell>
          <cell r="I61">
            <v>33.75</v>
          </cell>
          <cell r="J61">
            <v>33.9999961853027</v>
          </cell>
          <cell r="K61">
            <v>41.9999961853027</v>
          </cell>
          <cell r="L61">
            <v>45</v>
          </cell>
        </row>
        <row r="62">
          <cell r="A62">
            <v>38808</v>
          </cell>
          <cell r="B62">
            <v>35.4</v>
          </cell>
          <cell r="C62">
            <v>35.4</v>
          </cell>
          <cell r="D62">
            <v>35.4</v>
          </cell>
          <cell r="E62">
            <v>35.4</v>
          </cell>
          <cell r="F62">
            <v>32.75</v>
          </cell>
          <cell r="G62">
            <v>36.25</v>
          </cell>
          <cell r="H62">
            <v>32.75</v>
          </cell>
          <cell r="I62">
            <v>33.75</v>
          </cell>
          <cell r="J62">
            <v>33.9999961853027</v>
          </cell>
          <cell r="K62">
            <v>42</v>
          </cell>
          <cell r="L62">
            <v>45</v>
          </cell>
        </row>
        <row r="63">
          <cell r="A63">
            <v>38838</v>
          </cell>
          <cell r="B63">
            <v>36.15</v>
          </cell>
          <cell r="C63">
            <v>36.15</v>
          </cell>
          <cell r="D63">
            <v>36.15</v>
          </cell>
          <cell r="E63">
            <v>36.15</v>
          </cell>
          <cell r="F63">
            <v>34.5</v>
          </cell>
          <cell r="G63">
            <v>39</v>
          </cell>
          <cell r="H63">
            <v>34.5</v>
          </cell>
          <cell r="I63">
            <v>35.5</v>
          </cell>
          <cell r="J63">
            <v>35</v>
          </cell>
          <cell r="K63">
            <v>43.5</v>
          </cell>
          <cell r="L63">
            <v>47</v>
          </cell>
        </row>
        <row r="64">
          <cell r="A64">
            <v>38869</v>
          </cell>
          <cell r="B64">
            <v>41.4</v>
          </cell>
          <cell r="C64">
            <v>41.4</v>
          </cell>
          <cell r="D64">
            <v>41.4</v>
          </cell>
          <cell r="E64">
            <v>41.4</v>
          </cell>
          <cell r="F64">
            <v>45</v>
          </cell>
          <cell r="G64">
            <v>57</v>
          </cell>
          <cell r="H64">
            <v>45</v>
          </cell>
          <cell r="I64">
            <v>48</v>
          </cell>
          <cell r="J64">
            <v>45</v>
          </cell>
          <cell r="K64">
            <v>53</v>
          </cell>
          <cell r="L64">
            <v>58</v>
          </cell>
        </row>
        <row r="65">
          <cell r="A65">
            <v>38899</v>
          </cell>
          <cell r="B65">
            <v>49.4</v>
          </cell>
          <cell r="C65">
            <v>49.4</v>
          </cell>
          <cell r="D65">
            <v>49.4</v>
          </cell>
          <cell r="E65">
            <v>49.4</v>
          </cell>
          <cell r="F65">
            <v>55.5</v>
          </cell>
          <cell r="G65">
            <v>71.5</v>
          </cell>
          <cell r="H65">
            <v>55.5</v>
          </cell>
          <cell r="I65">
            <v>58.5</v>
          </cell>
          <cell r="J65">
            <v>55.5</v>
          </cell>
          <cell r="K65">
            <v>72</v>
          </cell>
          <cell r="L65">
            <v>80</v>
          </cell>
        </row>
        <row r="66">
          <cell r="A66">
            <v>38930</v>
          </cell>
          <cell r="B66">
            <v>49.4</v>
          </cell>
          <cell r="C66">
            <v>49.4</v>
          </cell>
          <cell r="D66">
            <v>49.4</v>
          </cell>
          <cell r="E66">
            <v>49.4</v>
          </cell>
          <cell r="F66">
            <v>55.5</v>
          </cell>
          <cell r="G66">
            <v>72.5</v>
          </cell>
          <cell r="H66">
            <v>55.5</v>
          </cell>
          <cell r="I66">
            <v>58.5</v>
          </cell>
          <cell r="J66">
            <v>55.5</v>
          </cell>
          <cell r="K66">
            <v>72</v>
          </cell>
          <cell r="L66">
            <v>80</v>
          </cell>
        </row>
        <row r="67">
          <cell r="A67">
            <v>38961</v>
          </cell>
          <cell r="B67">
            <v>34.4</v>
          </cell>
          <cell r="C67">
            <v>34.4</v>
          </cell>
          <cell r="D67">
            <v>34.4</v>
          </cell>
          <cell r="E67">
            <v>34.4</v>
          </cell>
          <cell r="F67">
            <v>31.5</v>
          </cell>
          <cell r="G67">
            <v>35</v>
          </cell>
          <cell r="H67">
            <v>31.5</v>
          </cell>
          <cell r="I67">
            <v>32.5</v>
          </cell>
          <cell r="J67">
            <v>33</v>
          </cell>
          <cell r="K67">
            <v>40.5</v>
          </cell>
          <cell r="L67">
            <v>44.5</v>
          </cell>
        </row>
        <row r="68">
          <cell r="A68">
            <v>38991</v>
          </cell>
          <cell r="B68">
            <v>34.4</v>
          </cell>
          <cell r="C68">
            <v>34.4</v>
          </cell>
          <cell r="D68">
            <v>34.4</v>
          </cell>
          <cell r="E68">
            <v>34.4</v>
          </cell>
          <cell r="F68">
            <v>32</v>
          </cell>
          <cell r="G68">
            <v>35.5</v>
          </cell>
          <cell r="H68">
            <v>32</v>
          </cell>
          <cell r="I68">
            <v>33</v>
          </cell>
          <cell r="J68">
            <v>33.5</v>
          </cell>
          <cell r="K68">
            <v>41</v>
          </cell>
          <cell r="L68">
            <v>45</v>
          </cell>
        </row>
        <row r="69">
          <cell r="A69">
            <v>39022</v>
          </cell>
          <cell r="B69">
            <v>33.4</v>
          </cell>
          <cell r="C69">
            <v>33.4</v>
          </cell>
          <cell r="D69">
            <v>33.4</v>
          </cell>
          <cell r="E69">
            <v>33.4</v>
          </cell>
          <cell r="F69">
            <v>32</v>
          </cell>
          <cell r="G69">
            <v>35.5</v>
          </cell>
          <cell r="H69">
            <v>32</v>
          </cell>
          <cell r="I69">
            <v>33</v>
          </cell>
          <cell r="J69">
            <v>33.5</v>
          </cell>
          <cell r="K69">
            <v>41</v>
          </cell>
          <cell r="L69">
            <v>45</v>
          </cell>
        </row>
        <row r="70">
          <cell r="A70">
            <v>39052</v>
          </cell>
          <cell r="B70">
            <v>33.4</v>
          </cell>
          <cell r="C70">
            <v>33.4</v>
          </cell>
          <cell r="D70">
            <v>33.4</v>
          </cell>
          <cell r="E70">
            <v>33.4</v>
          </cell>
          <cell r="F70">
            <v>32</v>
          </cell>
          <cell r="G70">
            <v>35.5</v>
          </cell>
          <cell r="H70">
            <v>32</v>
          </cell>
          <cell r="I70">
            <v>33</v>
          </cell>
          <cell r="J70">
            <v>33.5</v>
          </cell>
          <cell r="K70">
            <v>41</v>
          </cell>
          <cell r="L70">
            <v>45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23.3829784393311</v>
          </cell>
          <cell r="K8">
            <v>24.2414855957031</v>
          </cell>
          <cell r="L8">
            <v>25.9893608093262</v>
          </cell>
          <cell r="M8">
            <v>15.7557706832886</v>
          </cell>
          <cell r="N8">
            <v>13.0231714248657</v>
          </cell>
          <cell r="O8">
            <v>15.6392116546631</v>
          </cell>
          <cell r="P8">
            <v>15.6551074981689</v>
          </cell>
          <cell r="Q8">
            <v>14.0342798233032</v>
          </cell>
          <cell r="R8">
            <v>16.5494651794434</v>
          </cell>
          <cell r="S8">
            <v>16.4840621948242</v>
          </cell>
          <cell r="T8">
            <v>13.6495981216431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18.0993881225586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12.637336730957</v>
          </cell>
          <cell r="AC8">
            <v>14.977765083313</v>
          </cell>
          <cell r="AD8">
            <v>12.637336730957</v>
          </cell>
          <cell r="AE8">
            <v>12.637336730957</v>
          </cell>
          <cell r="AF8">
            <v>12.637336730957</v>
          </cell>
          <cell r="AG8">
            <v>1.83</v>
          </cell>
        </row>
        <row r="9">
          <cell r="A9">
            <v>37196</v>
          </cell>
          <cell r="B9">
            <v>28.3666667938232</v>
          </cell>
          <cell r="C9">
            <v>29.7729167938232</v>
          </cell>
          <cell r="D9">
            <v>29.7729167938232</v>
          </cell>
          <cell r="E9">
            <v>29.7729167938232</v>
          </cell>
          <cell r="F9">
            <v>18.4245853424072</v>
          </cell>
          <cell r="G9">
            <v>20.5620822906494</v>
          </cell>
          <cell r="H9">
            <v>20.5620822906494</v>
          </cell>
          <cell r="I9">
            <v>20.5620822906494</v>
          </cell>
          <cell r="J9">
            <v>25.5999927520752</v>
          </cell>
          <cell r="K9">
            <v>34.40625</v>
          </cell>
          <cell r="L9">
            <v>35.6062507629395</v>
          </cell>
          <cell r="M9">
            <v>15.1849164962769</v>
          </cell>
          <cell r="N9">
            <v>13.4571876525879</v>
          </cell>
          <cell r="O9">
            <v>15.0644159317017</v>
          </cell>
          <cell r="P9">
            <v>17.2161636352539</v>
          </cell>
          <cell r="Q9">
            <v>15.5495004653931</v>
          </cell>
          <cell r="R9">
            <v>19.376371383667</v>
          </cell>
          <cell r="S9">
            <v>15.8620023727417</v>
          </cell>
          <cell r="T9">
            <v>15.5495004653931</v>
          </cell>
          <cell r="U9">
            <v>19.59375</v>
          </cell>
          <cell r="V9">
            <v>13.3645830154419</v>
          </cell>
          <cell r="W9">
            <v>19.59375</v>
          </cell>
          <cell r="X9">
            <v>18.527286529541</v>
          </cell>
          <cell r="Y9">
            <v>19.59375</v>
          </cell>
          <cell r="Z9">
            <v>21.09375</v>
          </cell>
          <cell r="AA9">
            <v>18.3125</v>
          </cell>
          <cell r="AB9">
            <v>16.22412109375</v>
          </cell>
          <cell r="AC9">
            <v>17.69287109375</v>
          </cell>
          <cell r="AD9">
            <v>16.22412109375</v>
          </cell>
          <cell r="AE9">
            <v>16.22412109375</v>
          </cell>
          <cell r="AF9">
            <v>16.22412109375</v>
          </cell>
          <cell r="AG9">
            <v>2.268</v>
          </cell>
        </row>
        <row r="10">
          <cell r="A10">
            <v>37226</v>
          </cell>
          <cell r="B10">
            <v>28.6726417541504</v>
          </cell>
          <cell r="C10">
            <v>30.2292442321777</v>
          </cell>
          <cell r="D10">
            <v>30.2292442321777</v>
          </cell>
          <cell r="E10">
            <v>30.2292442321777</v>
          </cell>
          <cell r="F10">
            <v>19.9480648040771</v>
          </cell>
          <cell r="G10">
            <v>22.3971214294434</v>
          </cell>
          <cell r="H10">
            <v>22.3971214294434</v>
          </cell>
          <cell r="I10">
            <v>22.3971214294434</v>
          </cell>
          <cell r="J10">
            <v>27.5028305053711</v>
          </cell>
          <cell r="K10">
            <v>37.1018867492676</v>
          </cell>
          <cell r="L10">
            <v>38.7566032409668</v>
          </cell>
          <cell r="M10">
            <v>16.5496234893799</v>
          </cell>
          <cell r="N10">
            <v>15.1470184326172</v>
          </cell>
          <cell r="O10">
            <v>16.6177349090576</v>
          </cell>
          <cell r="P10">
            <v>18.4505653381348</v>
          </cell>
          <cell r="Q10">
            <v>15.9354724884033</v>
          </cell>
          <cell r="R10">
            <v>20.1409435272217</v>
          </cell>
          <cell r="S10">
            <v>16.2279243469238</v>
          </cell>
          <cell r="T10">
            <v>15.9354724884033</v>
          </cell>
          <cell r="U10">
            <v>21.5188674926758</v>
          </cell>
          <cell r="V10">
            <v>14.3122634887695</v>
          </cell>
          <cell r="W10">
            <v>21.5188674926758</v>
          </cell>
          <cell r="X10">
            <v>19.415283203125</v>
          </cell>
          <cell r="Y10">
            <v>21.5188674926758</v>
          </cell>
          <cell r="Z10">
            <v>23.8820762634277</v>
          </cell>
          <cell r="AA10">
            <v>20.2075462341309</v>
          </cell>
          <cell r="AB10">
            <v>17.4076023101807</v>
          </cell>
          <cell r="AC10">
            <v>20.9264717102051</v>
          </cell>
          <cell r="AD10">
            <v>17.4076023101807</v>
          </cell>
          <cell r="AE10">
            <v>17.4076023101807</v>
          </cell>
          <cell r="AF10">
            <v>17.4076023101807</v>
          </cell>
          <cell r="AG10">
            <v>2.66</v>
          </cell>
        </row>
        <row r="11">
          <cell r="A11">
            <v>37257</v>
          </cell>
          <cell r="B11">
            <v>33.770938873291</v>
          </cell>
          <cell r="C11">
            <v>35.4423675537109</v>
          </cell>
          <cell r="D11">
            <v>35.4423675537109</v>
          </cell>
          <cell r="E11">
            <v>35.4423675537109</v>
          </cell>
          <cell r="F11">
            <v>22.7081623077393</v>
          </cell>
          <cell r="G11">
            <v>25.9224491119385</v>
          </cell>
          <cell r="H11">
            <v>25.9224491119385</v>
          </cell>
          <cell r="I11">
            <v>25.9224491119385</v>
          </cell>
          <cell r="J11">
            <v>30.048267364502</v>
          </cell>
          <cell r="K11">
            <v>30.8877544403076</v>
          </cell>
          <cell r="L11">
            <v>37.6836738586426</v>
          </cell>
          <cell r="M11">
            <v>17.6855697631836</v>
          </cell>
          <cell r="N11">
            <v>16.1507549285889</v>
          </cell>
          <cell r="O11">
            <v>17.6859188079834</v>
          </cell>
          <cell r="P11">
            <v>19.7416934967041</v>
          </cell>
          <cell r="Q11">
            <v>14.6867961883545</v>
          </cell>
          <cell r="R11">
            <v>22.3501224517822</v>
          </cell>
          <cell r="S11">
            <v>14.9398574829102</v>
          </cell>
          <cell r="T11">
            <v>14.6867961883545</v>
          </cell>
          <cell r="U11">
            <v>20.25</v>
          </cell>
          <cell r="V11">
            <v>13.5636730194092</v>
          </cell>
          <cell r="W11">
            <v>20.25</v>
          </cell>
          <cell r="X11">
            <v>19.8111629486084</v>
          </cell>
          <cell r="Y11">
            <v>20.25</v>
          </cell>
          <cell r="Z11">
            <v>21.5589790344238</v>
          </cell>
          <cell r="AA11">
            <v>22.8651027679443</v>
          </cell>
          <cell r="AB11">
            <v>17.9910507202148</v>
          </cell>
          <cell r="AC11">
            <v>20.2675800323486</v>
          </cell>
          <cell r="AD11">
            <v>17.9910507202148</v>
          </cell>
          <cell r="AE11">
            <v>17.9910507202148</v>
          </cell>
          <cell r="AF11">
            <v>20.9910488128662</v>
          </cell>
          <cell r="AG11">
            <v>2.878</v>
          </cell>
        </row>
        <row r="12">
          <cell r="A12">
            <v>37288</v>
          </cell>
          <cell r="B12">
            <v>32.9469985961914</v>
          </cell>
          <cell r="C12">
            <v>34.4197273254395</v>
          </cell>
          <cell r="D12">
            <v>34.4197273254395</v>
          </cell>
          <cell r="E12">
            <v>34.4197273254395</v>
          </cell>
          <cell r="F12">
            <v>22.6727256774902</v>
          </cell>
          <cell r="G12">
            <v>25.8999996185303</v>
          </cell>
          <cell r="H12">
            <v>25.8999996185303</v>
          </cell>
          <cell r="I12">
            <v>25.8999996185303</v>
          </cell>
          <cell r="J12">
            <v>27.9715900421143</v>
          </cell>
          <cell r="K12">
            <v>30.8636360168457</v>
          </cell>
          <cell r="L12">
            <v>35</v>
          </cell>
          <cell r="M12">
            <v>16.2138156890869</v>
          </cell>
          <cell r="N12">
            <v>14.6699991226196</v>
          </cell>
          <cell r="O12">
            <v>16.2118167877197</v>
          </cell>
          <cell r="P12">
            <v>18.2819976806641</v>
          </cell>
          <cell r="Q12">
            <v>14.0883626937866</v>
          </cell>
          <cell r="R12">
            <v>20.9057273864746</v>
          </cell>
          <cell r="S12">
            <v>14.4065446853638</v>
          </cell>
          <cell r="T12">
            <v>14.0883626937866</v>
          </cell>
          <cell r="U12">
            <v>19.6777286529541</v>
          </cell>
          <cell r="V12">
            <v>13.6345453262329</v>
          </cell>
          <cell r="W12">
            <v>19.6777286529541</v>
          </cell>
          <cell r="X12">
            <v>18.3330898284912</v>
          </cell>
          <cell r="Y12">
            <v>19.6777286529541</v>
          </cell>
          <cell r="Z12">
            <v>21.278636932373</v>
          </cell>
          <cell r="AA12">
            <v>22.5968189239502</v>
          </cell>
          <cell r="AB12">
            <v>16.9979553222656</v>
          </cell>
          <cell r="AC12">
            <v>19.1024971008301</v>
          </cell>
          <cell r="AD12">
            <v>16.9979553222656</v>
          </cell>
          <cell r="AE12">
            <v>16.9979553222656</v>
          </cell>
          <cell r="AF12">
            <v>19.997953414917</v>
          </cell>
          <cell r="AG12">
            <v>2.876</v>
          </cell>
        </row>
        <row r="13">
          <cell r="A13">
            <v>37316</v>
          </cell>
          <cell r="B13">
            <v>28.1813735961914</v>
          </cell>
          <cell r="C13">
            <v>28.5343132019043</v>
          </cell>
          <cell r="D13">
            <v>28.5343132019043</v>
          </cell>
          <cell r="E13">
            <v>28.5343132019043</v>
          </cell>
          <cell r="F13">
            <v>21.1043148040771</v>
          </cell>
          <cell r="G13">
            <v>22.3984317779541</v>
          </cell>
          <cell r="H13">
            <v>21.7905883789063</v>
          </cell>
          <cell r="I13">
            <v>21.7905883789063</v>
          </cell>
          <cell r="J13">
            <v>26.9488716125488</v>
          </cell>
          <cell r="K13">
            <v>30.1372547149658</v>
          </cell>
          <cell r="L13">
            <v>39.4882354736328</v>
          </cell>
          <cell r="M13">
            <v>15.7086668014526</v>
          </cell>
          <cell r="N13">
            <v>14.0808620452881</v>
          </cell>
          <cell r="O13">
            <v>15.7128238677979</v>
          </cell>
          <cell r="P13">
            <v>17.6841564178467</v>
          </cell>
          <cell r="Q13">
            <v>12.918664932251</v>
          </cell>
          <cell r="R13">
            <v>20.1143131256104</v>
          </cell>
          <cell r="S13">
            <v>13.2225866317749</v>
          </cell>
          <cell r="T13">
            <v>12.918664932251</v>
          </cell>
          <cell r="U13">
            <v>18.2554912567139</v>
          </cell>
          <cell r="V13">
            <v>13.9290189743042</v>
          </cell>
          <cell r="W13">
            <v>18.2554912567139</v>
          </cell>
          <cell r="X13">
            <v>17.8274898529053</v>
          </cell>
          <cell r="Y13">
            <v>18.2554912567139</v>
          </cell>
          <cell r="Z13">
            <v>20.4525489807129</v>
          </cell>
          <cell r="AA13">
            <v>21.6780395507813</v>
          </cell>
          <cell r="AB13">
            <v>16.73073387146</v>
          </cell>
          <cell r="AC13">
            <v>18.5199489593506</v>
          </cell>
          <cell r="AD13">
            <v>16.73073387146</v>
          </cell>
          <cell r="AE13">
            <v>16.73073387146</v>
          </cell>
          <cell r="AF13">
            <v>19.2307319641113</v>
          </cell>
          <cell r="AG13">
            <v>2.837</v>
          </cell>
        </row>
        <row r="14">
          <cell r="A14">
            <v>37347</v>
          </cell>
          <cell r="B14">
            <v>27.4282627105713</v>
          </cell>
          <cell r="C14">
            <v>27.4282627105713</v>
          </cell>
          <cell r="D14">
            <v>27.4282627105713</v>
          </cell>
          <cell r="E14">
            <v>27.4282627105713</v>
          </cell>
          <cell r="F14">
            <v>21.1083488464355</v>
          </cell>
          <cell r="G14">
            <v>21.2387828826904</v>
          </cell>
          <cell r="H14">
            <v>20.5866088867188</v>
          </cell>
          <cell r="I14">
            <v>20.5866088867188</v>
          </cell>
          <cell r="J14">
            <v>26.8526077270508</v>
          </cell>
          <cell r="K14">
            <v>29.7826080322266</v>
          </cell>
          <cell r="L14">
            <v>31.4978256225586</v>
          </cell>
          <cell r="M14">
            <v>14.3909130096436</v>
          </cell>
          <cell r="N14">
            <v>12.6443910598755</v>
          </cell>
          <cell r="O14">
            <v>14.386607170105</v>
          </cell>
          <cell r="P14">
            <v>16.5104789733887</v>
          </cell>
          <cell r="Q14">
            <v>12.3756952285767</v>
          </cell>
          <cell r="R14">
            <v>19.1211318969727</v>
          </cell>
          <cell r="S14">
            <v>12.7017822265625</v>
          </cell>
          <cell r="T14">
            <v>12.3756952285767</v>
          </cell>
          <cell r="U14">
            <v>18.4891300201416</v>
          </cell>
          <cell r="V14">
            <v>13.8104333877563</v>
          </cell>
          <cell r="W14">
            <v>18.4891300201416</v>
          </cell>
          <cell r="X14">
            <v>16.4415225982666</v>
          </cell>
          <cell r="Y14">
            <v>18.4891300201416</v>
          </cell>
          <cell r="Z14">
            <v>21.4008693695068</v>
          </cell>
          <cell r="AA14">
            <v>22.770435333252</v>
          </cell>
          <cell r="AB14">
            <v>16.254674911499</v>
          </cell>
          <cell r="AC14">
            <v>18.1698932647705</v>
          </cell>
          <cell r="AD14">
            <v>16.254674911499</v>
          </cell>
          <cell r="AE14">
            <v>16.254674911499</v>
          </cell>
          <cell r="AF14">
            <v>18.7546730041504</v>
          </cell>
          <cell r="AG14">
            <v>2.754</v>
          </cell>
        </row>
        <row r="15">
          <cell r="A15">
            <v>37377</v>
          </cell>
          <cell r="B15">
            <v>28.2275505065918</v>
          </cell>
          <cell r="C15">
            <v>27.6765308380127</v>
          </cell>
          <cell r="D15">
            <v>27.6765308380127</v>
          </cell>
          <cell r="E15">
            <v>27.6765308380127</v>
          </cell>
          <cell r="F15">
            <v>19.8377552032471</v>
          </cell>
          <cell r="G15">
            <v>21.2969398498535</v>
          </cell>
          <cell r="H15">
            <v>20.66428565979</v>
          </cell>
          <cell r="I15">
            <v>20.66428565979</v>
          </cell>
          <cell r="J15">
            <v>25.5757122039795</v>
          </cell>
          <cell r="K15">
            <v>31.0204067230225</v>
          </cell>
          <cell r="L15">
            <v>34.3969383239746</v>
          </cell>
          <cell r="M15">
            <v>16.0498352050781</v>
          </cell>
          <cell r="N15">
            <v>14.2942209243774</v>
          </cell>
          <cell r="O15">
            <v>16.0481624603271</v>
          </cell>
          <cell r="P15">
            <v>18.10595703125</v>
          </cell>
          <cell r="Q15">
            <v>12.1969795227051</v>
          </cell>
          <cell r="R15">
            <v>20.6821212768555</v>
          </cell>
          <cell r="S15">
            <v>12.5133056640625</v>
          </cell>
          <cell r="T15">
            <v>12.1969795227051</v>
          </cell>
          <cell r="U15">
            <v>19.6591835021973</v>
          </cell>
          <cell r="V15">
            <v>15.1146926879883</v>
          </cell>
          <cell r="W15">
            <v>19.6591835021973</v>
          </cell>
          <cell r="X15">
            <v>18.1566925048828</v>
          </cell>
          <cell r="Y15">
            <v>19.6591835021973</v>
          </cell>
          <cell r="Z15">
            <v>22.3916320800781</v>
          </cell>
          <cell r="AA15">
            <v>23.6977558135986</v>
          </cell>
          <cell r="AB15">
            <v>17.5627040863037</v>
          </cell>
          <cell r="AC15">
            <v>19.7780075073242</v>
          </cell>
          <cell r="AD15">
            <v>17.5627040863037</v>
          </cell>
          <cell r="AE15">
            <v>17.5627040863037</v>
          </cell>
          <cell r="AF15">
            <v>20.8127021789551</v>
          </cell>
          <cell r="AG15">
            <v>2.782</v>
          </cell>
        </row>
        <row r="16">
          <cell r="A16">
            <v>37408</v>
          </cell>
          <cell r="B16">
            <v>28.3650016784668</v>
          </cell>
          <cell r="C16">
            <v>28.2650032043457</v>
          </cell>
          <cell r="D16">
            <v>28.2650032043457</v>
          </cell>
          <cell r="E16">
            <v>28.2650032043457</v>
          </cell>
          <cell r="F16">
            <v>20.7000007629395</v>
          </cell>
          <cell r="G16">
            <v>22.9000015258789</v>
          </cell>
          <cell r="H16">
            <v>22.3000011444092</v>
          </cell>
          <cell r="I16">
            <v>22.3000011444092</v>
          </cell>
          <cell r="J16">
            <v>27.3402500152588</v>
          </cell>
          <cell r="K16">
            <v>32.5019989013672</v>
          </cell>
          <cell r="L16">
            <v>43.6049995422363</v>
          </cell>
          <cell r="M16">
            <v>18.3499965667725</v>
          </cell>
          <cell r="N16">
            <v>16.4425964355469</v>
          </cell>
          <cell r="O16">
            <v>18.3529968261719</v>
          </cell>
          <cell r="P16">
            <v>20.2999973297119</v>
          </cell>
          <cell r="Q16">
            <v>12.5959978103638</v>
          </cell>
          <cell r="R16">
            <v>23.8747997283936</v>
          </cell>
          <cell r="S16">
            <v>12.8959980010986</v>
          </cell>
          <cell r="T16">
            <v>12.5959978103638</v>
          </cell>
          <cell r="U16">
            <v>22.814001083374</v>
          </cell>
          <cell r="V16">
            <v>18.6259994506836</v>
          </cell>
          <cell r="W16">
            <v>22.814001083374</v>
          </cell>
          <cell r="X16">
            <v>21.2651977539063</v>
          </cell>
          <cell r="Y16">
            <v>22.814001083374</v>
          </cell>
          <cell r="Z16">
            <v>25</v>
          </cell>
          <cell r="AA16">
            <v>26.2000007629395</v>
          </cell>
          <cell r="AB16">
            <v>20.1979999542236</v>
          </cell>
          <cell r="AC16">
            <v>22.9979972839355</v>
          </cell>
          <cell r="AD16">
            <v>20.1979999542236</v>
          </cell>
          <cell r="AE16">
            <v>20.1979999542236</v>
          </cell>
          <cell r="AF16">
            <v>24.6979999542236</v>
          </cell>
          <cell r="AG16">
            <v>2.83</v>
          </cell>
        </row>
        <row r="17">
          <cell r="A17">
            <v>37438</v>
          </cell>
          <cell r="B17">
            <v>31.9173469543457</v>
          </cell>
          <cell r="C17">
            <v>32.1010208129883</v>
          </cell>
          <cell r="D17">
            <v>32.1010208129883</v>
          </cell>
          <cell r="E17">
            <v>32.1010208129883</v>
          </cell>
          <cell r="F17">
            <v>23.8806133270264</v>
          </cell>
          <cell r="G17">
            <v>28.9091835021973</v>
          </cell>
          <cell r="H17">
            <v>26.3785724639893</v>
          </cell>
          <cell r="I17">
            <v>26.3785724639893</v>
          </cell>
          <cell r="J17">
            <v>28.5931625366211</v>
          </cell>
          <cell r="K17">
            <v>35.2040786743164</v>
          </cell>
          <cell r="L17">
            <v>41.195915222168</v>
          </cell>
          <cell r="M17">
            <v>19.8443660736084</v>
          </cell>
          <cell r="N17">
            <v>17.9900588989258</v>
          </cell>
          <cell r="O17">
            <v>19.8457126617432</v>
          </cell>
          <cell r="P17">
            <v>21.9004878997803</v>
          </cell>
          <cell r="Q17">
            <v>13.4608974456787</v>
          </cell>
          <cell r="R17">
            <v>26.1101627349854</v>
          </cell>
          <cell r="S17">
            <v>13.7455902099609</v>
          </cell>
          <cell r="T17">
            <v>13.4608974456787</v>
          </cell>
          <cell r="U17">
            <v>26.0357151031494</v>
          </cell>
          <cell r="V17">
            <v>23.4820404052734</v>
          </cell>
          <cell r="W17">
            <v>26.0357151031494</v>
          </cell>
          <cell r="X17">
            <v>22.8997116088867</v>
          </cell>
          <cell r="Y17">
            <v>26.0357151031494</v>
          </cell>
          <cell r="Z17">
            <v>29.4008159637451</v>
          </cell>
          <cell r="AA17">
            <v>30.7069396972656</v>
          </cell>
          <cell r="AB17">
            <v>23.3907661437988</v>
          </cell>
          <cell r="AC17">
            <v>27.0652561187744</v>
          </cell>
          <cell r="AD17">
            <v>23.3907661437988</v>
          </cell>
          <cell r="AE17">
            <v>23.3907661437988</v>
          </cell>
          <cell r="AF17">
            <v>31.3907680511475</v>
          </cell>
          <cell r="AG17">
            <v>2.875</v>
          </cell>
        </row>
        <row r="18">
          <cell r="A18">
            <v>37469</v>
          </cell>
          <cell r="B18">
            <v>33.0918388366699</v>
          </cell>
          <cell r="C18">
            <v>33.2755126953125</v>
          </cell>
          <cell r="D18">
            <v>33.2755126953125</v>
          </cell>
          <cell r="E18">
            <v>33.2755126953125</v>
          </cell>
          <cell r="F18">
            <v>23.8806133270264</v>
          </cell>
          <cell r="G18">
            <v>28.9091835021973</v>
          </cell>
          <cell r="H18">
            <v>26.3785724639893</v>
          </cell>
          <cell r="I18">
            <v>26.3785724639893</v>
          </cell>
          <cell r="J18">
            <v>29.6466331481934</v>
          </cell>
          <cell r="K18">
            <v>35.1836738586426</v>
          </cell>
          <cell r="L18">
            <v>35.2193870544434</v>
          </cell>
          <cell r="M18">
            <v>20.4566097259521</v>
          </cell>
          <cell r="N18">
            <v>18.6023044586182</v>
          </cell>
          <cell r="O18">
            <v>20.4579563140869</v>
          </cell>
          <cell r="P18">
            <v>22.5127334594727</v>
          </cell>
          <cell r="Q18">
            <v>13.4404897689819</v>
          </cell>
          <cell r="R18">
            <v>26.7224082946777</v>
          </cell>
          <cell r="S18">
            <v>13.7251825332642</v>
          </cell>
          <cell r="T18">
            <v>13.4404897689819</v>
          </cell>
          <cell r="U18">
            <v>25.5744915008545</v>
          </cell>
          <cell r="V18">
            <v>23.5330619812012</v>
          </cell>
          <cell r="W18">
            <v>25.5744915008545</v>
          </cell>
          <cell r="X18">
            <v>23.5119590759277</v>
          </cell>
          <cell r="Y18">
            <v>25.5744915008545</v>
          </cell>
          <cell r="Z18">
            <v>29.2040824890137</v>
          </cell>
          <cell r="AA18">
            <v>30.5102062225342</v>
          </cell>
          <cell r="AB18">
            <v>23.1997451782227</v>
          </cell>
          <cell r="AC18">
            <v>27.0272960662842</v>
          </cell>
          <cell r="AD18">
            <v>23.1997451782227</v>
          </cell>
          <cell r="AE18">
            <v>23.1997451782227</v>
          </cell>
          <cell r="AF18">
            <v>31.1997489929199</v>
          </cell>
          <cell r="AG18">
            <v>2.912</v>
          </cell>
        </row>
        <row r="19">
          <cell r="A19">
            <v>37500</v>
          </cell>
          <cell r="B19">
            <v>26.7640018463135</v>
          </cell>
          <cell r="C19">
            <v>27.9640026092529</v>
          </cell>
          <cell r="D19">
            <v>27.9640026092529</v>
          </cell>
          <cell r="E19">
            <v>27.9640026092529</v>
          </cell>
          <cell r="F19">
            <v>19.2194786071777</v>
          </cell>
          <cell r="G19">
            <v>20.679479598999</v>
          </cell>
          <cell r="H19">
            <v>20.0794792175293</v>
          </cell>
          <cell r="I19">
            <v>20.0794792175293</v>
          </cell>
          <cell r="J19">
            <v>25.0799999237061</v>
          </cell>
          <cell r="K19">
            <v>28.2000007629395</v>
          </cell>
          <cell r="L19">
            <v>32.6500015258789</v>
          </cell>
          <cell r="M19">
            <v>15.8999977111816</v>
          </cell>
          <cell r="N19">
            <v>14.2865991592407</v>
          </cell>
          <cell r="O19">
            <v>15.8979997634888</v>
          </cell>
          <cell r="P19">
            <v>17.8499984741211</v>
          </cell>
          <cell r="Q19">
            <v>12.3959989547729</v>
          </cell>
          <cell r="R19">
            <v>20.6627998352051</v>
          </cell>
          <cell r="S19">
            <v>12.6959991455078</v>
          </cell>
          <cell r="T19">
            <v>12.3959989547729</v>
          </cell>
          <cell r="U19">
            <v>21.9260005950928</v>
          </cell>
          <cell r="V19">
            <v>16.6519985198975</v>
          </cell>
          <cell r="W19">
            <v>21.9260005950928</v>
          </cell>
          <cell r="X19">
            <v>18.3071994781494</v>
          </cell>
          <cell r="Y19">
            <v>21.9260005950928</v>
          </cell>
          <cell r="Z19">
            <v>25.0528011322021</v>
          </cell>
          <cell r="AA19">
            <v>26.252799987793</v>
          </cell>
          <cell r="AB19">
            <v>18.1675815582275</v>
          </cell>
          <cell r="AC19">
            <v>20.3475799560547</v>
          </cell>
          <cell r="AD19">
            <v>18.1675815582275</v>
          </cell>
          <cell r="AE19">
            <v>18.1675815582275</v>
          </cell>
          <cell r="AF19">
            <v>23.4175796508789</v>
          </cell>
          <cell r="AG19">
            <v>2.911</v>
          </cell>
        </row>
        <row r="20">
          <cell r="A20">
            <v>37530</v>
          </cell>
          <cell r="B20">
            <v>25.4202136993408</v>
          </cell>
          <cell r="C20">
            <v>26.7648944854736</v>
          </cell>
          <cell r="D20">
            <v>26.7648944854736</v>
          </cell>
          <cell r="E20">
            <v>26.7648944854736</v>
          </cell>
          <cell r="F20">
            <v>19.1842575073242</v>
          </cell>
          <cell r="G20">
            <v>20.7800025939941</v>
          </cell>
          <cell r="H20">
            <v>20.1204280853271</v>
          </cell>
          <cell r="I20">
            <v>20.1204280853271</v>
          </cell>
          <cell r="J20">
            <v>26.0957431793213</v>
          </cell>
          <cell r="K20">
            <v>29.0425510406494</v>
          </cell>
          <cell r="L20">
            <v>31.1957416534424</v>
          </cell>
          <cell r="M20">
            <v>14.1334466934204</v>
          </cell>
          <cell r="N20">
            <v>12.7034902572632</v>
          </cell>
          <cell r="O20">
            <v>14.1291465759277</v>
          </cell>
          <cell r="P20">
            <v>16.277063369751</v>
          </cell>
          <cell r="Q20">
            <v>11.600679397583</v>
          </cell>
          <cell r="R20">
            <v>19.0762977600098</v>
          </cell>
          <cell r="S20">
            <v>11.9304666519165</v>
          </cell>
          <cell r="T20">
            <v>11.600679397583</v>
          </cell>
          <cell r="U20">
            <v>18.5278720855713</v>
          </cell>
          <cell r="V20">
            <v>15.1182975769043</v>
          </cell>
          <cell r="W20">
            <v>18.5278720855713</v>
          </cell>
          <cell r="X20">
            <v>16.2543849945068</v>
          </cell>
          <cell r="Y20">
            <v>18.5278720855713</v>
          </cell>
          <cell r="Z20">
            <v>22.1170215606689</v>
          </cell>
          <cell r="AA20">
            <v>23.5106391906738</v>
          </cell>
          <cell r="AB20">
            <v>16.8120231628418</v>
          </cell>
          <cell r="AC20">
            <v>18.4971294403076</v>
          </cell>
          <cell r="AD20">
            <v>16.8120231628418</v>
          </cell>
          <cell r="AE20">
            <v>16.8120231628418</v>
          </cell>
          <cell r="AF20">
            <v>19.3120212554932</v>
          </cell>
          <cell r="AG20">
            <v>2.936</v>
          </cell>
        </row>
        <row r="21">
          <cell r="A21">
            <v>37561</v>
          </cell>
          <cell r="B21">
            <v>27.6250019073486</v>
          </cell>
          <cell r="C21">
            <v>28.8450012207031</v>
          </cell>
          <cell r="D21">
            <v>28.8450012207031</v>
          </cell>
          <cell r="E21">
            <v>28.8450012207031</v>
          </cell>
          <cell r="F21">
            <v>20.7190017700195</v>
          </cell>
          <cell r="G21">
            <v>21.6190013885498</v>
          </cell>
          <cell r="H21">
            <v>21.0190010070801</v>
          </cell>
          <cell r="I21">
            <v>21.0190010070801</v>
          </cell>
          <cell r="J21">
            <v>26.4799976348877</v>
          </cell>
          <cell r="K21">
            <v>30.7980003356934</v>
          </cell>
          <cell r="L21">
            <v>31.7469997406006</v>
          </cell>
          <cell r="M21">
            <v>15.2639980316162</v>
          </cell>
          <cell r="N21">
            <v>13.5011978149414</v>
          </cell>
          <cell r="O21">
            <v>15.2679977416992</v>
          </cell>
          <cell r="P21">
            <v>17.213996887207</v>
          </cell>
          <cell r="Q21">
            <v>12.7799987792969</v>
          </cell>
          <cell r="R21">
            <v>19.7604007720947</v>
          </cell>
          <cell r="S21">
            <v>13.0799980163574</v>
          </cell>
          <cell r="T21">
            <v>12.7799987792969</v>
          </cell>
          <cell r="U21">
            <v>19.2140007019043</v>
          </cell>
          <cell r="V21">
            <v>16.4599990844727</v>
          </cell>
          <cell r="W21">
            <v>19.2140007019043</v>
          </cell>
          <cell r="X21">
            <v>17.4935989379883</v>
          </cell>
          <cell r="Y21">
            <v>19.2140007019043</v>
          </cell>
          <cell r="Z21">
            <v>22.6000003814697</v>
          </cell>
          <cell r="AA21">
            <v>23.8000011444092</v>
          </cell>
          <cell r="AB21">
            <v>17.2660026550293</v>
          </cell>
          <cell r="AC21">
            <v>18.6660003662109</v>
          </cell>
          <cell r="AD21">
            <v>17.2660026550293</v>
          </cell>
          <cell r="AE21">
            <v>17.2660026550293</v>
          </cell>
          <cell r="AF21">
            <v>19.765998840332</v>
          </cell>
          <cell r="AG21">
            <v>3.126</v>
          </cell>
        </row>
        <row r="22">
          <cell r="A22">
            <v>37591</v>
          </cell>
          <cell r="B22">
            <v>24.8078422546387</v>
          </cell>
          <cell r="C22">
            <v>26.7882347106934</v>
          </cell>
          <cell r="D22">
            <v>26.7882347106934</v>
          </cell>
          <cell r="E22">
            <v>26.7882347106934</v>
          </cell>
          <cell r="F22">
            <v>21.4458847045898</v>
          </cell>
          <cell r="G22">
            <v>22.2498054504395</v>
          </cell>
          <cell r="H22">
            <v>21.6419620513916</v>
          </cell>
          <cell r="I22">
            <v>21.6419620513916</v>
          </cell>
          <cell r="J22">
            <v>28.4882354736328</v>
          </cell>
          <cell r="K22">
            <v>32.9607849121094</v>
          </cell>
          <cell r="L22">
            <v>34.470588684082</v>
          </cell>
          <cell r="M22">
            <v>18.7518787384033</v>
          </cell>
          <cell r="N22">
            <v>16.9660358428955</v>
          </cell>
          <cell r="O22">
            <v>18.7480373382568</v>
          </cell>
          <cell r="P22">
            <v>20.7273693084717</v>
          </cell>
          <cell r="Q22">
            <v>15.0501155853271</v>
          </cell>
          <cell r="R22">
            <v>23.3070583343506</v>
          </cell>
          <cell r="S22">
            <v>15.3540372848511</v>
          </cell>
          <cell r="T22">
            <v>15.0501155853271</v>
          </cell>
          <cell r="U22">
            <v>21.8162746429443</v>
          </cell>
          <cell r="V22">
            <v>15.9388227462769</v>
          </cell>
          <cell r="W22">
            <v>21.8162746429443</v>
          </cell>
          <cell r="X22">
            <v>20.9671745300293</v>
          </cell>
          <cell r="Y22">
            <v>21.8162746429443</v>
          </cell>
          <cell r="Z22">
            <v>22.543529510498</v>
          </cell>
          <cell r="AA22">
            <v>23.7690200805664</v>
          </cell>
          <cell r="AB22">
            <v>18.3190383911133</v>
          </cell>
          <cell r="AC22">
            <v>20.2621765136719</v>
          </cell>
          <cell r="AD22">
            <v>18.3190383911133</v>
          </cell>
          <cell r="AE22">
            <v>18.3190383911133</v>
          </cell>
          <cell r="AF22">
            <v>21.3190383911133</v>
          </cell>
          <cell r="AG22">
            <v>3.336</v>
          </cell>
        </row>
        <row r="23">
          <cell r="A23">
            <v>37622</v>
          </cell>
          <cell r="B23">
            <v>32.7729759216309</v>
          </cell>
          <cell r="C23">
            <v>34.0586929321289</v>
          </cell>
          <cell r="D23">
            <v>34.0586929321289</v>
          </cell>
          <cell r="E23">
            <v>34.0586929321289</v>
          </cell>
          <cell r="F23">
            <v>25.2549381256104</v>
          </cell>
          <cell r="G23">
            <v>28.285551071167</v>
          </cell>
          <cell r="H23">
            <v>28.285551071167</v>
          </cell>
          <cell r="I23">
            <v>28.285551071167</v>
          </cell>
          <cell r="J23">
            <v>33.341121673584</v>
          </cell>
          <cell r="K23">
            <v>31.7306118011475</v>
          </cell>
          <cell r="L23">
            <v>36.0408172607422</v>
          </cell>
          <cell r="M23">
            <v>23.0040798187256</v>
          </cell>
          <cell r="N23">
            <v>21.8969383239746</v>
          </cell>
          <cell r="O23">
            <v>23.0061206817627</v>
          </cell>
          <cell r="P23">
            <v>25.0602035522461</v>
          </cell>
          <cell r="Q23">
            <v>18.4489784240723</v>
          </cell>
          <cell r="R23">
            <v>26.774694442749</v>
          </cell>
          <cell r="S23">
            <v>18.7020397186279</v>
          </cell>
          <cell r="T23">
            <v>18.4489784240723</v>
          </cell>
          <cell r="U23">
            <v>23.8475513458252</v>
          </cell>
          <cell r="V23">
            <v>15.3795900344849</v>
          </cell>
          <cell r="W23">
            <v>23.8475513458252</v>
          </cell>
          <cell r="X23">
            <v>24.7428550720215</v>
          </cell>
          <cell r="Y23">
            <v>23.8475513458252</v>
          </cell>
          <cell r="Z23">
            <v>24.3502044677734</v>
          </cell>
          <cell r="AA23">
            <v>25.6563262939453</v>
          </cell>
          <cell r="AB23">
            <v>21.7179889678955</v>
          </cell>
          <cell r="AC23">
            <v>24.1134986877441</v>
          </cell>
          <cell r="AD23">
            <v>21.7179889678955</v>
          </cell>
          <cell r="AE23">
            <v>21.7179889678955</v>
          </cell>
          <cell r="AF23">
            <v>24.7179889678955</v>
          </cell>
          <cell r="AG23">
            <v>3.456</v>
          </cell>
        </row>
        <row r="24">
          <cell r="A24">
            <v>37653</v>
          </cell>
          <cell r="B24">
            <v>31.6651782989502</v>
          </cell>
          <cell r="C24">
            <v>32.9742698669434</v>
          </cell>
          <cell r="D24">
            <v>32.9742698669434</v>
          </cell>
          <cell r="E24">
            <v>32.9742698669434</v>
          </cell>
          <cell r="F24">
            <v>25.2279987335205</v>
          </cell>
          <cell r="G24">
            <v>28.2279987335205</v>
          </cell>
          <cell r="H24">
            <v>28.2279987335205</v>
          </cell>
          <cell r="I24">
            <v>28.2279987335205</v>
          </cell>
          <cell r="J24">
            <v>30.7852268218994</v>
          </cell>
          <cell r="K24">
            <v>32.009090423584</v>
          </cell>
          <cell r="L24">
            <v>34.8181800842285</v>
          </cell>
          <cell r="M24">
            <v>20.9586353302002</v>
          </cell>
          <cell r="N24">
            <v>19.8449993133545</v>
          </cell>
          <cell r="O24">
            <v>20.9572715759277</v>
          </cell>
          <cell r="P24">
            <v>23.0268173217773</v>
          </cell>
          <cell r="Q24">
            <v>17.2677268981934</v>
          </cell>
          <cell r="R24">
            <v>24.7513637542725</v>
          </cell>
          <cell r="S24">
            <v>17.5859088897705</v>
          </cell>
          <cell r="T24">
            <v>17.2677268981934</v>
          </cell>
          <cell r="U24">
            <v>22.5904541015625</v>
          </cell>
          <cell r="V24">
            <v>14.9954538345337</v>
          </cell>
          <cell r="W24">
            <v>22.5904541015625</v>
          </cell>
          <cell r="X24">
            <v>22.6949996948242</v>
          </cell>
          <cell r="Y24">
            <v>22.5904541015625</v>
          </cell>
          <cell r="Z24">
            <v>23.1968193054199</v>
          </cell>
          <cell r="AA24">
            <v>24.5150012969971</v>
          </cell>
          <cell r="AB24">
            <v>21.7097721099854</v>
          </cell>
          <cell r="AC24">
            <v>23.9388637542725</v>
          </cell>
          <cell r="AD24">
            <v>21.7097721099854</v>
          </cell>
          <cell r="AE24">
            <v>21.7097721099854</v>
          </cell>
          <cell r="AF24">
            <v>24.709774017334</v>
          </cell>
          <cell r="AG24">
            <v>3.361</v>
          </cell>
        </row>
        <row r="25">
          <cell r="A25">
            <v>37681</v>
          </cell>
          <cell r="B25">
            <v>29.2147045135498</v>
          </cell>
          <cell r="C25">
            <v>28.9990196228027</v>
          </cell>
          <cell r="D25">
            <v>28.9990196228027</v>
          </cell>
          <cell r="E25">
            <v>28.9990196228027</v>
          </cell>
          <cell r="F25">
            <v>22.7458820343018</v>
          </cell>
          <cell r="G25">
            <v>23.843921661377</v>
          </cell>
          <cell r="H25">
            <v>23.2360782623291</v>
          </cell>
          <cell r="I25">
            <v>23.2360782623291</v>
          </cell>
          <cell r="J25">
            <v>26.2596569061279</v>
          </cell>
          <cell r="K25">
            <v>30.5196075439453</v>
          </cell>
          <cell r="L25">
            <v>37.9000015258789</v>
          </cell>
          <cell r="M25">
            <v>20.0831356048584</v>
          </cell>
          <cell r="N25">
            <v>19.0194091796875</v>
          </cell>
          <cell r="O25">
            <v>20.0852928161621</v>
          </cell>
          <cell r="P25">
            <v>22.0586261749268</v>
          </cell>
          <cell r="Q25">
            <v>15.7978410720825</v>
          </cell>
          <cell r="R25">
            <v>23.7058811187744</v>
          </cell>
          <cell r="S25">
            <v>16.1017627716064</v>
          </cell>
          <cell r="T25">
            <v>15.7978410720825</v>
          </cell>
          <cell r="U25">
            <v>21.0319595336914</v>
          </cell>
          <cell r="V25">
            <v>14.9205875396729</v>
          </cell>
          <cell r="W25">
            <v>21.0319595336914</v>
          </cell>
          <cell r="X25">
            <v>21.8380374908447</v>
          </cell>
          <cell r="Y25">
            <v>21.0319595336914</v>
          </cell>
          <cell r="Z25">
            <v>21.6270580291748</v>
          </cell>
          <cell r="AA25">
            <v>22.8525485992432</v>
          </cell>
          <cell r="AB25">
            <v>20.7989692687988</v>
          </cell>
          <cell r="AC25">
            <v>22.4591655731201</v>
          </cell>
          <cell r="AD25">
            <v>20.7989692687988</v>
          </cell>
          <cell r="AE25">
            <v>20.7989692687988</v>
          </cell>
          <cell r="AF25">
            <v>23.2989692687988</v>
          </cell>
          <cell r="AG25">
            <v>3.247</v>
          </cell>
        </row>
        <row r="26">
          <cell r="A26">
            <v>37712</v>
          </cell>
          <cell r="B26">
            <v>27.206521987915</v>
          </cell>
          <cell r="C26">
            <v>27.0152187347412</v>
          </cell>
          <cell r="D26">
            <v>27.0152187347412</v>
          </cell>
          <cell r="E26">
            <v>27.0152187347412</v>
          </cell>
          <cell r="F26">
            <v>22.4340877532959</v>
          </cell>
          <cell r="G26">
            <v>23.5210437774658</v>
          </cell>
          <cell r="H26">
            <v>22.8688697814941</v>
          </cell>
          <cell r="I26">
            <v>22.8688697814941</v>
          </cell>
          <cell r="J26">
            <v>26.1678256988525</v>
          </cell>
          <cell r="K26">
            <v>30.8369541168213</v>
          </cell>
          <cell r="L26">
            <v>29.9760856628418</v>
          </cell>
          <cell r="M26">
            <v>16.8582592010498</v>
          </cell>
          <cell r="N26">
            <v>15.7169551849365</v>
          </cell>
          <cell r="O26">
            <v>16.8565196990967</v>
          </cell>
          <cell r="P26">
            <v>18.9778251647949</v>
          </cell>
          <cell r="Q26">
            <v>13.8908681869507</v>
          </cell>
          <cell r="R26">
            <v>20.7452163696289</v>
          </cell>
          <cell r="S26">
            <v>14.2169551849365</v>
          </cell>
          <cell r="T26">
            <v>13.8908681869507</v>
          </cell>
          <cell r="U26">
            <v>19.8360862731934</v>
          </cell>
          <cell r="V26">
            <v>14.4717378616333</v>
          </cell>
          <cell r="W26">
            <v>19.8360862731934</v>
          </cell>
          <cell r="X26">
            <v>18.5843467712402</v>
          </cell>
          <cell r="Y26">
            <v>19.8360862731934</v>
          </cell>
          <cell r="Z26">
            <v>20.4486961364746</v>
          </cell>
          <cell r="AA26">
            <v>21.8182601928711</v>
          </cell>
          <cell r="AB26">
            <v>20.0368480682373</v>
          </cell>
          <cell r="AC26">
            <v>21.8285884857178</v>
          </cell>
          <cell r="AD26">
            <v>20.0368480682373</v>
          </cell>
          <cell r="AE26">
            <v>20.0368480682373</v>
          </cell>
          <cell r="AF26">
            <v>22.5368480682373</v>
          </cell>
          <cell r="AG26">
            <v>3.109</v>
          </cell>
        </row>
        <row r="27">
          <cell r="A27">
            <v>37742</v>
          </cell>
          <cell r="B27">
            <v>27.4009799957275</v>
          </cell>
          <cell r="C27">
            <v>26.5970592498779</v>
          </cell>
          <cell r="D27">
            <v>26.5970592498779</v>
          </cell>
          <cell r="E27">
            <v>26.5970592498779</v>
          </cell>
          <cell r="F27">
            <v>23.137451171875</v>
          </cell>
          <cell r="G27">
            <v>23.3531379699707</v>
          </cell>
          <cell r="H27">
            <v>22.7452945709229</v>
          </cell>
          <cell r="I27">
            <v>22.7452945709229</v>
          </cell>
          <cell r="J27">
            <v>24.5142154693604</v>
          </cell>
          <cell r="K27">
            <v>32.5196075439453</v>
          </cell>
          <cell r="L27">
            <v>33.1225471496582</v>
          </cell>
          <cell r="M27">
            <v>17.1456871032715</v>
          </cell>
          <cell r="N27">
            <v>16.1250972747803</v>
          </cell>
          <cell r="O27">
            <v>17.1413707733154</v>
          </cell>
          <cell r="P27">
            <v>19.1211757659912</v>
          </cell>
          <cell r="Q27">
            <v>13.722954750061</v>
          </cell>
          <cell r="R27">
            <v>20.7684326171875</v>
          </cell>
          <cell r="S27">
            <v>13.7478427886963</v>
          </cell>
          <cell r="T27">
            <v>13.722954750061</v>
          </cell>
          <cell r="U27">
            <v>18.9701957702637</v>
          </cell>
          <cell r="V27">
            <v>16.1166648864746</v>
          </cell>
          <cell r="W27">
            <v>18.9701957702637</v>
          </cell>
          <cell r="X27">
            <v>18.9005889892578</v>
          </cell>
          <cell r="Y27">
            <v>18.9701957702637</v>
          </cell>
          <cell r="Z27">
            <v>19.5652942657471</v>
          </cell>
          <cell r="AA27">
            <v>20.7907848358154</v>
          </cell>
          <cell r="AB27">
            <v>20.7117156982422</v>
          </cell>
          <cell r="AC27">
            <v>22.6709308624268</v>
          </cell>
          <cell r="AD27">
            <v>20.7117156982422</v>
          </cell>
          <cell r="AE27">
            <v>20.7117156982422</v>
          </cell>
          <cell r="AF27">
            <v>23.9617156982422</v>
          </cell>
          <cell r="AG27">
            <v>3.122</v>
          </cell>
        </row>
        <row r="28">
          <cell r="A28">
            <v>37773</v>
          </cell>
          <cell r="B28">
            <v>28.5218772888184</v>
          </cell>
          <cell r="C28">
            <v>28.2218761444092</v>
          </cell>
          <cell r="D28">
            <v>28.2218761444092</v>
          </cell>
          <cell r="E28">
            <v>28.2218761444092</v>
          </cell>
          <cell r="F28">
            <v>24.1250019073486</v>
          </cell>
          <cell r="G28">
            <v>26.6250019073486</v>
          </cell>
          <cell r="H28">
            <v>24.1250019073486</v>
          </cell>
          <cell r="I28">
            <v>24.1250019073486</v>
          </cell>
          <cell r="J28">
            <v>22.8245830535889</v>
          </cell>
          <cell r="K28">
            <v>32.9497909545898</v>
          </cell>
          <cell r="L28">
            <v>42.0299987792969</v>
          </cell>
          <cell r="M28">
            <v>20.4170837402344</v>
          </cell>
          <cell r="N28">
            <v>19.7283325195313</v>
          </cell>
          <cell r="O28">
            <v>20.4170837402344</v>
          </cell>
          <cell r="P28">
            <v>22.4483337402344</v>
          </cell>
          <cell r="Q28">
            <v>14.7198057174683</v>
          </cell>
          <cell r="R28">
            <v>24.6108341217041</v>
          </cell>
          <cell r="S28">
            <v>14.7358322143555</v>
          </cell>
          <cell r="T28">
            <v>14.7198057174683</v>
          </cell>
          <cell r="U28">
            <v>22.312915802002</v>
          </cell>
          <cell r="V28">
            <v>18.377082824707</v>
          </cell>
          <cell r="W28">
            <v>22.312915802002</v>
          </cell>
          <cell r="X28">
            <v>22.1608333587646</v>
          </cell>
          <cell r="Y28">
            <v>22.312915802002</v>
          </cell>
          <cell r="Z28">
            <v>24.060417175293</v>
          </cell>
          <cell r="AA28">
            <v>25.341667175293</v>
          </cell>
          <cell r="AB28">
            <v>22.1158332824707</v>
          </cell>
          <cell r="AC28">
            <v>24.7399997711182</v>
          </cell>
          <cell r="AD28">
            <v>22.1158332824707</v>
          </cell>
          <cell r="AE28">
            <v>22.1158332824707</v>
          </cell>
          <cell r="AF28">
            <v>26.615837097168</v>
          </cell>
          <cell r="AG28">
            <v>3.153</v>
          </cell>
        </row>
        <row r="29">
          <cell r="A29">
            <v>37803</v>
          </cell>
          <cell r="B29">
            <v>31.9489803314209</v>
          </cell>
          <cell r="C29">
            <v>31.9306125640869</v>
          </cell>
          <cell r="D29">
            <v>31.9306125640869</v>
          </cell>
          <cell r="E29">
            <v>31.9306125640869</v>
          </cell>
          <cell r="F29">
            <v>24.7755107879639</v>
          </cell>
          <cell r="G29">
            <v>27.9387760162354</v>
          </cell>
          <cell r="H29">
            <v>24.7755107879639</v>
          </cell>
          <cell r="I29">
            <v>24.7755107879639</v>
          </cell>
          <cell r="J29">
            <v>40.669490814209</v>
          </cell>
          <cell r="K29">
            <v>35.9183654785156</v>
          </cell>
          <cell r="L29">
            <v>40.2163238525391</v>
          </cell>
          <cell r="M29">
            <v>22.9173488616943</v>
          </cell>
          <cell r="N29">
            <v>21.7734699249268</v>
          </cell>
          <cell r="O29">
            <v>22.9169406890869</v>
          </cell>
          <cell r="P29">
            <v>24.9734706878662</v>
          </cell>
          <cell r="Q29">
            <v>16.8321533203125</v>
          </cell>
          <cell r="R29">
            <v>27.1624507904053</v>
          </cell>
          <cell r="S29">
            <v>16.8185710906982</v>
          </cell>
          <cell r="T29">
            <v>16.8321533203125</v>
          </cell>
          <cell r="U29">
            <v>25.4642868041992</v>
          </cell>
          <cell r="V29">
            <v>23.4602031707764</v>
          </cell>
          <cell r="W29">
            <v>25.4642868041992</v>
          </cell>
          <cell r="X29">
            <v>24.6561222076416</v>
          </cell>
          <cell r="Y29">
            <v>25.4642868041992</v>
          </cell>
          <cell r="Z29">
            <v>28.4975509643555</v>
          </cell>
          <cell r="AA29">
            <v>29.803674697876</v>
          </cell>
          <cell r="AB29">
            <v>25.591178894043</v>
          </cell>
          <cell r="AC29">
            <v>29.6132183074951</v>
          </cell>
          <cell r="AD29">
            <v>25.591178894043</v>
          </cell>
          <cell r="AE29">
            <v>25.591178894043</v>
          </cell>
          <cell r="AF29">
            <v>33.5911827087402</v>
          </cell>
          <cell r="AG29">
            <v>3.179</v>
          </cell>
        </row>
        <row r="30">
          <cell r="A30">
            <v>37834</v>
          </cell>
          <cell r="B30">
            <v>32.5137252807617</v>
          </cell>
          <cell r="C30">
            <v>32.0823554992676</v>
          </cell>
          <cell r="D30">
            <v>32.0823554992676</v>
          </cell>
          <cell r="E30">
            <v>32.0823554992676</v>
          </cell>
          <cell r="F30">
            <v>25.0980396270752</v>
          </cell>
          <cell r="G30">
            <v>27.529411315918</v>
          </cell>
          <cell r="H30">
            <v>25.0980396270752</v>
          </cell>
          <cell r="I30">
            <v>25.0980396270752</v>
          </cell>
          <cell r="J30">
            <v>28.5965690612793</v>
          </cell>
          <cell r="K30">
            <v>35.764705657959</v>
          </cell>
          <cell r="L30">
            <v>33.8284301757813</v>
          </cell>
          <cell r="M30">
            <v>23.3456878662109</v>
          </cell>
          <cell r="N30">
            <v>21.1509799957275</v>
          </cell>
          <cell r="O30">
            <v>23.3498058319092</v>
          </cell>
          <cell r="P30">
            <v>25.3211784362793</v>
          </cell>
          <cell r="Q30">
            <v>16.891284942627</v>
          </cell>
          <cell r="R30">
            <v>27.42431640625</v>
          </cell>
          <cell r="S30">
            <v>16.8782367706299</v>
          </cell>
          <cell r="T30">
            <v>16.891284942627</v>
          </cell>
          <cell r="U30">
            <v>25.2143154144287</v>
          </cell>
          <cell r="V30">
            <v>24.0284309387207</v>
          </cell>
          <cell r="W30">
            <v>25.2143154144287</v>
          </cell>
          <cell r="X30">
            <v>25.2966690063477</v>
          </cell>
          <cell r="Y30">
            <v>25.2143154144287</v>
          </cell>
          <cell r="Z30">
            <v>28.2407855987549</v>
          </cell>
          <cell r="AA30">
            <v>29.4662761688232</v>
          </cell>
          <cell r="AB30">
            <v>24.8666210174561</v>
          </cell>
          <cell r="AC30">
            <v>28.6150512695313</v>
          </cell>
          <cell r="AD30">
            <v>24.8666210174561</v>
          </cell>
          <cell r="AE30">
            <v>24.8666210174561</v>
          </cell>
          <cell r="AF30">
            <v>32.8666229248047</v>
          </cell>
          <cell r="AG30">
            <v>3.201</v>
          </cell>
        </row>
        <row r="31">
          <cell r="A31">
            <v>37865</v>
          </cell>
          <cell r="B31">
            <v>26.2291679382324</v>
          </cell>
          <cell r="C31">
            <v>26.5520858764648</v>
          </cell>
          <cell r="D31">
            <v>26.5520858764648</v>
          </cell>
          <cell r="E31">
            <v>26.5520858764648</v>
          </cell>
          <cell r="F31">
            <v>21.8745632171631</v>
          </cell>
          <cell r="G31">
            <v>22.4995632171631</v>
          </cell>
          <cell r="H31">
            <v>21.8745632171631</v>
          </cell>
          <cell r="I31">
            <v>21.8745632171631</v>
          </cell>
          <cell r="J31">
            <v>26.9854164123535</v>
          </cell>
          <cell r="K31">
            <v>29.6312484741211</v>
          </cell>
          <cell r="L31">
            <v>31.03125</v>
          </cell>
          <cell r="M31">
            <v>16.750415802002</v>
          </cell>
          <cell r="N31">
            <v>15.2936658859253</v>
          </cell>
          <cell r="O31">
            <v>16.750415802002</v>
          </cell>
          <cell r="P31">
            <v>18.781665802002</v>
          </cell>
          <cell r="Q31">
            <v>13.3968896865845</v>
          </cell>
          <cell r="R31">
            <v>20.9441661834717</v>
          </cell>
          <cell r="S31">
            <v>13.4129152297974</v>
          </cell>
          <cell r="T31">
            <v>13.3968896865845</v>
          </cell>
          <cell r="U31">
            <v>42.2718276977539</v>
          </cell>
          <cell r="V31">
            <v>16.8041648864746</v>
          </cell>
          <cell r="W31">
            <v>42.2718276977539</v>
          </cell>
          <cell r="X31">
            <v>18.6816654205322</v>
          </cell>
          <cell r="Y31">
            <v>42.2718276977539</v>
          </cell>
          <cell r="Z31">
            <v>44.0193290710449</v>
          </cell>
          <cell r="AA31">
            <v>45.3005790710449</v>
          </cell>
          <cell r="AB31">
            <v>19.2209815979004</v>
          </cell>
          <cell r="AC31">
            <v>21.4563961029053</v>
          </cell>
          <cell r="AD31">
            <v>19.2209815979004</v>
          </cell>
          <cell r="AE31">
            <v>19.2209815979004</v>
          </cell>
          <cell r="AF31">
            <v>24.4709796905518</v>
          </cell>
          <cell r="AG31">
            <v>3.206</v>
          </cell>
        </row>
        <row r="32">
          <cell r="A32">
            <v>37895</v>
          </cell>
          <cell r="B32">
            <v>24.9180850982666</v>
          </cell>
          <cell r="C32">
            <v>25.4117031097412</v>
          </cell>
          <cell r="D32">
            <v>25.4117031097412</v>
          </cell>
          <cell r="E32">
            <v>25.4117031097412</v>
          </cell>
          <cell r="F32">
            <v>22.3821277618408</v>
          </cell>
          <cell r="G32">
            <v>23.0417022705078</v>
          </cell>
          <cell r="H32">
            <v>22.3821277618408</v>
          </cell>
          <cell r="I32">
            <v>22.3821277618408</v>
          </cell>
          <cell r="J32">
            <v>26.0925521850586</v>
          </cell>
          <cell r="K32">
            <v>30.5276565551758</v>
          </cell>
          <cell r="L32">
            <v>29.7702083587646</v>
          </cell>
          <cell r="M32">
            <v>14.6534051895142</v>
          </cell>
          <cell r="N32">
            <v>13.3207674026489</v>
          </cell>
          <cell r="O32">
            <v>14.655104637146</v>
          </cell>
          <cell r="P32">
            <v>16.7970218658447</v>
          </cell>
          <cell r="Q32">
            <v>12.3628635406494</v>
          </cell>
          <cell r="R32">
            <v>19.0791492462158</v>
          </cell>
          <cell r="S32">
            <v>12.4504251480103</v>
          </cell>
          <cell r="T32">
            <v>12.3628635406494</v>
          </cell>
          <cell r="U32">
            <v>41.945198059082</v>
          </cell>
          <cell r="V32">
            <v>14.7797861099243</v>
          </cell>
          <cell r="W32">
            <v>41.945198059082</v>
          </cell>
          <cell r="X32">
            <v>16.5448951721191</v>
          </cell>
          <cell r="Y32">
            <v>41.945198059082</v>
          </cell>
          <cell r="Z32">
            <v>42.5607299804688</v>
          </cell>
          <cell r="AA32">
            <v>43.954345703125</v>
          </cell>
          <cell r="AB32">
            <v>18.1311721801758</v>
          </cell>
          <cell r="AC32">
            <v>19.8822364807129</v>
          </cell>
          <cell r="AD32">
            <v>18.1311721801758</v>
          </cell>
          <cell r="AE32">
            <v>18.1311721801758</v>
          </cell>
          <cell r="AF32">
            <v>20.6311702728271</v>
          </cell>
          <cell r="AG32">
            <v>3.216</v>
          </cell>
        </row>
        <row r="33">
          <cell r="A33">
            <v>37926</v>
          </cell>
          <cell r="B33">
            <v>27.13942527771</v>
          </cell>
          <cell r="C33">
            <v>27.6009635925293</v>
          </cell>
          <cell r="D33">
            <v>27.6009635925293</v>
          </cell>
          <cell r="E33">
            <v>27.6009635925293</v>
          </cell>
          <cell r="F33">
            <v>23.6721153259277</v>
          </cell>
          <cell r="G33">
            <v>24.2490386962891</v>
          </cell>
          <cell r="H33">
            <v>23.6721153259277</v>
          </cell>
          <cell r="I33">
            <v>23.6721153259277</v>
          </cell>
          <cell r="J33">
            <v>26.7634601593018</v>
          </cell>
          <cell r="K33">
            <v>31.3740367889404</v>
          </cell>
          <cell r="L33">
            <v>30.3769226074219</v>
          </cell>
          <cell r="M33">
            <v>15.5649995803833</v>
          </cell>
          <cell r="N33">
            <v>14.3336906433105</v>
          </cell>
          <cell r="O33">
            <v>15.5619211196899</v>
          </cell>
          <cell r="P33">
            <v>17.4400005340576</v>
          </cell>
          <cell r="Q33">
            <v>13.504940032959</v>
          </cell>
          <cell r="R33">
            <v>19.4361553192139</v>
          </cell>
          <cell r="S33">
            <v>13.4650001525879</v>
          </cell>
          <cell r="T33">
            <v>13.504940032959</v>
          </cell>
          <cell r="U33">
            <v>19.9847640991211</v>
          </cell>
          <cell r="V33">
            <v>16.2673072814941</v>
          </cell>
          <cell r="W33">
            <v>19.9847640991211</v>
          </cell>
          <cell r="X33">
            <v>17.5515384674072</v>
          </cell>
          <cell r="Y33">
            <v>19.9847640991211</v>
          </cell>
          <cell r="Z33">
            <v>20.4713039398193</v>
          </cell>
          <cell r="AA33">
            <v>21.596305847168</v>
          </cell>
          <cell r="AB33">
            <v>18.5482330322266</v>
          </cell>
          <cell r="AC33">
            <v>20.0136165618896</v>
          </cell>
          <cell r="AD33">
            <v>18.5482330322266</v>
          </cell>
          <cell r="AE33">
            <v>18.5482330322266</v>
          </cell>
          <cell r="AF33">
            <v>21.0482292175293</v>
          </cell>
          <cell r="AG33">
            <v>3.386</v>
          </cell>
        </row>
        <row r="34">
          <cell r="A34">
            <v>37956</v>
          </cell>
          <cell r="B34">
            <v>24.2510204315186</v>
          </cell>
          <cell r="C34">
            <v>25.067346572876</v>
          </cell>
          <cell r="D34">
            <v>25.067346572876</v>
          </cell>
          <cell r="E34">
            <v>25.067346572876</v>
          </cell>
          <cell r="F34">
            <v>24.2032661437988</v>
          </cell>
          <cell r="G34">
            <v>24.8359184265137</v>
          </cell>
          <cell r="H34">
            <v>24.2032661437988</v>
          </cell>
          <cell r="I34">
            <v>24.2032661437988</v>
          </cell>
          <cell r="J34">
            <v>28.2255096435547</v>
          </cell>
          <cell r="K34">
            <v>32.9734687805176</v>
          </cell>
          <cell r="L34">
            <v>32.8551025390625</v>
          </cell>
          <cell r="M34">
            <v>19.1877555847168</v>
          </cell>
          <cell r="N34">
            <v>17.8881206512451</v>
          </cell>
          <cell r="O34">
            <v>19.1879577636719</v>
          </cell>
          <cell r="P34">
            <v>21.2438774108887</v>
          </cell>
          <cell r="Q34">
            <v>15.6253204345703</v>
          </cell>
          <cell r="R34">
            <v>23.4328594207764</v>
          </cell>
          <cell r="S34">
            <v>15.6512231826782</v>
          </cell>
          <cell r="T34">
            <v>15.6253204345703</v>
          </cell>
          <cell r="U34">
            <v>21.1275501251221</v>
          </cell>
          <cell r="V34">
            <v>15.3275499343872</v>
          </cell>
          <cell r="W34">
            <v>21.1275501251221</v>
          </cell>
          <cell r="X34">
            <v>21.1102027893066</v>
          </cell>
          <cell r="Y34">
            <v>21.1275501251221</v>
          </cell>
          <cell r="Z34">
            <v>21.6302032470703</v>
          </cell>
          <cell r="AA34">
            <v>22.9363269805908</v>
          </cell>
          <cell r="AB34">
            <v>19.5804691314697</v>
          </cell>
          <cell r="AC34">
            <v>21.6008777618408</v>
          </cell>
          <cell r="AD34">
            <v>19.5804691314697</v>
          </cell>
          <cell r="AE34">
            <v>19.5804691314697</v>
          </cell>
          <cell r="AF34">
            <v>22.5804691314697</v>
          </cell>
          <cell r="AG34">
            <v>3.557</v>
          </cell>
        </row>
        <row r="35">
          <cell r="A35">
            <v>37987</v>
          </cell>
          <cell r="B35">
            <v>32.7389183044434</v>
          </cell>
          <cell r="C35">
            <v>33.4251937866211</v>
          </cell>
          <cell r="D35">
            <v>33.4251937866211</v>
          </cell>
          <cell r="E35">
            <v>33.4251937866211</v>
          </cell>
          <cell r="F35">
            <v>26.533821105957</v>
          </cell>
          <cell r="G35">
            <v>27.1416645050049</v>
          </cell>
          <cell r="H35">
            <v>26.533821105957</v>
          </cell>
          <cell r="I35">
            <v>26.533821105957</v>
          </cell>
          <cell r="J35">
            <v>32.841423034668</v>
          </cell>
          <cell r="K35">
            <v>33.8235282897949</v>
          </cell>
          <cell r="L35">
            <v>36.1078414916992</v>
          </cell>
          <cell r="M35">
            <v>21.8954906463623</v>
          </cell>
          <cell r="N35">
            <v>21.4690189361572</v>
          </cell>
          <cell r="O35">
            <v>18.2729415893555</v>
          </cell>
          <cell r="P35">
            <v>23.870979309082</v>
          </cell>
          <cell r="Q35">
            <v>18.4224872589111</v>
          </cell>
          <cell r="R35">
            <v>26.7598037719727</v>
          </cell>
          <cell r="S35">
            <v>18.5660781860352</v>
          </cell>
          <cell r="T35">
            <v>18.4224872589111</v>
          </cell>
          <cell r="U35">
            <v>23.9666652679443</v>
          </cell>
          <cell r="V35">
            <v>18.7137241363525</v>
          </cell>
          <cell r="W35">
            <v>23.9666652679443</v>
          </cell>
          <cell r="X35">
            <v>24.2503929138184</v>
          </cell>
          <cell r="Y35">
            <v>23.9666652679443</v>
          </cell>
          <cell r="Z35">
            <v>24.4911766052246</v>
          </cell>
          <cell r="AA35">
            <v>25.7166652679443</v>
          </cell>
          <cell r="AB35">
            <v>22.7323036193848</v>
          </cell>
          <cell r="AC35">
            <v>25.1424980163574</v>
          </cell>
          <cell r="AD35">
            <v>22.7323036193848</v>
          </cell>
          <cell r="AE35">
            <v>22.7323036193848</v>
          </cell>
          <cell r="AF35">
            <v>25.7323036193848</v>
          </cell>
          <cell r="AG35">
            <v>3.616</v>
          </cell>
        </row>
        <row r="36">
          <cell r="A36">
            <v>38018</v>
          </cell>
          <cell r="B36">
            <v>31.4899120330811</v>
          </cell>
          <cell r="C36">
            <v>32.2558708190918</v>
          </cell>
          <cell r="D36">
            <v>32.2558708190918</v>
          </cell>
          <cell r="E36">
            <v>32.2558708190918</v>
          </cell>
          <cell r="F36">
            <v>26.4645709991455</v>
          </cell>
          <cell r="G36">
            <v>27.0815925598145</v>
          </cell>
          <cell r="H36">
            <v>26.4645709991455</v>
          </cell>
          <cell r="I36">
            <v>26.4645709991455</v>
          </cell>
          <cell r="J36">
            <v>30.2679786682129</v>
          </cell>
          <cell r="K36">
            <v>34.1106376647949</v>
          </cell>
          <cell r="L36">
            <v>34.8808517456055</v>
          </cell>
          <cell r="M36">
            <v>20.6685752868652</v>
          </cell>
          <cell r="N36">
            <v>19.8398513793945</v>
          </cell>
          <cell r="O36">
            <v>19.0370216369629</v>
          </cell>
          <cell r="P36">
            <v>22.6738948822021</v>
          </cell>
          <cell r="Q36">
            <v>18.0063800811768</v>
          </cell>
          <cell r="R36">
            <v>24.6732559204102</v>
          </cell>
          <cell r="S36">
            <v>18.2068729400635</v>
          </cell>
          <cell r="T36">
            <v>18.0063800811768</v>
          </cell>
          <cell r="U36">
            <v>22.5241069793701</v>
          </cell>
          <cell r="V36">
            <v>18.6106376647949</v>
          </cell>
          <cell r="W36">
            <v>22.5241069793701</v>
          </cell>
          <cell r="X36">
            <v>22.7162342071533</v>
          </cell>
          <cell r="Y36">
            <v>22.5241069793701</v>
          </cell>
          <cell r="Z36">
            <v>22.9613399505615</v>
          </cell>
          <cell r="AA36">
            <v>24.2166595458984</v>
          </cell>
          <cell r="AB36">
            <v>22.5433292388916</v>
          </cell>
          <cell r="AC36">
            <v>24.7463092803955</v>
          </cell>
          <cell r="AD36">
            <v>22.5433292388916</v>
          </cell>
          <cell r="AE36">
            <v>22.5433292388916</v>
          </cell>
          <cell r="AF36">
            <v>25.5433292388916</v>
          </cell>
          <cell r="AG36">
            <v>3.502</v>
          </cell>
        </row>
        <row r="37">
          <cell r="A37">
            <v>38047</v>
          </cell>
          <cell r="B37">
            <v>29.2936172485352</v>
          </cell>
          <cell r="C37">
            <v>29.1999988555908</v>
          </cell>
          <cell r="D37">
            <v>29.1999988555908</v>
          </cell>
          <cell r="E37">
            <v>29.1999988555908</v>
          </cell>
          <cell r="F37">
            <v>21.4705944061279</v>
          </cell>
          <cell r="G37">
            <v>22.1301689147949</v>
          </cell>
          <cell r="H37">
            <v>21.4705944061279</v>
          </cell>
          <cell r="I37">
            <v>21.4705944061279</v>
          </cell>
          <cell r="J37">
            <v>25.5328502655029</v>
          </cell>
          <cell r="K37">
            <v>31.1063823699951</v>
          </cell>
          <cell r="L37">
            <v>36.4531936645508</v>
          </cell>
          <cell r="M37">
            <v>19.6210632324219</v>
          </cell>
          <cell r="N37">
            <v>18.8902111053467</v>
          </cell>
          <cell r="O37">
            <v>18.5519142150879</v>
          </cell>
          <cell r="P37">
            <v>21.7646808624268</v>
          </cell>
          <cell r="Q37">
            <v>15.8440580368042</v>
          </cell>
          <cell r="R37">
            <v>23.8674468994141</v>
          </cell>
          <cell r="S37">
            <v>16.1306381225586</v>
          </cell>
          <cell r="T37">
            <v>15.8440580368042</v>
          </cell>
          <cell r="U37">
            <v>20.9106369018555</v>
          </cell>
          <cell r="V37">
            <v>16.6234035491943</v>
          </cell>
          <cell r="W37">
            <v>20.9106369018555</v>
          </cell>
          <cell r="X37">
            <v>21.5653190612793</v>
          </cell>
          <cell r="Y37">
            <v>20.9106369018555</v>
          </cell>
          <cell r="Z37">
            <v>21.4648933410645</v>
          </cell>
          <cell r="AA37">
            <v>22.8585090637207</v>
          </cell>
          <cell r="AB37">
            <v>21.2729244232178</v>
          </cell>
          <cell r="AC37">
            <v>22.9344120025635</v>
          </cell>
          <cell r="AD37">
            <v>21.2729244232178</v>
          </cell>
          <cell r="AE37">
            <v>21.2729244232178</v>
          </cell>
          <cell r="AF37">
            <v>23.7729225158691</v>
          </cell>
          <cell r="AG37">
            <v>3.37</v>
          </cell>
        </row>
        <row r="38">
          <cell r="A38">
            <v>38078</v>
          </cell>
          <cell r="B38">
            <v>27.1543483734131</v>
          </cell>
          <cell r="C38">
            <v>27.0586967468262</v>
          </cell>
          <cell r="D38">
            <v>27.0586967468262</v>
          </cell>
          <cell r="E38">
            <v>27.0586967468262</v>
          </cell>
          <cell r="F38">
            <v>21.5115642547607</v>
          </cell>
          <cell r="G38">
            <v>22.1637382507324</v>
          </cell>
          <cell r="H38">
            <v>21.5115642547607</v>
          </cell>
          <cell r="I38">
            <v>21.5115642547607</v>
          </cell>
          <cell r="J38">
            <v>25.6286945343018</v>
          </cell>
          <cell r="K38">
            <v>31.7826061248779</v>
          </cell>
          <cell r="L38">
            <v>28.4978256225586</v>
          </cell>
          <cell r="M38">
            <v>16.9221744537354</v>
          </cell>
          <cell r="N38">
            <v>15.7365207672119</v>
          </cell>
          <cell r="O38">
            <v>18.738260269165</v>
          </cell>
          <cell r="P38">
            <v>19.0417385101318</v>
          </cell>
          <cell r="Q38">
            <v>14.8250160217285</v>
          </cell>
          <cell r="R38">
            <v>21.126522064209</v>
          </cell>
          <cell r="S38">
            <v>15.1069555282593</v>
          </cell>
          <cell r="T38">
            <v>14.8250160217285</v>
          </cell>
          <cell r="U38">
            <v>19.6947822570801</v>
          </cell>
          <cell r="V38">
            <v>16.6391296386719</v>
          </cell>
          <cell r="W38">
            <v>19.6947822570801</v>
          </cell>
          <cell r="X38">
            <v>18.4099998474121</v>
          </cell>
          <cell r="Y38">
            <v>19.6947822570801</v>
          </cell>
          <cell r="Z38">
            <v>20.2447814941406</v>
          </cell>
          <cell r="AA38">
            <v>21.6143474578857</v>
          </cell>
          <cell r="AB38">
            <v>20.8151092529297</v>
          </cell>
          <cell r="AC38">
            <v>22.6068496704102</v>
          </cell>
          <cell r="AD38">
            <v>20.8151092529297</v>
          </cell>
          <cell r="AE38">
            <v>20.8151092529297</v>
          </cell>
          <cell r="AF38">
            <v>23.3151092529297</v>
          </cell>
          <cell r="AG38">
            <v>3.2</v>
          </cell>
        </row>
        <row r="39">
          <cell r="A39">
            <v>38108</v>
          </cell>
          <cell r="B39">
            <v>27.3462257385254</v>
          </cell>
          <cell r="C39">
            <v>26.8820762634277</v>
          </cell>
          <cell r="D39">
            <v>26.8820762634277</v>
          </cell>
          <cell r="E39">
            <v>26.8820762634277</v>
          </cell>
          <cell r="F39">
            <v>21.8722267150879</v>
          </cell>
          <cell r="G39">
            <v>22.4571323394775</v>
          </cell>
          <cell r="H39">
            <v>21.8722267150879</v>
          </cell>
          <cell r="I39">
            <v>21.8722267150879</v>
          </cell>
          <cell r="J39">
            <v>23.8595275878906</v>
          </cell>
          <cell r="K39">
            <v>33.0566024780273</v>
          </cell>
          <cell r="L39">
            <v>31.6141490936279</v>
          </cell>
          <cell r="M39">
            <v>17.2103786468506</v>
          </cell>
          <cell r="N39">
            <v>16.060754776001</v>
          </cell>
          <cell r="O39">
            <v>20.1739616394043</v>
          </cell>
          <cell r="P39">
            <v>19.1113224029541</v>
          </cell>
          <cell r="Q39">
            <v>14.8204345703125</v>
          </cell>
          <cell r="R39">
            <v>21.032642364502</v>
          </cell>
          <cell r="S39">
            <v>14.7332077026367</v>
          </cell>
          <cell r="T39">
            <v>14.8204345703125</v>
          </cell>
          <cell r="U39">
            <v>19.9950942993164</v>
          </cell>
          <cell r="V39">
            <v>17.9660377502441</v>
          </cell>
          <cell r="W39">
            <v>19.9950942993164</v>
          </cell>
          <cell r="X39">
            <v>18.640567779541</v>
          </cell>
          <cell r="Y39">
            <v>19.9950942993164</v>
          </cell>
          <cell r="Z39">
            <v>20.4243392944336</v>
          </cell>
          <cell r="AA39">
            <v>21.5752830505371</v>
          </cell>
          <cell r="AB39">
            <v>21.6219348907471</v>
          </cell>
          <cell r="AC39">
            <v>23.5645751953125</v>
          </cell>
          <cell r="AD39">
            <v>21.6219348907471</v>
          </cell>
          <cell r="AE39">
            <v>21.6219348907471</v>
          </cell>
          <cell r="AF39">
            <v>24.8719329833984</v>
          </cell>
          <cell r="AG39">
            <v>3.195</v>
          </cell>
        </row>
        <row r="40">
          <cell r="A40">
            <v>38139</v>
          </cell>
          <cell r="B40">
            <v>28.5250015258789</v>
          </cell>
          <cell r="C40">
            <v>28.385871887207</v>
          </cell>
          <cell r="D40">
            <v>28.385871887207</v>
          </cell>
          <cell r="E40">
            <v>28.385871887207</v>
          </cell>
          <cell r="F40">
            <v>22.90260887146</v>
          </cell>
          <cell r="G40">
            <v>24.859130859375</v>
          </cell>
          <cell r="H40">
            <v>22.90260887146</v>
          </cell>
          <cell r="I40">
            <v>22.90260887146</v>
          </cell>
          <cell r="J40">
            <v>20.6560878753662</v>
          </cell>
          <cell r="K40">
            <v>33.6321716308594</v>
          </cell>
          <cell r="L40">
            <v>40.231086730957</v>
          </cell>
          <cell r="M40">
            <v>21.0717391967773</v>
          </cell>
          <cell r="N40">
            <v>20.2721748352051</v>
          </cell>
          <cell r="O40">
            <v>24.3034782409668</v>
          </cell>
          <cell r="P40">
            <v>23.1913051605225</v>
          </cell>
          <cell r="Q40">
            <v>15.9351167678833</v>
          </cell>
          <cell r="R40">
            <v>25.2760887145996</v>
          </cell>
          <cell r="S40">
            <v>15.9695653915405</v>
          </cell>
          <cell r="T40">
            <v>15.9351167678833</v>
          </cell>
          <cell r="U40">
            <v>23.4921722412109</v>
          </cell>
          <cell r="V40">
            <v>20.2478256225586</v>
          </cell>
          <cell r="W40">
            <v>23.4921722412109</v>
          </cell>
          <cell r="X40">
            <v>22.5595664978027</v>
          </cell>
          <cell r="Y40">
            <v>23.4921722412109</v>
          </cell>
          <cell r="Z40">
            <v>25.3465213775635</v>
          </cell>
          <cell r="AA40">
            <v>26.7160873413086</v>
          </cell>
          <cell r="AB40">
            <v>22.6338043212891</v>
          </cell>
          <cell r="AC40">
            <v>25.2624988555908</v>
          </cell>
          <cell r="AD40">
            <v>22.6338043212891</v>
          </cell>
          <cell r="AE40">
            <v>22.6338043212891</v>
          </cell>
          <cell r="AF40">
            <v>27.1338081359863</v>
          </cell>
          <cell r="AG40">
            <v>3.227</v>
          </cell>
        </row>
        <row r="41">
          <cell r="A41">
            <v>38169</v>
          </cell>
          <cell r="B41">
            <v>32.1235313415527</v>
          </cell>
          <cell r="C41">
            <v>32.1137275695801</v>
          </cell>
          <cell r="D41">
            <v>32.1137275695801</v>
          </cell>
          <cell r="E41">
            <v>32.1137275695801</v>
          </cell>
          <cell r="F41">
            <v>26.0617618560791</v>
          </cell>
          <cell r="G41">
            <v>29.7088222503662</v>
          </cell>
          <cell r="H41">
            <v>26.0617618560791</v>
          </cell>
          <cell r="I41">
            <v>26.0617618560791</v>
          </cell>
          <cell r="J41">
            <v>40.3299026489258</v>
          </cell>
          <cell r="K41">
            <v>36.529411315918</v>
          </cell>
          <cell r="L41">
            <v>39.360782623291</v>
          </cell>
          <cell r="M41">
            <v>23.902156829834</v>
          </cell>
          <cell r="N41">
            <v>22.6972560882568</v>
          </cell>
          <cell r="O41">
            <v>27.2298030853271</v>
          </cell>
          <cell r="P41">
            <v>25.8776473999023</v>
          </cell>
          <cell r="Q41">
            <v>18.9138202667236</v>
          </cell>
          <cell r="R41">
            <v>27.8547058105469</v>
          </cell>
          <cell r="S41">
            <v>18.8464698791504</v>
          </cell>
          <cell r="T41">
            <v>18.9138202667236</v>
          </cell>
          <cell r="U41">
            <v>26.7176456451416</v>
          </cell>
          <cell r="V41">
            <v>25.05686378479</v>
          </cell>
          <cell r="W41">
            <v>26.7176456451416</v>
          </cell>
          <cell r="X41">
            <v>25.3884315490723</v>
          </cell>
          <cell r="Y41">
            <v>26.7176456451416</v>
          </cell>
          <cell r="Z41">
            <v>29.6735286712646</v>
          </cell>
          <cell r="AA41">
            <v>30.899019241333</v>
          </cell>
          <cell r="AB41">
            <v>26.7362308502197</v>
          </cell>
          <cell r="AC41">
            <v>30.7738761901855</v>
          </cell>
          <cell r="AD41">
            <v>26.7362308502197</v>
          </cell>
          <cell r="AE41">
            <v>26.7362308502197</v>
          </cell>
          <cell r="AF41">
            <v>34.7362327575684</v>
          </cell>
          <cell r="AG41">
            <v>3.274</v>
          </cell>
        </row>
        <row r="42">
          <cell r="A42">
            <v>38200</v>
          </cell>
          <cell r="B42">
            <v>32.2346954345703</v>
          </cell>
          <cell r="C42">
            <v>32.1836738586426</v>
          </cell>
          <cell r="D42">
            <v>32.1836738586426</v>
          </cell>
          <cell r="E42">
            <v>32.1836738586426</v>
          </cell>
          <cell r="F42">
            <v>25.656120300293</v>
          </cell>
          <cell r="G42">
            <v>29.4520378112793</v>
          </cell>
          <cell r="H42">
            <v>25.656120300293</v>
          </cell>
          <cell r="I42">
            <v>25.656120300293</v>
          </cell>
          <cell r="J42">
            <v>27.5424499511719</v>
          </cell>
          <cell r="K42">
            <v>36.5673446655273</v>
          </cell>
          <cell r="L42">
            <v>33.3928565979004</v>
          </cell>
          <cell r="M42">
            <v>23.8181648254395</v>
          </cell>
          <cell r="N42">
            <v>21.3666934967041</v>
          </cell>
          <cell r="O42">
            <v>27.181224822998</v>
          </cell>
          <cell r="P42">
            <v>25.8742866516113</v>
          </cell>
          <cell r="Q42">
            <v>17.9731597900391</v>
          </cell>
          <cell r="R42">
            <v>27.9116344451904</v>
          </cell>
          <cell r="S42">
            <v>17.9030609130859</v>
          </cell>
          <cell r="T42">
            <v>17.9731597900391</v>
          </cell>
          <cell r="U42">
            <v>26.2555103302002</v>
          </cell>
          <cell r="V42">
            <v>24.7367343902588</v>
          </cell>
          <cell r="W42">
            <v>26.2555103302002</v>
          </cell>
          <cell r="X42">
            <v>25.245512008667</v>
          </cell>
          <cell r="Y42">
            <v>26.2555103302002</v>
          </cell>
          <cell r="Z42">
            <v>29.2361221313477</v>
          </cell>
          <cell r="AA42">
            <v>30.5422458648682</v>
          </cell>
          <cell r="AB42">
            <v>25.347297668457</v>
          </cell>
          <cell r="AC42">
            <v>29.0234203338623</v>
          </cell>
          <cell r="AD42">
            <v>25.347297668457</v>
          </cell>
          <cell r="AE42">
            <v>25.347297668457</v>
          </cell>
          <cell r="AF42">
            <v>33.3473014831543</v>
          </cell>
          <cell r="AG42">
            <v>3.306</v>
          </cell>
        </row>
        <row r="43">
          <cell r="A43">
            <v>38231</v>
          </cell>
          <cell r="B43">
            <v>26.2000026702881</v>
          </cell>
          <cell r="C43">
            <v>26.6062526702881</v>
          </cell>
          <cell r="D43">
            <v>26.6062526702881</v>
          </cell>
          <cell r="E43">
            <v>26.6062526702881</v>
          </cell>
          <cell r="F43">
            <v>22.0323543548584</v>
          </cell>
          <cell r="G43">
            <v>22.6573543548584</v>
          </cell>
          <cell r="H43">
            <v>22.0323543548584</v>
          </cell>
          <cell r="I43">
            <v>22.0323543548584</v>
          </cell>
          <cell r="J43">
            <v>26.404167175293</v>
          </cell>
          <cell r="K43">
            <v>29.2562484741211</v>
          </cell>
          <cell r="L43">
            <v>30.65625</v>
          </cell>
          <cell r="M43">
            <v>17.5391674041748</v>
          </cell>
          <cell r="N43">
            <v>15.7811660766602</v>
          </cell>
          <cell r="O43">
            <v>17.9991664886475</v>
          </cell>
          <cell r="P43">
            <v>19.5704174041748</v>
          </cell>
          <cell r="Q43">
            <v>15.051025390625</v>
          </cell>
          <cell r="R43">
            <v>21.589168548584</v>
          </cell>
          <cell r="S43">
            <v>15.0141668319702</v>
          </cell>
          <cell r="T43">
            <v>15.051025390625</v>
          </cell>
          <cell r="U43">
            <v>22.4420833587646</v>
          </cell>
          <cell r="V43">
            <v>18.7541656494141</v>
          </cell>
          <cell r="W43">
            <v>22.4420833587646</v>
          </cell>
          <cell r="X43">
            <v>18.9650001525879</v>
          </cell>
          <cell r="Y43">
            <v>22.4420833587646</v>
          </cell>
          <cell r="Z43">
            <v>24.1358337402344</v>
          </cell>
          <cell r="AA43">
            <v>25.4170837402344</v>
          </cell>
          <cell r="AB43">
            <v>19.9980640411377</v>
          </cell>
          <cell r="AC43">
            <v>22.2334785461426</v>
          </cell>
          <cell r="AD43">
            <v>19.9980640411377</v>
          </cell>
          <cell r="AE43">
            <v>19.9980640411377</v>
          </cell>
          <cell r="AF43">
            <v>25.2480621337891</v>
          </cell>
          <cell r="AG43">
            <v>3.317</v>
          </cell>
        </row>
        <row r="44">
          <cell r="A44">
            <v>38261</v>
          </cell>
          <cell r="B44">
            <v>24.8392162322998</v>
          </cell>
          <cell r="C44">
            <v>25.407844543457</v>
          </cell>
          <cell r="D44">
            <v>25.407844543457</v>
          </cell>
          <cell r="E44">
            <v>25.407844543457</v>
          </cell>
          <cell r="F44">
            <v>22.5323524475098</v>
          </cell>
          <cell r="G44">
            <v>23.1401958465576</v>
          </cell>
          <cell r="H44">
            <v>22.5323524475098</v>
          </cell>
          <cell r="I44">
            <v>22.5323524475098</v>
          </cell>
          <cell r="J44">
            <v>25.9166660308838</v>
          </cell>
          <cell r="K44">
            <v>30.4019584655762</v>
          </cell>
          <cell r="L44">
            <v>29.6470546722412</v>
          </cell>
          <cell r="M44">
            <v>15.459511756897</v>
          </cell>
          <cell r="N44">
            <v>13.8922557830811</v>
          </cell>
          <cell r="O44">
            <v>16.1709804534912</v>
          </cell>
          <cell r="P44">
            <v>17.435001373291</v>
          </cell>
          <cell r="Q44">
            <v>14.2581214904785</v>
          </cell>
          <cell r="R44">
            <v>19.4120597839355</v>
          </cell>
          <cell r="S44">
            <v>14.2332353591919</v>
          </cell>
          <cell r="T44">
            <v>14.2581214904785</v>
          </cell>
          <cell r="U44">
            <v>18.8828430175781</v>
          </cell>
          <cell r="V44">
            <v>17.2725486755371</v>
          </cell>
          <cell r="W44">
            <v>18.8828430175781</v>
          </cell>
          <cell r="X44">
            <v>16.9457874298096</v>
          </cell>
          <cell r="Y44">
            <v>18.8828430175781</v>
          </cell>
          <cell r="Z44">
            <v>19.4073524475098</v>
          </cell>
          <cell r="AA44">
            <v>20.6328430175781</v>
          </cell>
          <cell r="AB44">
            <v>19.1073551177979</v>
          </cell>
          <cell r="AC44">
            <v>20.8661785125732</v>
          </cell>
          <cell r="AD44">
            <v>19.1073551177979</v>
          </cell>
          <cell r="AE44">
            <v>19.1073551177979</v>
          </cell>
          <cell r="AF44">
            <v>21.6073532104492</v>
          </cell>
          <cell r="AG44">
            <v>3.327</v>
          </cell>
        </row>
        <row r="45">
          <cell r="A45">
            <v>38292</v>
          </cell>
          <cell r="B45">
            <v>27.0312519073486</v>
          </cell>
          <cell r="C45">
            <v>27.4479179382324</v>
          </cell>
          <cell r="D45">
            <v>27.4479179382324</v>
          </cell>
          <cell r="E45">
            <v>27.4479179382324</v>
          </cell>
          <cell r="F45">
            <v>23.09375</v>
          </cell>
          <cell r="G45">
            <v>23.71875</v>
          </cell>
          <cell r="H45">
            <v>23.09375</v>
          </cell>
          <cell r="I45">
            <v>23.09375</v>
          </cell>
          <cell r="J45">
            <v>25.7791652679443</v>
          </cell>
          <cell r="K45">
            <v>30.9906234741211</v>
          </cell>
          <cell r="L45">
            <v>29.7312507629395</v>
          </cell>
          <cell r="M45">
            <v>16.310001373291</v>
          </cell>
          <cell r="N45">
            <v>14.7184991836548</v>
          </cell>
          <cell r="O45">
            <v>16.5408325195313</v>
          </cell>
          <cell r="P45">
            <v>18.341251373291</v>
          </cell>
          <cell r="Q45">
            <v>14.8843584060669</v>
          </cell>
          <cell r="R45">
            <v>20.3600025177002</v>
          </cell>
          <cell r="S45">
            <v>14.8474998474121</v>
          </cell>
          <cell r="T45">
            <v>14.8843584060669</v>
          </cell>
          <cell r="U45">
            <v>19.9629154205322</v>
          </cell>
          <cell r="V45">
            <v>17.8166656494141</v>
          </cell>
          <cell r="W45">
            <v>19.9629154205322</v>
          </cell>
          <cell r="X45">
            <v>17.7358341217041</v>
          </cell>
          <cell r="Y45">
            <v>19.9629154205322</v>
          </cell>
          <cell r="Z45">
            <v>20.406665802002</v>
          </cell>
          <cell r="AA45">
            <v>21.687915802002</v>
          </cell>
          <cell r="AB45">
            <v>19.0124607086182</v>
          </cell>
          <cell r="AC45">
            <v>20.5082912445068</v>
          </cell>
          <cell r="AD45">
            <v>19.0124607086182</v>
          </cell>
          <cell r="AE45">
            <v>19.0124607086182</v>
          </cell>
          <cell r="AF45">
            <v>21.5124568939209</v>
          </cell>
          <cell r="AG45">
            <v>3.481</v>
          </cell>
        </row>
        <row r="46">
          <cell r="A46">
            <v>38322</v>
          </cell>
          <cell r="B46">
            <v>24.2010631561279</v>
          </cell>
          <cell r="C46">
            <v>25.0521278381348</v>
          </cell>
          <cell r="D46">
            <v>25.0521278381348</v>
          </cell>
          <cell r="E46">
            <v>25.0521278381348</v>
          </cell>
          <cell r="F46">
            <v>24.1526374816895</v>
          </cell>
          <cell r="G46">
            <v>24.8122119903564</v>
          </cell>
          <cell r="H46">
            <v>24.1526374816895</v>
          </cell>
          <cell r="I46">
            <v>24.1526374816895</v>
          </cell>
          <cell r="J46">
            <v>27.3095741271973</v>
          </cell>
          <cell r="K46">
            <v>33.2319145202637</v>
          </cell>
          <cell r="L46">
            <v>32.3787231445313</v>
          </cell>
          <cell r="M46">
            <v>19.7323417663574</v>
          </cell>
          <cell r="N46">
            <v>18.1290626525879</v>
          </cell>
          <cell r="O46">
            <v>15.9157447814941</v>
          </cell>
          <cell r="P46">
            <v>21.8759574890137</v>
          </cell>
          <cell r="Q46">
            <v>16.9021110534668</v>
          </cell>
          <cell r="R46">
            <v>23.9787254333496</v>
          </cell>
          <cell r="S46">
            <v>16.8751068115234</v>
          </cell>
          <cell r="T46">
            <v>16.9021110534668</v>
          </cell>
          <cell r="U46">
            <v>22.2540416717529</v>
          </cell>
          <cell r="V46">
            <v>17.3680839538574</v>
          </cell>
          <cell r="W46">
            <v>22.2540416717529</v>
          </cell>
          <cell r="X46">
            <v>21.0957450866699</v>
          </cell>
          <cell r="Y46">
            <v>22.2540416717529</v>
          </cell>
          <cell r="Z46">
            <v>22.6231918334961</v>
          </cell>
          <cell r="AA46">
            <v>24.0168075561523</v>
          </cell>
          <cell r="AB46">
            <v>20.2661914825439</v>
          </cell>
          <cell r="AC46">
            <v>22.2938499450684</v>
          </cell>
          <cell r="AD46">
            <v>20.2661914825439</v>
          </cell>
          <cell r="AE46">
            <v>20.2661914825439</v>
          </cell>
          <cell r="AF46">
            <v>23.2661895751953</v>
          </cell>
          <cell r="AG46">
            <v>3.647</v>
          </cell>
        </row>
        <row r="47">
          <cell r="A47">
            <v>38353</v>
          </cell>
          <cell r="B47">
            <v>32.7967414855957</v>
          </cell>
          <cell r="C47">
            <v>33.6202735900879</v>
          </cell>
          <cell r="D47">
            <v>33.6202735900879</v>
          </cell>
          <cell r="E47">
            <v>33.6202735900879</v>
          </cell>
          <cell r="F47">
            <v>26.4488983154297</v>
          </cell>
          <cell r="G47">
            <v>27.0567417144775</v>
          </cell>
          <cell r="H47">
            <v>26.4488983154297</v>
          </cell>
          <cell r="I47">
            <v>26.4488983154297</v>
          </cell>
          <cell r="J47">
            <v>32.4543151855469</v>
          </cell>
          <cell r="K47">
            <v>34.764705657959</v>
          </cell>
          <cell r="L47">
            <v>35.735294342041</v>
          </cell>
          <cell r="M47">
            <v>23.3003921508789</v>
          </cell>
          <cell r="N47">
            <v>22.4005889892578</v>
          </cell>
          <cell r="O47">
            <v>19.0798053741455</v>
          </cell>
          <cell r="P47">
            <v>25.2758827209473</v>
          </cell>
          <cell r="Q47">
            <v>19.8871173858643</v>
          </cell>
          <cell r="R47">
            <v>27.4292163848877</v>
          </cell>
          <cell r="S47">
            <v>19.9709815979004</v>
          </cell>
          <cell r="T47">
            <v>19.8871173858643</v>
          </cell>
          <cell r="U47">
            <v>23.730785369873</v>
          </cell>
          <cell r="V47">
            <v>18.1990184783936</v>
          </cell>
          <cell r="W47">
            <v>23.730785369873</v>
          </cell>
          <cell r="X47">
            <v>24.6968631744385</v>
          </cell>
          <cell r="Y47">
            <v>23.730785369873</v>
          </cell>
          <cell r="Z47">
            <v>24.0321578979492</v>
          </cell>
          <cell r="AA47">
            <v>25.2576465606689</v>
          </cell>
          <cell r="AB47">
            <v>23.3640289306641</v>
          </cell>
          <cell r="AC47">
            <v>25.7448120117188</v>
          </cell>
          <cell r="AD47">
            <v>23.3640289306641</v>
          </cell>
          <cell r="AE47">
            <v>23.3640289306641</v>
          </cell>
          <cell r="AF47">
            <v>26.3640289306641</v>
          </cell>
          <cell r="AG47">
            <v>3.711</v>
          </cell>
        </row>
        <row r="48">
          <cell r="A48">
            <v>38384</v>
          </cell>
          <cell r="B48">
            <v>31.7697238922119</v>
          </cell>
          <cell r="C48">
            <v>32.4242706298828</v>
          </cell>
          <cell r="D48">
            <v>32.4242706298828</v>
          </cell>
          <cell r="E48">
            <v>32.4242706298828</v>
          </cell>
          <cell r="F48">
            <v>26.5416316986084</v>
          </cell>
          <cell r="G48">
            <v>27.1779956817627</v>
          </cell>
          <cell r="H48">
            <v>26.5416316986084</v>
          </cell>
          <cell r="I48">
            <v>26.5416316986084</v>
          </cell>
          <cell r="J48">
            <v>29.8624992370605</v>
          </cell>
          <cell r="K48">
            <v>35.0727233886719</v>
          </cell>
          <cell r="L48">
            <v>34.490909576416</v>
          </cell>
          <cell r="M48">
            <v>21.1277294158936</v>
          </cell>
          <cell r="N48">
            <v>20.3159103393555</v>
          </cell>
          <cell r="O48">
            <v>19.4245471954346</v>
          </cell>
          <cell r="P48">
            <v>23.1959114074707</v>
          </cell>
          <cell r="Q48">
            <v>18.3780784606934</v>
          </cell>
          <cell r="R48">
            <v>25.4268188476563</v>
          </cell>
          <cell r="S48">
            <v>18.5731830596924</v>
          </cell>
          <cell r="T48">
            <v>18.3780784606934</v>
          </cell>
          <cell r="U48">
            <v>22.3886375427246</v>
          </cell>
          <cell r="V48">
            <v>18.1499996185303</v>
          </cell>
          <cell r="W48">
            <v>22.3886375427246</v>
          </cell>
          <cell r="X48">
            <v>22.6440925598145</v>
          </cell>
          <cell r="Y48">
            <v>22.3886375427246</v>
          </cell>
          <cell r="Z48">
            <v>22.845911026001</v>
          </cell>
          <cell r="AA48">
            <v>24.1640930175781</v>
          </cell>
          <cell r="AB48">
            <v>23.218864440918</v>
          </cell>
          <cell r="AC48">
            <v>25.4479560852051</v>
          </cell>
          <cell r="AD48">
            <v>23.218864440918</v>
          </cell>
          <cell r="AE48">
            <v>23.218864440918</v>
          </cell>
          <cell r="AF48">
            <v>26.218864440918</v>
          </cell>
          <cell r="AG48">
            <v>3.597</v>
          </cell>
        </row>
        <row r="49">
          <cell r="A49">
            <v>38412</v>
          </cell>
          <cell r="B49">
            <v>29.4585094451904</v>
          </cell>
          <cell r="C49">
            <v>29.3648929595947</v>
          </cell>
          <cell r="D49">
            <v>29.3648929595947</v>
          </cell>
          <cell r="E49">
            <v>29.3648929595947</v>
          </cell>
          <cell r="F49">
            <v>21.327615737915</v>
          </cell>
          <cell r="G49">
            <v>21.987190246582</v>
          </cell>
          <cell r="H49">
            <v>21.327615737915</v>
          </cell>
          <cell r="I49">
            <v>21.327615737915</v>
          </cell>
          <cell r="J49">
            <v>25.1807231903076</v>
          </cell>
          <cell r="K49">
            <v>31.5276584625244</v>
          </cell>
          <cell r="L49">
            <v>36.1297874450684</v>
          </cell>
          <cell r="M49">
            <v>20.1663837432861</v>
          </cell>
          <cell r="N49">
            <v>19.3585109710693</v>
          </cell>
          <cell r="O49">
            <v>19.0227661132813</v>
          </cell>
          <cell r="P49">
            <v>22.310001373291</v>
          </cell>
          <cell r="Q49">
            <v>16.4037818908691</v>
          </cell>
          <cell r="R49">
            <v>24.6040420532227</v>
          </cell>
          <cell r="S49">
            <v>16.6759586334229</v>
          </cell>
          <cell r="T49">
            <v>16.4037818908691</v>
          </cell>
          <cell r="U49">
            <v>20.8142566680908</v>
          </cell>
          <cell r="V49">
            <v>17.7138290405273</v>
          </cell>
          <cell r="W49">
            <v>20.8142566680908</v>
          </cell>
          <cell r="X49">
            <v>21.6817035675049</v>
          </cell>
          <cell r="Y49">
            <v>20.8142566680908</v>
          </cell>
          <cell r="Z49">
            <v>21.2902145385742</v>
          </cell>
          <cell r="AA49">
            <v>22.6838302612305</v>
          </cell>
          <cell r="AB49">
            <v>22.0133495330811</v>
          </cell>
          <cell r="AC49">
            <v>23.6748390197754</v>
          </cell>
          <cell r="AD49">
            <v>22.0133495330811</v>
          </cell>
          <cell r="AE49">
            <v>22.0133495330811</v>
          </cell>
          <cell r="AF49">
            <v>24.5133495330811</v>
          </cell>
          <cell r="AG49">
            <v>3.465</v>
          </cell>
        </row>
        <row r="50">
          <cell r="A50">
            <v>38443</v>
          </cell>
          <cell r="B50">
            <v>27.3000011444092</v>
          </cell>
          <cell r="C50">
            <v>27.2083339691162</v>
          </cell>
          <cell r="D50">
            <v>27.2083339691162</v>
          </cell>
          <cell r="E50">
            <v>27.2083339691162</v>
          </cell>
          <cell r="F50">
            <v>21.3739147186279</v>
          </cell>
          <cell r="G50">
            <v>21.9989147186279</v>
          </cell>
          <cell r="H50">
            <v>21.3739147186279</v>
          </cell>
          <cell r="I50">
            <v>21.3739147186279</v>
          </cell>
          <cell r="J50">
            <v>25.3407287597656</v>
          </cell>
          <cell r="K50">
            <v>31.5812473297119</v>
          </cell>
          <cell r="L50">
            <v>28.3562488555908</v>
          </cell>
          <cell r="M50">
            <v>17.1283340454102</v>
          </cell>
          <cell r="N50">
            <v>16.3587493896484</v>
          </cell>
          <cell r="O50">
            <v>18.9729175567627</v>
          </cell>
          <cell r="P50">
            <v>19.1595840454102</v>
          </cell>
          <cell r="Q50">
            <v>15.1534938812256</v>
          </cell>
          <cell r="R50">
            <v>21.3595848083496</v>
          </cell>
          <cell r="S50">
            <v>15.4095849990845</v>
          </cell>
          <cell r="T50">
            <v>15.1534938812256</v>
          </cell>
          <cell r="U50">
            <v>19.5429191589355</v>
          </cell>
          <cell r="V50">
            <v>17.8583335876465</v>
          </cell>
          <cell r="W50">
            <v>19.5429191589355</v>
          </cell>
          <cell r="X50">
            <v>18.7095832824707</v>
          </cell>
          <cell r="Y50">
            <v>19.5429191589355</v>
          </cell>
          <cell r="Z50">
            <v>20.0616683959961</v>
          </cell>
          <cell r="AA50">
            <v>21.3429183959961</v>
          </cell>
          <cell r="AB50">
            <v>21.7219181060791</v>
          </cell>
          <cell r="AC50">
            <v>23.5231685638428</v>
          </cell>
          <cell r="AD50">
            <v>21.7219181060791</v>
          </cell>
          <cell r="AE50">
            <v>21.7219181060791</v>
          </cell>
          <cell r="AF50">
            <v>24.2219181060791</v>
          </cell>
          <cell r="AG50">
            <v>3.295</v>
          </cell>
        </row>
        <row r="51">
          <cell r="A51">
            <v>38473</v>
          </cell>
          <cell r="B51">
            <v>27.4549026489258</v>
          </cell>
          <cell r="C51">
            <v>26.9725494384766</v>
          </cell>
          <cell r="D51">
            <v>26.9725494384766</v>
          </cell>
          <cell r="E51">
            <v>26.9725494384766</v>
          </cell>
          <cell r="F51">
            <v>21.7918014526367</v>
          </cell>
          <cell r="G51">
            <v>22.3996448516846</v>
          </cell>
          <cell r="H51">
            <v>21.7918014526367</v>
          </cell>
          <cell r="I51">
            <v>21.7918014526367</v>
          </cell>
          <cell r="J51">
            <v>23.5439205169678</v>
          </cell>
          <cell r="K51">
            <v>32.9999961853027</v>
          </cell>
          <cell r="L51">
            <v>31.0833320617676</v>
          </cell>
          <cell r="M51">
            <v>17.1651000976563</v>
          </cell>
          <cell r="N51">
            <v>16.320198059082</v>
          </cell>
          <cell r="O51">
            <v>20.0798053741455</v>
          </cell>
          <cell r="P51">
            <v>19.1405906677246</v>
          </cell>
          <cell r="Q51">
            <v>14.681734085083</v>
          </cell>
          <cell r="R51">
            <v>21.2939224243164</v>
          </cell>
          <cell r="S51">
            <v>14.5711765289307</v>
          </cell>
          <cell r="T51">
            <v>14.681734085083</v>
          </cell>
          <cell r="U51">
            <v>20.0025501251221</v>
          </cell>
          <cell r="V51">
            <v>19.0225486755371</v>
          </cell>
          <cell r="W51">
            <v>20.0025501251221</v>
          </cell>
          <cell r="X51">
            <v>18.5615692138672</v>
          </cell>
          <cell r="Y51">
            <v>20.0025501251221</v>
          </cell>
          <cell r="Z51">
            <v>20.3039226531982</v>
          </cell>
          <cell r="AA51">
            <v>21.5294132232666</v>
          </cell>
          <cell r="AB51">
            <v>22.1815204620361</v>
          </cell>
          <cell r="AC51">
            <v>24.1015205383301</v>
          </cell>
          <cell r="AD51">
            <v>22.1815204620361</v>
          </cell>
          <cell r="AE51">
            <v>22.1815204620361</v>
          </cell>
          <cell r="AF51">
            <v>25.4315204620361</v>
          </cell>
          <cell r="AG51">
            <v>3.29</v>
          </cell>
        </row>
        <row r="52">
          <cell r="A52">
            <v>38504</v>
          </cell>
          <cell r="B52">
            <v>28.688045501709</v>
          </cell>
          <cell r="C52">
            <v>28.5489139556885</v>
          </cell>
          <cell r="D52">
            <v>28.5489139556885</v>
          </cell>
          <cell r="E52">
            <v>28.5489139556885</v>
          </cell>
          <cell r="F52">
            <v>24.1191291809082</v>
          </cell>
          <cell r="G52">
            <v>27.3799991607666</v>
          </cell>
          <cell r="H52">
            <v>24.1191291809082</v>
          </cell>
          <cell r="I52">
            <v>24.1191291809082</v>
          </cell>
          <cell r="J52">
            <v>20.7452182769775</v>
          </cell>
          <cell r="K52">
            <v>33.0626068115234</v>
          </cell>
          <cell r="L52">
            <v>39.9006500244141</v>
          </cell>
          <cell r="M52">
            <v>21.1582622528076</v>
          </cell>
          <cell r="N52">
            <v>20.7352180480957</v>
          </cell>
          <cell r="O52">
            <v>24.3247833251953</v>
          </cell>
          <cell r="P52">
            <v>23.2778282165527</v>
          </cell>
          <cell r="Q52">
            <v>16.0363540649414</v>
          </cell>
          <cell r="R52">
            <v>25.5517406463623</v>
          </cell>
          <cell r="S52">
            <v>16.0560874938965</v>
          </cell>
          <cell r="T52">
            <v>16.0363540649414</v>
          </cell>
          <cell r="U52">
            <v>23.4030456542969</v>
          </cell>
          <cell r="V52">
            <v>21.3456516265869</v>
          </cell>
          <cell r="W52">
            <v>23.4030456542969</v>
          </cell>
          <cell r="X52">
            <v>22.6739139556885</v>
          </cell>
          <cell r="Y52">
            <v>23.4030456542969</v>
          </cell>
          <cell r="Z52">
            <v>25.1773929595947</v>
          </cell>
          <cell r="AA52">
            <v>26.5469570159912</v>
          </cell>
          <cell r="AB52">
            <v>23.3729362487793</v>
          </cell>
          <cell r="AC52">
            <v>26.0016307830811</v>
          </cell>
          <cell r="AD52">
            <v>23.3729362487793</v>
          </cell>
          <cell r="AE52">
            <v>23.3729362487793</v>
          </cell>
          <cell r="AF52">
            <v>27.8729381561279</v>
          </cell>
          <cell r="AG52">
            <v>3.322</v>
          </cell>
        </row>
        <row r="53">
          <cell r="A53">
            <v>38534</v>
          </cell>
          <cell r="B53">
            <v>32.4122657775879</v>
          </cell>
          <cell r="C53">
            <v>32.4009437561035</v>
          </cell>
          <cell r="D53">
            <v>32.4009437561035</v>
          </cell>
          <cell r="E53">
            <v>32.4009437561035</v>
          </cell>
          <cell r="F53">
            <v>27.6575450897217</v>
          </cell>
          <cell r="G53">
            <v>31.1669788360596</v>
          </cell>
          <cell r="H53">
            <v>27.6575450897217</v>
          </cell>
          <cell r="I53">
            <v>27.6575450897217</v>
          </cell>
          <cell r="J53">
            <v>39.9862289428711</v>
          </cell>
          <cell r="K53">
            <v>36.7565994262695</v>
          </cell>
          <cell r="L53">
            <v>38.807544708252</v>
          </cell>
          <cell r="M53">
            <v>24.0415096282959</v>
          </cell>
          <cell r="N53">
            <v>23.1518878936768</v>
          </cell>
          <cell r="O53">
            <v>27.6005668640137</v>
          </cell>
          <cell r="P53">
            <v>25.9424533843994</v>
          </cell>
          <cell r="Q53">
            <v>19.3467826843262</v>
          </cell>
          <cell r="R53">
            <v>28.0333976745605</v>
          </cell>
          <cell r="S53">
            <v>19.1954708099365</v>
          </cell>
          <cell r="T53">
            <v>19.3467826843262</v>
          </cell>
          <cell r="U53">
            <v>26.7047176361084</v>
          </cell>
          <cell r="V53">
            <v>26.4707546234131</v>
          </cell>
          <cell r="W53">
            <v>26.7047176361084</v>
          </cell>
          <cell r="X53">
            <v>25.5018882751465</v>
          </cell>
          <cell r="Y53">
            <v>26.7047176361084</v>
          </cell>
          <cell r="Z53">
            <v>29.3962268829346</v>
          </cell>
          <cell r="AA53">
            <v>30.5471687316895</v>
          </cell>
          <cell r="AB53">
            <v>27.8280715942383</v>
          </cell>
          <cell r="AC53">
            <v>31.8650531768799</v>
          </cell>
          <cell r="AD53">
            <v>27.8280715942383</v>
          </cell>
          <cell r="AE53">
            <v>27.8280715942383</v>
          </cell>
          <cell r="AF53">
            <v>35.8280754089355</v>
          </cell>
          <cell r="AG53">
            <v>3.369</v>
          </cell>
        </row>
        <row r="54">
          <cell r="A54">
            <v>38565</v>
          </cell>
          <cell r="B54">
            <v>32.1244697570801</v>
          </cell>
          <cell r="C54">
            <v>32.081916809082</v>
          </cell>
          <cell r="D54">
            <v>32.081916809082</v>
          </cell>
          <cell r="E54">
            <v>32.081916809082</v>
          </cell>
          <cell r="F54">
            <v>26.432975769043</v>
          </cell>
          <cell r="G54">
            <v>29.0712738037109</v>
          </cell>
          <cell r="H54">
            <v>26.432975769043</v>
          </cell>
          <cell r="I54">
            <v>26.432975769043</v>
          </cell>
          <cell r="J54">
            <v>27.143404006958</v>
          </cell>
          <cell r="K54">
            <v>37.0936164855957</v>
          </cell>
          <cell r="L54">
            <v>33.0223388671875</v>
          </cell>
          <cell r="M54">
            <v>23.8234062194824</v>
          </cell>
          <cell r="N54">
            <v>21.8737449645996</v>
          </cell>
          <cell r="O54">
            <v>26.8738307952881</v>
          </cell>
          <cell r="P54">
            <v>25.9670238494873</v>
          </cell>
          <cell r="Q54">
            <v>17.6501350402832</v>
          </cell>
          <cell r="R54">
            <v>28.2610664367676</v>
          </cell>
          <cell r="S54">
            <v>17.6353206634521</v>
          </cell>
          <cell r="T54">
            <v>17.6501350402832</v>
          </cell>
          <cell r="U54">
            <v>26.0938320159912</v>
          </cell>
          <cell r="V54">
            <v>25.5329780578613</v>
          </cell>
          <cell r="W54">
            <v>26.0938320159912</v>
          </cell>
          <cell r="X54">
            <v>25.3387260437012</v>
          </cell>
          <cell r="Y54">
            <v>26.0938320159912</v>
          </cell>
          <cell r="Z54">
            <v>29.2080860137939</v>
          </cell>
          <cell r="AA54">
            <v>30.6017017364502</v>
          </cell>
          <cell r="AB54">
            <v>25.7356948852539</v>
          </cell>
          <cell r="AC54">
            <v>29.4078216552734</v>
          </cell>
          <cell r="AD54">
            <v>25.7356948852539</v>
          </cell>
          <cell r="AE54">
            <v>25.7356948852539</v>
          </cell>
          <cell r="AF54">
            <v>33.7356986999512</v>
          </cell>
          <cell r="AG54">
            <v>3.401</v>
          </cell>
        </row>
        <row r="55">
          <cell r="A55">
            <v>38596</v>
          </cell>
          <cell r="B55">
            <v>26.3562526702881</v>
          </cell>
          <cell r="C55">
            <v>26.7625026702881</v>
          </cell>
          <cell r="D55">
            <v>26.7625026702881</v>
          </cell>
          <cell r="E55">
            <v>26.7625026702881</v>
          </cell>
          <cell r="F55">
            <v>21.0012054443359</v>
          </cell>
          <cell r="G55">
            <v>21.6262054443359</v>
          </cell>
          <cell r="H55">
            <v>21.0012054443359</v>
          </cell>
          <cell r="I55">
            <v>21.0012054443359</v>
          </cell>
          <cell r="J55">
            <v>26.0416660308838</v>
          </cell>
          <cell r="K55">
            <v>29.4625015258789</v>
          </cell>
          <cell r="L55">
            <v>30.8624992370605</v>
          </cell>
          <cell r="M55">
            <v>17.6220855712891</v>
          </cell>
          <cell r="N55">
            <v>16.2249164581299</v>
          </cell>
          <cell r="O55">
            <v>18.0508346557617</v>
          </cell>
          <cell r="P55">
            <v>19.6533355712891</v>
          </cell>
          <cell r="Q55">
            <v>15.1515703201294</v>
          </cell>
          <cell r="R55">
            <v>21.8533344268799</v>
          </cell>
          <cell r="S55">
            <v>15.0970840454102</v>
          </cell>
          <cell r="T55">
            <v>15.1515703201294</v>
          </cell>
          <cell r="U55">
            <v>22.3462524414063</v>
          </cell>
          <cell r="V55">
            <v>19.8791656494141</v>
          </cell>
          <cell r="W55">
            <v>22.3462524414063</v>
          </cell>
          <cell r="X55">
            <v>19.0745849609375</v>
          </cell>
          <cell r="Y55">
            <v>22.3462524414063</v>
          </cell>
          <cell r="Z55">
            <v>23.9737510681152</v>
          </cell>
          <cell r="AA55">
            <v>25.2550010681152</v>
          </cell>
          <cell r="AB55">
            <v>20.7376480102539</v>
          </cell>
          <cell r="AC55">
            <v>22.9730625152588</v>
          </cell>
          <cell r="AD55">
            <v>20.7376480102539</v>
          </cell>
          <cell r="AE55">
            <v>20.7376480102539</v>
          </cell>
          <cell r="AF55">
            <v>25.9876441955566</v>
          </cell>
          <cell r="AG55">
            <v>3.412</v>
          </cell>
        </row>
        <row r="56">
          <cell r="A56">
            <v>38626</v>
          </cell>
          <cell r="B56">
            <v>24.9911766052246</v>
          </cell>
          <cell r="C56">
            <v>25.5598049163818</v>
          </cell>
          <cell r="D56">
            <v>25.5598049163818</v>
          </cell>
          <cell r="E56">
            <v>25.5598049163818</v>
          </cell>
          <cell r="F56">
            <v>22.1828422546387</v>
          </cell>
          <cell r="G56">
            <v>22.7906837463379</v>
          </cell>
          <cell r="H56">
            <v>22.1828422546387</v>
          </cell>
          <cell r="I56">
            <v>22.1828422546387</v>
          </cell>
          <cell r="J56">
            <v>25.5490169525146</v>
          </cell>
          <cell r="K56">
            <v>29.8235263824463</v>
          </cell>
          <cell r="L56">
            <v>29.8627414703369</v>
          </cell>
          <cell r="M56">
            <v>15.5302972793579</v>
          </cell>
          <cell r="N56">
            <v>14.3238248825073</v>
          </cell>
          <cell r="O56">
            <v>16.2319622039795</v>
          </cell>
          <cell r="P56">
            <v>17.505786895752</v>
          </cell>
          <cell r="Q56">
            <v>14.345498085022</v>
          </cell>
          <cell r="R56">
            <v>19.6591186523438</v>
          </cell>
          <cell r="S56">
            <v>14.3040199279785</v>
          </cell>
          <cell r="T56">
            <v>14.345498085022</v>
          </cell>
          <cell r="U56">
            <v>18.837158203125</v>
          </cell>
          <cell r="V56">
            <v>18.4147052764893</v>
          </cell>
          <cell r="W56">
            <v>18.837158203125</v>
          </cell>
          <cell r="X56">
            <v>17.0479431152344</v>
          </cell>
          <cell r="Y56">
            <v>18.837158203125</v>
          </cell>
          <cell r="Z56">
            <v>19.2714710235596</v>
          </cell>
          <cell r="AA56">
            <v>20.4969615936279</v>
          </cell>
          <cell r="AB56">
            <v>19.8387279510498</v>
          </cell>
          <cell r="AC56">
            <v>21.5975494384766</v>
          </cell>
          <cell r="AD56">
            <v>19.8387279510498</v>
          </cell>
          <cell r="AE56">
            <v>19.8387279510498</v>
          </cell>
          <cell r="AF56">
            <v>22.3387260437012</v>
          </cell>
          <cell r="AG56">
            <v>3.422</v>
          </cell>
        </row>
        <row r="57">
          <cell r="A57">
            <v>38657</v>
          </cell>
          <cell r="B57">
            <v>27.1875019073486</v>
          </cell>
          <cell r="C57">
            <v>27.6041679382324</v>
          </cell>
          <cell r="D57">
            <v>27.6041679382324</v>
          </cell>
          <cell r="E57">
            <v>27.6041679382324</v>
          </cell>
          <cell r="F57">
            <v>22.4995822906494</v>
          </cell>
          <cell r="G57">
            <v>23.1245822906494</v>
          </cell>
          <cell r="H57">
            <v>22.4995822906494</v>
          </cell>
          <cell r="I57">
            <v>22.4995822906494</v>
          </cell>
          <cell r="J57">
            <v>25.4166641235352</v>
          </cell>
          <cell r="K57">
            <v>31.1968727111816</v>
          </cell>
          <cell r="L57">
            <v>29.9375</v>
          </cell>
          <cell r="M57">
            <v>16.3929176330566</v>
          </cell>
          <cell r="N57">
            <v>15.1622495651245</v>
          </cell>
          <cell r="O57">
            <v>16.5925006866455</v>
          </cell>
          <cell r="P57">
            <v>18.4241676330566</v>
          </cell>
          <cell r="Q57">
            <v>14.9849042892456</v>
          </cell>
          <cell r="R57">
            <v>20.6241683959961</v>
          </cell>
          <cell r="S57">
            <v>14.9304189682007</v>
          </cell>
          <cell r="T57">
            <v>14.9849042892456</v>
          </cell>
          <cell r="U57">
            <v>19.8670845031738</v>
          </cell>
          <cell r="V57">
            <v>18.9416656494141</v>
          </cell>
          <cell r="W57">
            <v>19.8670845031738</v>
          </cell>
          <cell r="X57">
            <v>17.8454189300537</v>
          </cell>
          <cell r="Y57">
            <v>19.8670845031738</v>
          </cell>
          <cell r="Z57">
            <v>20.2445850372314</v>
          </cell>
          <cell r="AA57">
            <v>21.5258350372314</v>
          </cell>
          <cell r="AB57">
            <v>19.7520427703857</v>
          </cell>
          <cell r="AC57">
            <v>21.247875213623</v>
          </cell>
          <cell r="AD57">
            <v>19.7520427703857</v>
          </cell>
          <cell r="AE57">
            <v>19.7520427703857</v>
          </cell>
          <cell r="AF57">
            <v>22.2520408630371</v>
          </cell>
          <cell r="AG57">
            <v>3.576</v>
          </cell>
        </row>
        <row r="58">
          <cell r="A58">
            <v>38687</v>
          </cell>
          <cell r="B58">
            <v>24.3941173553467</v>
          </cell>
          <cell r="C58">
            <v>25.178430557251</v>
          </cell>
          <cell r="D58">
            <v>25.178430557251</v>
          </cell>
          <cell r="E58">
            <v>25.178430557251</v>
          </cell>
          <cell r="F58">
            <v>23.2718601226807</v>
          </cell>
          <cell r="G58">
            <v>23.8797035217285</v>
          </cell>
          <cell r="H58">
            <v>23.2718601226807</v>
          </cell>
          <cell r="I58">
            <v>23.2718601226807</v>
          </cell>
          <cell r="J58">
            <v>27.6078433990479</v>
          </cell>
          <cell r="K58">
            <v>33.3725471496582</v>
          </cell>
          <cell r="L58">
            <v>32.8039207458496</v>
          </cell>
          <cell r="M58">
            <v>20.2523555755615</v>
          </cell>
          <cell r="N58">
            <v>19.0458812713623</v>
          </cell>
          <cell r="O58">
            <v>15.5456867218018</v>
          </cell>
          <cell r="P58">
            <v>22.2278442382813</v>
          </cell>
          <cell r="Q58">
            <v>17.6999092102051</v>
          </cell>
          <cell r="R58">
            <v>24.3811798095703</v>
          </cell>
          <cell r="S58">
            <v>17.6584339141846</v>
          </cell>
          <cell r="T58">
            <v>17.6999092102051</v>
          </cell>
          <cell r="U58">
            <v>22.4415702819824</v>
          </cell>
          <cell r="V58">
            <v>18.630392074585</v>
          </cell>
          <cell r="W58">
            <v>22.4415702819824</v>
          </cell>
          <cell r="X58">
            <v>21.7700023651123</v>
          </cell>
          <cell r="Y58">
            <v>22.4415702819824</v>
          </cell>
          <cell r="Z58">
            <v>22.7778434753418</v>
          </cell>
          <cell r="AA58">
            <v>24.0033340454102</v>
          </cell>
          <cell r="AB58">
            <v>21.2249984741211</v>
          </cell>
          <cell r="AC58">
            <v>23.2387256622314</v>
          </cell>
          <cell r="AD58">
            <v>21.2249984741211</v>
          </cell>
          <cell r="AE58">
            <v>21.2249984741211</v>
          </cell>
          <cell r="AF58">
            <v>24.2249984741211</v>
          </cell>
          <cell r="AG58">
            <v>3.742</v>
          </cell>
        </row>
        <row r="59">
          <cell r="A59">
            <v>38718</v>
          </cell>
          <cell r="B59">
            <v>33.1987037658691</v>
          </cell>
          <cell r="C59">
            <v>34.0222320556641</v>
          </cell>
          <cell r="D59">
            <v>34.0222320556641</v>
          </cell>
          <cell r="E59">
            <v>34.0222320556641</v>
          </cell>
          <cell r="F59">
            <v>25.3600749969482</v>
          </cell>
          <cell r="G59">
            <v>25.9679183959961</v>
          </cell>
          <cell r="H59">
            <v>25.3600749969482</v>
          </cell>
          <cell r="I59">
            <v>25.3600749969482</v>
          </cell>
          <cell r="J59">
            <v>32.5327453613281</v>
          </cell>
          <cell r="K59">
            <v>35.3529396057129</v>
          </cell>
          <cell r="L59">
            <v>36.4019622802734</v>
          </cell>
          <cell r="M59">
            <v>23.5584316253662</v>
          </cell>
          <cell r="N59">
            <v>22.971960067749</v>
          </cell>
          <cell r="O59">
            <v>19.3280391693115</v>
          </cell>
          <cell r="P59">
            <v>25.5339221954346</v>
          </cell>
          <cell r="Q59">
            <v>20.5433444976807</v>
          </cell>
          <cell r="R59">
            <v>27.723726272583</v>
          </cell>
          <cell r="S59">
            <v>20.2290191650391</v>
          </cell>
          <cell r="T59">
            <v>20.5433444976807</v>
          </cell>
          <cell r="U59">
            <v>24.5539207458496</v>
          </cell>
          <cell r="V59">
            <v>21.4950981140137</v>
          </cell>
          <cell r="W59">
            <v>24.5539207458496</v>
          </cell>
          <cell r="X59">
            <v>24.9643135070801</v>
          </cell>
          <cell r="Y59">
            <v>24.5539207458496</v>
          </cell>
          <cell r="Z59">
            <v>24.6176471710205</v>
          </cell>
          <cell r="AA59">
            <v>25.8431377410889</v>
          </cell>
          <cell r="AB59">
            <v>23.9463806152344</v>
          </cell>
          <cell r="AC59">
            <v>26.3271656036377</v>
          </cell>
          <cell r="AD59">
            <v>23.9463806152344</v>
          </cell>
          <cell r="AE59">
            <v>23.9463806152344</v>
          </cell>
          <cell r="AF59">
            <v>26.9463806152344</v>
          </cell>
          <cell r="AG59">
            <v>3.8085</v>
          </cell>
        </row>
        <row r="60">
          <cell r="A60">
            <v>38749</v>
          </cell>
          <cell r="B60">
            <v>32.1788139343262</v>
          </cell>
          <cell r="C60">
            <v>32.8333587646484</v>
          </cell>
          <cell r="D60">
            <v>32.8333587646484</v>
          </cell>
          <cell r="E60">
            <v>32.8333587646484</v>
          </cell>
          <cell r="F60">
            <v>25.1770877838135</v>
          </cell>
          <cell r="G60">
            <v>25.8134517669678</v>
          </cell>
          <cell r="H60">
            <v>25.1770877838135</v>
          </cell>
          <cell r="I60">
            <v>25.1770877838135</v>
          </cell>
          <cell r="J60">
            <v>29.9352264404297</v>
          </cell>
          <cell r="K60">
            <v>35.6909065246582</v>
          </cell>
          <cell r="L60">
            <v>35.1090888977051</v>
          </cell>
          <cell r="M60">
            <v>21.3968181610107</v>
          </cell>
          <cell r="N60">
            <v>20.9140911102295</v>
          </cell>
          <cell r="O60">
            <v>19.6481819152832</v>
          </cell>
          <cell r="P60">
            <v>23.4650001525879</v>
          </cell>
          <cell r="Q60">
            <v>18.9548587799072</v>
          </cell>
          <cell r="R60">
            <v>25.7340927124023</v>
          </cell>
          <cell r="S60">
            <v>18.8422737121582</v>
          </cell>
          <cell r="T60">
            <v>18.9548587799072</v>
          </cell>
          <cell r="U60">
            <v>23.3850002288818</v>
          </cell>
          <cell r="V60">
            <v>21.4318180084229</v>
          </cell>
          <cell r="W60">
            <v>23.3850002288818</v>
          </cell>
          <cell r="X60">
            <v>22.9240913391113</v>
          </cell>
          <cell r="Y60">
            <v>23.3850002288818</v>
          </cell>
          <cell r="Z60">
            <v>23.4986362457275</v>
          </cell>
          <cell r="AA60">
            <v>24.8168182373047</v>
          </cell>
          <cell r="AB60">
            <v>23.8006820678711</v>
          </cell>
          <cell r="AC60">
            <v>26.0297737121582</v>
          </cell>
          <cell r="AD60">
            <v>23.8006820678711</v>
          </cell>
          <cell r="AE60">
            <v>23.8006820678711</v>
          </cell>
          <cell r="AF60">
            <v>26.8006820678711</v>
          </cell>
          <cell r="AG60">
            <v>3.6945</v>
          </cell>
        </row>
        <row r="61">
          <cell r="A61">
            <v>38777</v>
          </cell>
          <cell r="B61">
            <v>29.8734035491943</v>
          </cell>
          <cell r="C61">
            <v>29.7797870635986</v>
          </cell>
          <cell r="D61">
            <v>29.7797870635986</v>
          </cell>
          <cell r="E61">
            <v>29.7797870635986</v>
          </cell>
          <cell r="F61">
            <v>21.8382530212402</v>
          </cell>
          <cell r="G61">
            <v>22.4978275299072</v>
          </cell>
          <cell r="H61">
            <v>21.8382530212402</v>
          </cell>
          <cell r="I61">
            <v>21.8382530212402</v>
          </cell>
          <cell r="J61">
            <v>25.2488079071045</v>
          </cell>
          <cell r="K61">
            <v>31.5106372833252</v>
          </cell>
          <cell r="L61">
            <v>36.7085113525391</v>
          </cell>
          <cell r="M61">
            <v>20.446382522583</v>
          </cell>
          <cell r="N61">
            <v>19.9785099029541</v>
          </cell>
          <cell r="O61">
            <v>19.2282981872559</v>
          </cell>
          <cell r="P61">
            <v>22.5900001525879</v>
          </cell>
          <cell r="Q61">
            <v>16.8278064727783</v>
          </cell>
          <cell r="R61">
            <v>24.9236164093018</v>
          </cell>
          <cell r="S61">
            <v>16.9559574127197</v>
          </cell>
          <cell r="T61">
            <v>16.8278064727783</v>
          </cell>
          <cell r="U61">
            <v>21.771276473999</v>
          </cell>
          <cell r="V61">
            <v>20.9840431213379</v>
          </cell>
          <cell r="W61">
            <v>21.771276473999</v>
          </cell>
          <cell r="X61">
            <v>21.9719142913818</v>
          </cell>
          <cell r="Y61">
            <v>21.771276473999</v>
          </cell>
          <cell r="Z61">
            <v>21.9255313873291</v>
          </cell>
          <cell r="AA61">
            <v>23.319149017334</v>
          </cell>
          <cell r="AB61">
            <v>22.602710723877</v>
          </cell>
          <cell r="AC61">
            <v>24.2642002105713</v>
          </cell>
          <cell r="AD61">
            <v>22.602710723877</v>
          </cell>
          <cell r="AE61">
            <v>22.602710723877</v>
          </cell>
          <cell r="AF61">
            <v>25.102710723877</v>
          </cell>
          <cell r="AG61">
            <v>3.5625</v>
          </cell>
        </row>
        <row r="62">
          <cell r="A62">
            <v>38808</v>
          </cell>
          <cell r="B62">
            <v>27.6599998474121</v>
          </cell>
          <cell r="C62">
            <v>27.5500011444092</v>
          </cell>
          <cell r="D62">
            <v>27.5500011444092</v>
          </cell>
          <cell r="E62">
            <v>27.5500011444092</v>
          </cell>
          <cell r="F62">
            <v>22.0107975006104</v>
          </cell>
          <cell r="G62">
            <v>22.6107978820801</v>
          </cell>
          <cell r="H62">
            <v>22.0107975006104</v>
          </cell>
          <cell r="I62">
            <v>22.0107975006104</v>
          </cell>
          <cell r="J62">
            <v>25.4704990386963</v>
          </cell>
          <cell r="K62">
            <v>31.5999965667725</v>
          </cell>
          <cell r="L62">
            <v>29.2099990844727</v>
          </cell>
          <cell r="M62">
            <v>17.3549995422363</v>
          </cell>
          <cell r="N62">
            <v>16.8489990234375</v>
          </cell>
          <cell r="O62">
            <v>19.4060001373291</v>
          </cell>
          <cell r="P62">
            <v>19.3050003051758</v>
          </cell>
          <cell r="Q62">
            <v>15.661922454834</v>
          </cell>
          <cell r="R62">
            <v>21.4729995727539</v>
          </cell>
          <cell r="S62">
            <v>15.7250003814697</v>
          </cell>
          <cell r="T62">
            <v>15.661922454834</v>
          </cell>
          <cell r="U62">
            <v>20.548999786377</v>
          </cell>
          <cell r="V62">
            <v>21.2000007629395</v>
          </cell>
          <cell r="W62">
            <v>20.548999786377</v>
          </cell>
          <cell r="X62">
            <v>18.8850002288818</v>
          </cell>
          <cell r="Y62">
            <v>20.548999786377</v>
          </cell>
          <cell r="Z62">
            <v>20.5990009307861</v>
          </cell>
          <cell r="AA62">
            <v>21.798999786377</v>
          </cell>
          <cell r="AB62">
            <v>22.376501083374</v>
          </cell>
          <cell r="AC62">
            <v>24.186502456665</v>
          </cell>
          <cell r="AD62">
            <v>22.376501083374</v>
          </cell>
          <cell r="AE62">
            <v>22.376501083374</v>
          </cell>
          <cell r="AF62">
            <v>24.876501083374</v>
          </cell>
          <cell r="AG62">
            <v>3.3925</v>
          </cell>
        </row>
        <row r="63">
          <cell r="A63">
            <v>38838</v>
          </cell>
          <cell r="B63">
            <v>27.8632659912109</v>
          </cell>
          <cell r="C63">
            <v>27.4448986053467</v>
          </cell>
          <cell r="D63">
            <v>27.4448986053467</v>
          </cell>
          <cell r="E63">
            <v>27.4448986053467</v>
          </cell>
          <cell r="F63">
            <v>24.0994663238525</v>
          </cell>
          <cell r="G63">
            <v>24.732120513916</v>
          </cell>
          <cell r="H63">
            <v>24.0994663238525</v>
          </cell>
          <cell r="I63">
            <v>24.0994663238525</v>
          </cell>
          <cell r="J63">
            <v>23.6757144927979</v>
          </cell>
          <cell r="K63">
            <v>32.9183654785156</v>
          </cell>
          <cell r="L63">
            <v>31.5602035522461</v>
          </cell>
          <cell r="M63">
            <v>17.4895915985107</v>
          </cell>
          <cell r="N63">
            <v>17.0114288330078</v>
          </cell>
          <cell r="O63">
            <v>20.1271419525146</v>
          </cell>
          <cell r="P63">
            <v>19.5457153320313</v>
          </cell>
          <cell r="Q63">
            <v>14.9852418899536</v>
          </cell>
          <cell r="R63">
            <v>21.8044910430908</v>
          </cell>
          <cell r="S63">
            <v>14.7693881988525</v>
          </cell>
          <cell r="T63">
            <v>14.9852418899536</v>
          </cell>
          <cell r="U63">
            <v>20.9902038574219</v>
          </cell>
          <cell r="V63">
            <v>22.2397956848145</v>
          </cell>
          <cell r="W63">
            <v>20.9902038574219</v>
          </cell>
          <cell r="X63">
            <v>18.9528579711914</v>
          </cell>
          <cell r="Y63">
            <v>20.9902038574219</v>
          </cell>
          <cell r="Z63">
            <v>21.0973472595215</v>
          </cell>
          <cell r="AA63">
            <v>22.4034690856934</v>
          </cell>
          <cell r="AB63">
            <v>22.6059684753418</v>
          </cell>
          <cell r="AC63">
            <v>24.5422954559326</v>
          </cell>
          <cell r="AD63">
            <v>22.6059684753418</v>
          </cell>
          <cell r="AE63">
            <v>22.6059684753418</v>
          </cell>
          <cell r="AF63">
            <v>25.8559684753418</v>
          </cell>
          <cell r="AG63">
            <v>3.3875</v>
          </cell>
        </row>
        <row r="64">
          <cell r="A64">
            <v>38869</v>
          </cell>
          <cell r="B64">
            <v>29.1010894775391</v>
          </cell>
          <cell r="C64">
            <v>28.9619579315186</v>
          </cell>
          <cell r="D64">
            <v>28.9619579315186</v>
          </cell>
          <cell r="E64">
            <v>28.9619579315186</v>
          </cell>
          <cell r="F64">
            <v>23.5969562530518</v>
          </cell>
          <cell r="G64">
            <v>25.5534782409668</v>
          </cell>
          <cell r="H64">
            <v>23.5969562530518</v>
          </cell>
          <cell r="I64">
            <v>23.5969562530518</v>
          </cell>
          <cell r="J64">
            <v>21.3017387390137</v>
          </cell>
          <cell r="K64">
            <v>33.1756477355957</v>
          </cell>
          <cell r="L64">
            <v>40.4919548034668</v>
          </cell>
          <cell r="M64">
            <v>21.4347839355469</v>
          </cell>
          <cell r="N64">
            <v>21.3482608795166</v>
          </cell>
          <cell r="O64">
            <v>24.5360870361328</v>
          </cell>
          <cell r="P64">
            <v>23.5543479919434</v>
          </cell>
          <cell r="Q64">
            <v>16.460033416748</v>
          </cell>
          <cell r="R64">
            <v>25.8673915863037</v>
          </cell>
          <cell r="S64">
            <v>16.3326091766357</v>
          </cell>
          <cell r="T64">
            <v>16.460033416748</v>
          </cell>
          <cell r="U64">
            <v>24.3726081848145</v>
          </cell>
          <cell r="V64">
            <v>24.6195659637451</v>
          </cell>
          <cell r="W64">
            <v>24.3726081848145</v>
          </cell>
          <cell r="X64">
            <v>22.9608707427979</v>
          </cell>
          <cell r="Y64">
            <v>24.3726081848145</v>
          </cell>
          <cell r="Z64">
            <v>25.8182621002197</v>
          </cell>
          <cell r="AA64">
            <v>27.1878261566162</v>
          </cell>
          <cell r="AB64">
            <v>24.0033702850342</v>
          </cell>
          <cell r="AC64">
            <v>26.6320648193359</v>
          </cell>
          <cell r="AD64">
            <v>24.0033702850342</v>
          </cell>
          <cell r="AE64">
            <v>24.0033702850342</v>
          </cell>
          <cell r="AF64">
            <v>28.5033721923828</v>
          </cell>
          <cell r="AG64">
            <v>3.4195</v>
          </cell>
        </row>
        <row r="65">
          <cell r="A65">
            <v>38899</v>
          </cell>
          <cell r="B65">
            <v>32.8084907531738</v>
          </cell>
          <cell r="C65">
            <v>32.7971687316895</v>
          </cell>
          <cell r="D65">
            <v>32.7971687316895</v>
          </cell>
          <cell r="E65">
            <v>32.7971687316895</v>
          </cell>
          <cell r="F65">
            <v>28.072639465332</v>
          </cell>
          <cell r="G65">
            <v>30.9971675872803</v>
          </cell>
          <cell r="H65">
            <v>28.072639465332</v>
          </cell>
          <cell r="I65">
            <v>28.072639465332</v>
          </cell>
          <cell r="J65">
            <v>40.0692443847656</v>
          </cell>
          <cell r="K65">
            <v>36.7358474731445</v>
          </cell>
          <cell r="L65">
            <v>39.5132064819336</v>
          </cell>
          <cell r="M65">
            <v>24.2875480651855</v>
          </cell>
          <cell r="N65">
            <v>23.7016983032227</v>
          </cell>
          <cell r="O65">
            <v>27.8654708862305</v>
          </cell>
          <cell r="P65">
            <v>26.1884918212891</v>
          </cell>
          <cell r="Q65">
            <v>19.8018245697021</v>
          </cell>
          <cell r="R65">
            <v>28.3145294189453</v>
          </cell>
          <cell r="S65">
            <v>19.4415092468262</v>
          </cell>
          <cell r="T65">
            <v>19.8018245697021</v>
          </cell>
          <cell r="U65">
            <v>27.681697845459</v>
          </cell>
          <cell r="V65">
            <v>29.7783012390137</v>
          </cell>
          <cell r="W65">
            <v>27.681697845459</v>
          </cell>
          <cell r="X65">
            <v>25.7592468261719</v>
          </cell>
          <cell r="Y65">
            <v>27.681697845459</v>
          </cell>
          <cell r="Z65">
            <v>30.0449066162109</v>
          </cell>
          <cell r="AA65">
            <v>31.1958503723145</v>
          </cell>
          <cell r="AB65">
            <v>28.4450531005859</v>
          </cell>
          <cell r="AC65">
            <v>32.4820327758789</v>
          </cell>
          <cell r="AD65">
            <v>28.4450531005859</v>
          </cell>
          <cell r="AE65">
            <v>28.4450531005859</v>
          </cell>
          <cell r="AF65">
            <v>36.4450569152832</v>
          </cell>
          <cell r="AG65">
            <v>3.4665</v>
          </cell>
        </row>
        <row r="66">
          <cell r="A66">
            <v>38930</v>
          </cell>
          <cell r="B66">
            <v>32.539363861084</v>
          </cell>
          <cell r="C66">
            <v>32.4968109130859</v>
          </cell>
          <cell r="D66">
            <v>32.4968109130859</v>
          </cell>
          <cell r="E66">
            <v>32.4968109130859</v>
          </cell>
          <cell r="F66">
            <v>26.773401260376</v>
          </cell>
          <cell r="G66">
            <v>30.0712738037109</v>
          </cell>
          <cell r="H66">
            <v>26.773401260376</v>
          </cell>
          <cell r="I66">
            <v>26.773401260376</v>
          </cell>
          <cell r="J66">
            <v>27.2114887237549</v>
          </cell>
          <cell r="K66">
            <v>37.0765953063965</v>
          </cell>
          <cell r="L66">
            <v>33.6010627746582</v>
          </cell>
          <cell r="M66">
            <v>24.1034049987793</v>
          </cell>
          <cell r="N66">
            <v>22.4937438964844</v>
          </cell>
          <cell r="O66">
            <v>27.0793609619141</v>
          </cell>
          <cell r="P66">
            <v>26.2470226287842</v>
          </cell>
          <cell r="Q66">
            <v>18.0872592926025</v>
          </cell>
          <cell r="R66">
            <v>28.5806407928467</v>
          </cell>
          <cell r="S66">
            <v>17.915319442749</v>
          </cell>
          <cell r="T66">
            <v>18.0872592926025</v>
          </cell>
          <cell r="U66">
            <v>27.0508518218994</v>
          </cell>
          <cell r="V66">
            <v>28.8031921386719</v>
          </cell>
          <cell r="W66">
            <v>27.0508518218994</v>
          </cell>
          <cell r="X66">
            <v>25.6289386749268</v>
          </cell>
          <cell r="Y66">
            <v>27.0508518218994</v>
          </cell>
          <cell r="Z66">
            <v>29.8434047698975</v>
          </cell>
          <cell r="AA66">
            <v>31.2370223999023</v>
          </cell>
          <cell r="AB66">
            <v>26.3676090240479</v>
          </cell>
          <cell r="AC66">
            <v>30.0397357940674</v>
          </cell>
          <cell r="AD66">
            <v>26.3676090240479</v>
          </cell>
          <cell r="AE66">
            <v>26.3676090240479</v>
          </cell>
          <cell r="AF66">
            <v>34.3676109313965</v>
          </cell>
          <cell r="AG66">
            <v>3.4985</v>
          </cell>
        </row>
        <row r="67">
          <cell r="A67">
            <v>38961</v>
          </cell>
          <cell r="B67">
            <v>26.7350025177002</v>
          </cell>
          <cell r="C67">
            <v>27.1250019073486</v>
          </cell>
          <cell r="D67">
            <v>27.1250019073486</v>
          </cell>
          <cell r="E67">
            <v>27.1250019073486</v>
          </cell>
          <cell r="F67">
            <v>20.6091976165771</v>
          </cell>
          <cell r="G67">
            <v>21.2091979980469</v>
          </cell>
          <cell r="H67">
            <v>20.6091976165771</v>
          </cell>
          <cell r="I67">
            <v>20.6091976165771</v>
          </cell>
          <cell r="J67">
            <v>26.2799987792969</v>
          </cell>
          <cell r="K67">
            <v>29.5399990081787</v>
          </cell>
          <cell r="L67">
            <v>31.0499992370605</v>
          </cell>
          <cell r="M67">
            <v>18.0960006713867</v>
          </cell>
          <cell r="N67">
            <v>17.014799118042</v>
          </cell>
          <cell r="O67">
            <v>18.1059989929199</v>
          </cell>
          <cell r="P67">
            <v>20.0460014343262</v>
          </cell>
          <cell r="Q67">
            <v>15.913537979126</v>
          </cell>
          <cell r="R67">
            <v>22.2140007019043</v>
          </cell>
          <cell r="S67">
            <v>15.6920003890991</v>
          </cell>
          <cell r="T67">
            <v>15.913537979126</v>
          </cell>
          <cell r="U67">
            <v>23.3660011291504</v>
          </cell>
          <cell r="V67">
            <v>23.25</v>
          </cell>
          <cell r="W67">
            <v>23.3660011291504</v>
          </cell>
          <cell r="X67">
            <v>19.6260013580322</v>
          </cell>
          <cell r="Y67">
            <v>23.3660011291504</v>
          </cell>
          <cell r="Z67">
            <v>24.6160011291504</v>
          </cell>
          <cell r="AA67">
            <v>25.8159999847412</v>
          </cell>
          <cell r="AB67">
            <v>21.4045009613037</v>
          </cell>
          <cell r="AC67">
            <v>23.6544990539551</v>
          </cell>
          <cell r="AD67">
            <v>21.4045009613037</v>
          </cell>
          <cell r="AE67">
            <v>21.4045009613037</v>
          </cell>
          <cell r="AF67">
            <v>26.6544990539551</v>
          </cell>
          <cell r="AG67">
            <v>3.5095</v>
          </cell>
        </row>
        <row r="68">
          <cell r="A68">
            <v>38991</v>
          </cell>
          <cell r="B68">
            <v>25.4448986053467</v>
          </cell>
          <cell r="C68">
            <v>26.036735534668</v>
          </cell>
          <cell r="D68">
            <v>26.036735534668</v>
          </cell>
          <cell r="E68">
            <v>26.036735534668</v>
          </cell>
          <cell r="F68">
            <v>21.7308139801025</v>
          </cell>
          <cell r="G68">
            <v>22.363468170166</v>
          </cell>
          <cell r="H68">
            <v>21.7308139801025</v>
          </cell>
          <cell r="I68">
            <v>21.7308139801025</v>
          </cell>
          <cell r="J68">
            <v>25.4408149719238</v>
          </cell>
          <cell r="K68">
            <v>29.7530574798584</v>
          </cell>
          <cell r="L68">
            <v>29.8183631896973</v>
          </cell>
          <cell r="M68">
            <v>15.6912879943848</v>
          </cell>
          <cell r="N68">
            <v>14.7965517044067</v>
          </cell>
          <cell r="O68">
            <v>16.6271438598633</v>
          </cell>
          <cell r="P68">
            <v>17.7474098205566</v>
          </cell>
          <cell r="Q68">
            <v>14.610405921936</v>
          </cell>
          <cell r="R68">
            <v>20.0061855316162</v>
          </cell>
          <cell r="S68">
            <v>14.3945512771606</v>
          </cell>
          <cell r="T68">
            <v>14.610405921936</v>
          </cell>
          <cell r="U68">
            <v>19.8245506286621</v>
          </cell>
          <cell r="V68">
            <v>21.5663261413574</v>
          </cell>
          <cell r="W68">
            <v>19.8245506286621</v>
          </cell>
          <cell r="X68">
            <v>17.1545524597168</v>
          </cell>
          <cell r="Y68">
            <v>19.8245506286621</v>
          </cell>
          <cell r="Z68">
            <v>19.9316940307617</v>
          </cell>
          <cell r="AA68">
            <v>21.2378158569336</v>
          </cell>
          <cell r="AB68">
            <v>20.2606754302979</v>
          </cell>
          <cell r="AC68">
            <v>22.0055732727051</v>
          </cell>
          <cell r="AD68">
            <v>20.2606754302979</v>
          </cell>
          <cell r="AE68">
            <v>20.2606754302979</v>
          </cell>
          <cell r="AF68">
            <v>22.7606735229492</v>
          </cell>
          <cell r="AG68">
            <v>3.5195</v>
          </cell>
        </row>
        <row r="69">
          <cell r="A69">
            <v>39022</v>
          </cell>
          <cell r="B69">
            <v>27.5937519073486</v>
          </cell>
          <cell r="C69">
            <v>28.0104179382324</v>
          </cell>
          <cell r="D69">
            <v>28.0104179382324</v>
          </cell>
          <cell r="E69">
            <v>28.0104179382324</v>
          </cell>
          <cell r="F69">
            <v>22.1241645812988</v>
          </cell>
          <cell r="G69">
            <v>22.7491645812988</v>
          </cell>
          <cell r="H69">
            <v>22.1241645812988</v>
          </cell>
          <cell r="I69">
            <v>22.1241645812988</v>
          </cell>
          <cell r="J69">
            <v>25.4916648864746</v>
          </cell>
          <cell r="K69">
            <v>31.1781234741211</v>
          </cell>
          <cell r="L69">
            <v>30.0125007629395</v>
          </cell>
          <cell r="M69">
            <v>16.6579170227051</v>
          </cell>
          <cell r="N69">
            <v>15.7497491836548</v>
          </cell>
          <cell r="O69">
            <v>16.8262500762939</v>
          </cell>
          <cell r="P69">
            <v>18.6891670227051</v>
          </cell>
          <cell r="Q69">
            <v>15.4261856079102</v>
          </cell>
          <cell r="R69">
            <v>20.9266681671143</v>
          </cell>
          <cell r="S69">
            <v>15.1954174041748</v>
          </cell>
          <cell r="T69">
            <v>15.4261856079102</v>
          </cell>
          <cell r="U69">
            <v>20.7649993896484</v>
          </cell>
          <cell r="V69">
            <v>22.2291660308838</v>
          </cell>
          <cell r="W69">
            <v>20.7649993896484</v>
          </cell>
          <cell r="X69">
            <v>18.1204166412354</v>
          </cell>
          <cell r="Y69">
            <v>20.7649993896484</v>
          </cell>
          <cell r="Z69">
            <v>20.8587493896484</v>
          </cell>
          <cell r="AA69">
            <v>22.1399993896484</v>
          </cell>
          <cell r="AB69">
            <v>20.2937107086182</v>
          </cell>
          <cell r="AC69">
            <v>21.7895412445068</v>
          </cell>
          <cell r="AD69">
            <v>20.2937107086182</v>
          </cell>
          <cell r="AE69">
            <v>20.2937107086182</v>
          </cell>
          <cell r="AF69">
            <v>22.7937068939209</v>
          </cell>
          <cell r="AG69">
            <v>3.6735</v>
          </cell>
        </row>
        <row r="70">
          <cell r="A70">
            <v>39052</v>
          </cell>
          <cell r="B70">
            <v>24.8415088653564</v>
          </cell>
          <cell r="C70">
            <v>25.7471694946289</v>
          </cell>
          <cell r="D70">
            <v>25.7471694946289</v>
          </cell>
          <cell r="E70">
            <v>25.7471694946289</v>
          </cell>
          <cell r="F70">
            <v>23.2611293792725</v>
          </cell>
          <cell r="G70">
            <v>23.8460350036621</v>
          </cell>
          <cell r="H70">
            <v>23.2611293792725</v>
          </cell>
          <cell r="I70">
            <v>23.2611293792725</v>
          </cell>
          <cell r="J70">
            <v>27.9415092468262</v>
          </cell>
          <cell r="K70">
            <v>32.2037696838379</v>
          </cell>
          <cell r="L70">
            <v>32.9924507141113</v>
          </cell>
          <cell r="M70">
            <v>20.5564155578613</v>
          </cell>
          <cell r="N70">
            <v>19.5870170593262</v>
          </cell>
          <cell r="O70">
            <v>16.0352821350098</v>
          </cell>
          <cell r="P70">
            <v>22.4573593139648</v>
          </cell>
          <cell r="Q70">
            <v>18.3772125244141</v>
          </cell>
          <cell r="R70">
            <v>24.5833988189697</v>
          </cell>
          <cell r="S70">
            <v>18.0792465209961</v>
          </cell>
          <cell r="T70">
            <v>18.3772125244141</v>
          </cell>
          <cell r="U70">
            <v>23.2194347381592</v>
          </cell>
          <cell r="V70">
            <v>21.9764156341553</v>
          </cell>
          <cell r="W70">
            <v>23.2194347381592</v>
          </cell>
          <cell r="X70">
            <v>22.0281143188477</v>
          </cell>
          <cell r="Y70">
            <v>23.2194347381592</v>
          </cell>
          <cell r="Z70">
            <v>23.2430191040039</v>
          </cell>
          <cell r="AA70">
            <v>24.3939628601074</v>
          </cell>
          <cell r="AB70">
            <v>21.8076038360596</v>
          </cell>
          <cell r="AC70">
            <v>23.8057174682617</v>
          </cell>
          <cell r="AD70">
            <v>21.8076038360596</v>
          </cell>
          <cell r="AE70">
            <v>21.8076038360596</v>
          </cell>
          <cell r="AF70">
            <v>24.8076038360596</v>
          </cell>
          <cell r="AG70">
            <v>3.8395</v>
          </cell>
        </row>
        <row r="71">
          <cell r="A71">
            <v>39083</v>
          </cell>
          <cell r="B71">
            <v>33.810733795166</v>
          </cell>
          <cell r="C71">
            <v>34.525016784668</v>
          </cell>
          <cell r="D71">
            <v>34.525016784668</v>
          </cell>
          <cell r="E71">
            <v>34.525016784668</v>
          </cell>
          <cell r="F71">
            <v>25.4733047485352</v>
          </cell>
          <cell r="G71">
            <v>26.10595703125</v>
          </cell>
          <cell r="H71">
            <v>25.4733047485352</v>
          </cell>
          <cell r="I71">
            <v>25.4733047485352</v>
          </cell>
          <cell r="J71">
            <v>32.5584716796875</v>
          </cell>
          <cell r="K71">
            <v>35.097957611084</v>
          </cell>
          <cell r="L71">
            <v>36.6469383239746</v>
          </cell>
          <cell r="M71">
            <v>23.8057136535645</v>
          </cell>
          <cell r="N71">
            <v>23.2761211395264</v>
          </cell>
          <cell r="O71">
            <v>19.361837387085</v>
          </cell>
          <cell r="P71">
            <v>25.861837387085</v>
          </cell>
          <cell r="Q71">
            <v>20.8958187103271</v>
          </cell>
          <cell r="R71">
            <v>28.1206130981445</v>
          </cell>
          <cell r="S71">
            <v>20.3199996948242</v>
          </cell>
          <cell r="T71">
            <v>20.8958187103271</v>
          </cell>
          <cell r="U71">
            <v>24.8010196685791</v>
          </cell>
          <cell r="V71">
            <v>21.8214282989502</v>
          </cell>
          <cell r="W71">
            <v>24.8010196685791</v>
          </cell>
          <cell r="X71">
            <v>25.2689800262451</v>
          </cell>
          <cell r="Y71">
            <v>24.8010196685791</v>
          </cell>
          <cell r="Z71">
            <v>24.9081630706787</v>
          </cell>
          <cell r="AA71">
            <v>26.2142848968506</v>
          </cell>
          <cell r="AB71">
            <v>24.4098262786865</v>
          </cell>
          <cell r="AC71">
            <v>26.8053359985352</v>
          </cell>
          <cell r="AD71">
            <v>24.4098262786865</v>
          </cell>
          <cell r="AE71">
            <v>24.4098262786865</v>
          </cell>
          <cell r="AF71">
            <v>27.4098262786865</v>
          </cell>
          <cell r="AG71">
            <v>3.9085</v>
          </cell>
        </row>
        <row r="72">
          <cell r="A72">
            <v>39114</v>
          </cell>
          <cell r="B72">
            <v>32.6788139343262</v>
          </cell>
          <cell r="C72">
            <v>33.3333587646484</v>
          </cell>
          <cell r="D72">
            <v>33.3333587646484</v>
          </cell>
          <cell r="E72">
            <v>33.3333587646484</v>
          </cell>
          <cell r="F72">
            <v>25.4461803436279</v>
          </cell>
          <cell r="G72">
            <v>26.0825424194336</v>
          </cell>
          <cell r="H72">
            <v>25.4461803436279</v>
          </cell>
          <cell r="I72">
            <v>25.4461803436279</v>
          </cell>
          <cell r="J72">
            <v>30.0079536437988</v>
          </cell>
          <cell r="K72">
            <v>33.9590911865234</v>
          </cell>
          <cell r="L72">
            <v>35.3454551696777</v>
          </cell>
          <cell r="M72">
            <v>21.7150001525879</v>
          </cell>
          <cell r="N72">
            <v>21.2322731018066</v>
          </cell>
          <cell r="O72">
            <v>19.8754539489746</v>
          </cell>
          <cell r="P72">
            <v>23.783182144165</v>
          </cell>
          <cell r="Q72">
            <v>19.5807323455811</v>
          </cell>
          <cell r="R72">
            <v>26.0522747039795</v>
          </cell>
          <cell r="S72">
            <v>19.1604557037354</v>
          </cell>
          <cell r="T72">
            <v>19.5807323455811</v>
          </cell>
          <cell r="U72">
            <v>23.703182220459</v>
          </cell>
          <cell r="V72">
            <v>21.8409099578857</v>
          </cell>
          <cell r="W72">
            <v>23.703182220459</v>
          </cell>
          <cell r="X72">
            <v>23.2422733306885</v>
          </cell>
          <cell r="Y72">
            <v>23.703182220459</v>
          </cell>
          <cell r="Z72">
            <v>23.8168182373047</v>
          </cell>
          <cell r="AA72">
            <v>25.1350002288818</v>
          </cell>
          <cell r="AB72">
            <v>24.3824996948242</v>
          </cell>
          <cell r="AC72">
            <v>26.6115913391113</v>
          </cell>
          <cell r="AD72">
            <v>24.3824996948242</v>
          </cell>
          <cell r="AE72">
            <v>24.3824996948242</v>
          </cell>
          <cell r="AF72">
            <v>27.3825016021729</v>
          </cell>
          <cell r="AG72">
            <v>3.7945</v>
          </cell>
        </row>
        <row r="73">
          <cell r="A73">
            <v>39142</v>
          </cell>
          <cell r="B73">
            <v>30.2612228393555</v>
          </cell>
          <cell r="C73">
            <v>30.1714286804199</v>
          </cell>
          <cell r="D73">
            <v>30.1714286804199</v>
          </cell>
          <cell r="E73">
            <v>30.1714286804199</v>
          </cell>
          <cell r="F73">
            <v>22.2073574066162</v>
          </cell>
          <cell r="G73">
            <v>22.8400096893311</v>
          </cell>
          <cell r="H73">
            <v>22.2073574066162</v>
          </cell>
          <cell r="I73">
            <v>22.2073574066162</v>
          </cell>
          <cell r="J73">
            <v>25.3686408996582</v>
          </cell>
          <cell r="K73">
            <v>31.4132652282715</v>
          </cell>
          <cell r="L73">
            <v>36.8530616760254</v>
          </cell>
          <cell r="M73">
            <v>20.8799991607666</v>
          </cell>
          <cell r="N73">
            <v>20.4393863677979</v>
          </cell>
          <cell r="O73">
            <v>20.2626533508301</v>
          </cell>
          <cell r="P73">
            <v>22.9361228942871</v>
          </cell>
          <cell r="Q73">
            <v>17.5676746368408</v>
          </cell>
          <cell r="R73">
            <v>25.1948986053467</v>
          </cell>
          <cell r="S73">
            <v>17.5524482727051</v>
          </cell>
          <cell r="T73">
            <v>17.5676746368408</v>
          </cell>
          <cell r="U73">
            <v>22.2806129455566</v>
          </cell>
          <cell r="V73">
            <v>21.5255107879639</v>
          </cell>
          <cell r="W73">
            <v>22.2806129455566</v>
          </cell>
          <cell r="X73">
            <v>22.4718360900879</v>
          </cell>
          <cell r="Y73">
            <v>22.2806129455566</v>
          </cell>
          <cell r="Z73">
            <v>22.3877544403076</v>
          </cell>
          <cell r="AA73">
            <v>23.6938781738281</v>
          </cell>
          <cell r="AB73">
            <v>23.3397445678711</v>
          </cell>
          <cell r="AC73">
            <v>24.9852542877197</v>
          </cell>
          <cell r="AD73">
            <v>23.3397445678711</v>
          </cell>
          <cell r="AE73">
            <v>23.3397445678711</v>
          </cell>
          <cell r="AF73">
            <v>25.8397426605225</v>
          </cell>
          <cell r="AG73">
            <v>3.6625</v>
          </cell>
        </row>
        <row r="74">
          <cell r="A74">
            <v>39173</v>
          </cell>
          <cell r="B74">
            <v>28.1812515258789</v>
          </cell>
          <cell r="C74">
            <v>28.0666675567627</v>
          </cell>
          <cell r="D74">
            <v>28.0666675567627</v>
          </cell>
          <cell r="E74">
            <v>28.0666675567627</v>
          </cell>
          <cell r="F74">
            <v>22.4884166717529</v>
          </cell>
          <cell r="G74">
            <v>23.1134166717529</v>
          </cell>
          <cell r="H74">
            <v>22.4884166717529</v>
          </cell>
          <cell r="I74">
            <v>22.4884166717529</v>
          </cell>
          <cell r="J74">
            <v>25.4789581298828</v>
          </cell>
          <cell r="K74">
            <v>30.9624977111816</v>
          </cell>
          <cell r="L74">
            <v>29.2374992370605</v>
          </cell>
          <cell r="M74">
            <v>17.564790725708</v>
          </cell>
          <cell r="N74">
            <v>17.0293731689453</v>
          </cell>
          <cell r="O74">
            <v>20.0554161071777</v>
          </cell>
          <cell r="P74">
            <v>19.596040725708</v>
          </cell>
          <cell r="Q74">
            <v>15.9566173553467</v>
          </cell>
          <cell r="R74">
            <v>21.8335418701172</v>
          </cell>
          <cell r="S74">
            <v>15.8460416793823</v>
          </cell>
          <cell r="T74">
            <v>15.9566173553467</v>
          </cell>
          <cell r="U74">
            <v>20.7593746185303</v>
          </cell>
          <cell r="V74">
            <v>21.4791660308838</v>
          </cell>
          <cell r="W74">
            <v>20.7593746185303</v>
          </cell>
          <cell r="X74">
            <v>19.0272922515869</v>
          </cell>
          <cell r="Y74">
            <v>20.7593746185303</v>
          </cell>
          <cell r="Z74">
            <v>20.8531246185303</v>
          </cell>
          <cell r="AA74">
            <v>22.1343746185303</v>
          </cell>
          <cell r="AB74">
            <v>22.8160018920898</v>
          </cell>
          <cell r="AC74">
            <v>24.6172523498535</v>
          </cell>
          <cell r="AD74">
            <v>22.8160018920898</v>
          </cell>
          <cell r="AE74">
            <v>22.8160018920898</v>
          </cell>
          <cell r="AF74">
            <v>25.3160018920898</v>
          </cell>
          <cell r="AG74">
            <v>3.4925</v>
          </cell>
        </row>
        <row r="75">
          <cell r="A75">
            <v>39203</v>
          </cell>
          <cell r="B75">
            <v>28.3632659912109</v>
          </cell>
          <cell r="C75">
            <v>27.9448986053467</v>
          </cell>
          <cell r="D75">
            <v>27.9448986053467</v>
          </cell>
          <cell r="E75">
            <v>27.9448986053467</v>
          </cell>
          <cell r="F75">
            <v>22.5359992980957</v>
          </cell>
          <cell r="G75">
            <v>23.1686534881592</v>
          </cell>
          <cell r="H75">
            <v>22.5359992980957</v>
          </cell>
          <cell r="I75">
            <v>22.5359992980957</v>
          </cell>
          <cell r="J75">
            <v>23.7491836547852</v>
          </cell>
          <cell r="K75">
            <v>34.3622436523438</v>
          </cell>
          <cell r="L75">
            <v>31.798978805542</v>
          </cell>
          <cell r="M75">
            <v>17.8059196472168</v>
          </cell>
          <cell r="N75">
            <v>17.3277549743652</v>
          </cell>
          <cell r="O75">
            <v>20.9944896697998</v>
          </cell>
          <cell r="P75">
            <v>19.8620414733887</v>
          </cell>
          <cell r="Q75">
            <v>15.4742527008057</v>
          </cell>
          <cell r="R75">
            <v>22.1208171844482</v>
          </cell>
          <cell r="S75">
            <v>15.08571434021</v>
          </cell>
          <cell r="T75">
            <v>15.4742527008057</v>
          </cell>
          <cell r="U75">
            <v>21.3065299987793</v>
          </cell>
          <cell r="V75">
            <v>22.6479587554932</v>
          </cell>
          <cell r="W75">
            <v>21.3065299987793</v>
          </cell>
          <cell r="X75">
            <v>19.2691841125488</v>
          </cell>
          <cell r="Y75">
            <v>21.3065299987793</v>
          </cell>
          <cell r="Z75">
            <v>21.4136734008789</v>
          </cell>
          <cell r="AA75">
            <v>22.7197952270508</v>
          </cell>
          <cell r="AB75">
            <v>23.2427043914795</v>
          </cell>
          <cell r="AC75">
            <v>25.1790313720703</v>
          </cell>
          <cell r="AD75">
            <v>23.2427043914795</v>
          </cell>
          <cell r="AE75">
            <v>23.2427043914795</v>
          </cell>
          <cell r="AF75">
            <v>26.4927043914795</v>
          </cell>
          <cell r="AG75">
            <v>3.4875</v>
          </cell>
        </row>
        <row r="76">
          <cell r="A76">
            <v>39234</v>
          </cell>
          <cell r="B76">
            <v>29.6510429382324</v>
          </cell>
          <cell r="C76">
            <v>29.5177097320557</v>
          </cell>
          <cell r="D76">
            <v>29.5177097320557</v>
          </cell>
          <cell r="E76">
            <v>29.5177097320557</v>
          </cell>
          <cell r="F76">
            <v>23.9487495422363</v>
          </cell>
          <cell r="G76">
            <v>25.8237495422363</v>
          </cell>
          <cell r="H76">
            <v>23.9487495422363</v>
          </cell>
          <cell r="I76">
            <v>23.9487495422363</v>
          </cell>
          <cell r="J76">
            <v>21.7729167938232</v>
          </cell>
          <cell r="K76">
            <v>32.2143745422363</v>
          </cell>
          <cell r="L76">
            <v>40.5862503051758</v>
          </cell>
          <cell r="M76">
            <v>21.9837512969971</v>
          </cell>
          <cell r="N76">
            <v>21.955415725708</v>
          </cell>
          <cell r="O76">
            <v>25.5791664123535</v>
          </cell>
          <cell r="P76">
            <v>24.0150012969971</v>
          </cell>
          <cell r="Q76">
            <v>17.3781394958496</v>
          </cell>
          <cell r="R76">
            <v>26.2525005340576</v>
          </cell>
          <cell r="S76">
            <v>17.1149997711182</v>
          </cell>
          <cell r="T76">
            <v>17.3781394958496</v>
          </cell>
          <cell r="U76">
            <v>24.9316673278809</v>
          </cell>
          <cell r="V76">
            <v>25.1979160308838</v>
          </cell>
          <cell r="W76">
            <v>24.9316673278809</v>
          </cell>
          <cell r="X76">
            <v>23.5775012969971</v>
          </cell>
          <cell r="Y76">
            <v>24.9316673278809</v>
          </cell>
          <cell r="Z76">
            <v>26.2754173278809</v>
          </cell>
          <cell r="AA76">
            <v>27.5566673278809</v>
          </cell>
          <cell r="AB76">
            <v>24.9936466217041</v>
          </cell>
          <cell r="AC76">
            <v>27.6594791412354</v>
          </cell>
          <cell r="AD76">
            <v>24.9936466217041</v>
          </cell>
          <cell r="AE76">
            <v>24.9936466217041</v>
          </cell>
          <cell r="AF76">
            <v>29.4936504364014</v>
          </cell>
          <cell r="AG76">
            <v>3.5195</v>
          </cell>
        </row>
        <row r="77">
          <cell r="A77">
            <v>39264</v>
          </cell>
          <cell r="B77">
            <v>33.1303939819336</v>
          </cell>
          <cell r="C77">
            <v>33.1186294555664</v>
          </cell>
          <cell r="D77">
            <v>33.1186294555664</v>
          </cell>
          <cell r="E77">
            <v>33.1186294555664</v>
          </cell>
          <cell r="F77">
            <v>26.092155456543</v>
          </cell>
          <cell r="G77">
            <v>27.9156856536865</v>
          </cell>
          <cell r="H77">
            <v>26.092155456543</v>
          </cell>
          <cell r="I77">
            <v>26.092155456543</v>
          </cell>
          <cell r="J77">
            <v>39.9303932189941</v>
          </cell>
          <cell r="K77">
            <v>36.3098030090332</v>
          </cell>
          <cell r="L77">
            <v>39.9490165710449</v>
          </cell>
          <cell r="M77">
            <v>24.245491027832</v>
          </cell>
          <cell r="N77">
            <v>23.6315689086914</v>
          </cell>
          <cell r="O77">
            <v>28.6613731384277</v>
          </cell>
          <cell r="P77">
            <v>26.2209815979004</v>
          </cell>
          <cell r="Q77">
            <v>19.7814502716064</v>
          </cell>
          <cell r="R77">
            <v>28.4107856750488</v>
          </cell>
          <cell r="S77">
            <v>19.1898040771484</v>
          </cell>
          <cell r="T77">
            <v>19.7814502716064</v>
          </cell>
          <cell r="U77">
            <v>27.6480388641357</v>
          </cell>
          <cell r="V77">
            <v>29.8480396270752</v>
          </cell>
          <cell r="W77">
            <v>27.6480388641357</v>
          </cell>
          <cell r="X77">
            <v>25.6513729095459</v>
          </cell>
          <cell r="Y77">
            <v>27.6480388641357</v>
          </cell>
          <cell r="Z77">
            <v>30.1431369781494</v>
          </cell>
          <cell r="AA77">
            <v>31.3686275482178</v>
          </cell>
          <cell r="AB77">
            <v>28.7628974914551</v>
          </cell>
          <cell r="AC77">
            <v>32.7848587036133</v>
          </cell>
          <cell r="AD77">
            <v>28.7628974914551</v>
          </cell>
          <cell r="AE77">
            <v>28.7628974914551</v>
          </cell>
          <cell r="AF77">
            <v>36.7629013061523</v>
          </cell>
          <cell r="AG77">
            <v>3.5665</v>
          </cell>
        </row>
        <row r="78">
          <cell r="A78">
            <v>39295</v>
          </cell>
          <cell r="B78">
            <v>33.039363861084</v>
          </cell>
          <cell r="C78">
            <v>32.9968109130859</v>
          </cell>
          <cell r="D78">
            <v>32.9968109130859</v>
          </cell>
          <cell r="E78">
            <v>32.9968109130859</v>
          </cell>
          <cell r="F78">
            <v>25.4829788208008</v>
          </cell>
          <cell r="G78">
            <v>27.4617023468018</v>
          </cell>
          <cell r="H78">
            <v>25.4829788208008</v>
          </cell>
          <cell r="I78">
            <v>25.4829788208008</v>
          </cell>
          <cell r="J78">
            <v>27.2795734405518</v>
          </cell>
          <cell r="K78">
            <v>36.5861701965332</v>
          </cell>
          <cell r="L78">
            <v>33.8223419189453</v>
          </cell>
          <cell r="M78">
            <v>24.4331932067871</v>
          </cell>
          <cell r="N78">
            <v>22.8235321044922</v>
          </cell>
          <cell r="O78">
            <v>27.9517021179199</v>
          </cell>
          <cell r="P78">
            <v>26.576810836792</v>
          </cell>
          <cell r="Q78">
            <v>18.5741710662842</v>
          </cell>
          <cell r="R78">
            <v>28.9104270935059</v>
          </cell>
          <cell r="S78">
            <v>18.2451076507568</v>
          </cell>
          <cell r="T78">
            <v>18.5741710662842</v>
          </cell>
          <cell r="U78">
            <v>27.3806400299072</v>
          </cell>
          <cell r="V78">
            <v>29.2180843353271</v>
          </cell>
          <cell r="W78">
            <v>27.3806400299072</v>
          </cell>
          <cell r="X78">
            <v>25.9587249755859</v>
          </cell>
          <cell r="Y78">
            <v>27.3806400299072</v>
          </cell>
          <cell r="Z78">
            <v>30.1731929779053</v>
          </cell>
          <cell r="AA78">
            <v>31.5668087005615</v>
          </cell>
          <cell r="AB78">
            <v>26.9995231628418</v>
          </cell>
          <cell r="AC78">
            <v>30.6716499328613</v>
          </cell>
          <cell r="AD78">
            <v>26.9995231628418</v>
          </cell>
          <cell r="AE78">
            <v>26.9995231628418</v>
          </cell>
          <cell r="AF78">
            <v>34.9995269775391</v>
          </cell>
          <cell r="AG78">
            <v>3.5985</v>
          </cell>
        </row>
        <row r="79">
          <cell r="A79">
            <v>39326</v>
          </cell>
          <cell r="B79">
            <v>27.2586555480957</v>
          </cell>
          <cell r="C79">
            <v>27.7086563110352</v>
          </cell>
          <cell r="D79">
            <v>27.7086563110352</v>
          </cell>
          <cell r="E79">
            <v>27.7086563110352</v>
          </cell>
          <cell r="F79">
            <v>22.162691116333</v>
          </cell>
          <cell r="G79">
            <v>22.7396144866943</v>
          </cell>
          <cell r="H79">
            <v>22.162691116333</v>
          </cell>
          <cell r="I79">
            <v>22.162691116333</v>
          </cell>
          <cell r="J79">
            <v>26.4769229888916</v>
          </cell>
          <cell r="K79">
            <v>29.1057682037354</v>
          </cell>
          <cell r="L79">
            <v>31.4288463592529</v>
          </cell>
          <cell r="M79">
            <v>18.4496154785156</v>
          </cell>
          <cell r="N79">
            <v>17.2785377502441</v>
          </cell>
          <cell r="O79">
            <v>19.2365379333496</v>
          </cell>
          <cell r="P79">
            <v>20.3246154785156</v>
          </cell>
          <cell r="Q79">
            <v>16.665885925293</v>
          </cell>
          <cell r="R79">
            <v>22.4284629821777</v>
          </cell>
          <cell r="S79">
            <v>16.1573085784912</v>
          </cell>
          <cell r="T79">
            <v>16.665885925293</v>
          </cell>
          <cell r="U79">
            <v>23.5553855895996</v>
          </cell>
          <cell r="V79">
            <v>23.6826915740967</v>
          </cell>
          <cell r="W79">
            <v>23.5553855895996</v>
          </cell>
          <cell r="X79">
            <v>19.9207706451416</v>
          </cell>
          <cell r="Y79">
            <v>23.5553855895996</v>
          </cell>
          <cell r="Z79">
            <v>24.7188472747803</v>
          </cell>
          <cell r="AA79">
            <v>25.8438472747803</v>
          </cell>
          <cell r="AB79">
            <v>22.1864833831787</v>
          </cell>
          <cell r="AC79">
            <v>24.4403266906738</v>
          </cell>
          <cell r="AD79">
            <v>22.1864833831787</v>
          </cell>
          <cell r="AE79">
            <v>22.1864833831787</v>
          </cell>
          <cell r="AF79">
            <v>27.4364814758301</v>
          </cell>
          <cell r="AG79">
            <v>3.6095</v>
          </cell>
        </row>
        <row r="80">
          <cell r="A80">
            <v>39356</v>
          </cell>
          <cell r="B80">
            <v>25.9468097686768</v>
          </cell>
          <cell r="C80">
            <v>26.4404258728027</v>
          </cell>
          <cell r="D80">
            <v>26.4404258728027</v>
          </cell>
          <cell r="E80">
            <v>26.4404258728027</v>
          </cell>
          <cell r="F80">
            <v>22.589786529541</v>
          </cell>
          <cell r="G80">
            <v>23.249361038208</v>
          </cell>
          <cell r="H80">
            <v>22.589786529541</v>
          </cell>
          <cell r="I80">
            <v>22.589786529541</v>
          </cell>
          <cell r="J80">
            <v>25.348934173584</v>
          </cell>
          <cell r="K80">
            <v>29.8670196533203</v>
          </cell>
          <cell r="L80">
            <v>29.906379699707</v>
          </cell>
          <cell r="M80">
            <v>16.0595760345459</v>
          </cell>
          <cell r="N80">
            <v>15.2533197402954</v>
          </cell>
          <cell r="O80">
            <v>17.1644687652588</v>
          </cell>
          <cell r="P80">
            <v>18.2031936645508</v>
          </cell>
          <cell r="Q80">
            <v>14.9444828033447</v>
          </cell>
          <cell r="R80">
            <v>20.5368099212646</v>
          </cell>
          <cell r="S80">
            <v>14.6863832473755</v>
          </cell>
          <cell r="T80">
            <v>14.9444828033447</v>
          </cell>
          <cell r="U80">
            <v>20.3261699676514</v>
          </cell>
          <cell r="V80">
            <v>21.8670215606689</v>
          </cell>
          <cell r="W80">
            <v>20.3261699676514</v>
          </cell>
          <cell r="X80">
            <v>17.5851078033447</v>
          </cell>
          <cell r="Y80">
            <v>20.3261699676514</v>
          </cell>
          <cell r="Z80">
            <v>20.4804267883301</v>
          </cell>
          <cell r="AA80">
            <v>21.8740425109863</v>
          </cell>
          <cell r="AB80">
            <v>20.771598815918</v>
          </cell>
          <cell r="AC80">
            <v>22.5226593017578</v>
          </cell>
          <cell r="AD80">
            <v>20.771598815918</v>
          </cell>
          <cell r="AE80">
            <v>20.771598815918</v>
          </cell>
          <cell r="AF80">
            <v>23.2715969085693</v>
          </cell>
          <cell r="AG80">
            <v>3.6195</v>
          </cell>
        </row>
        <row r="81">
          <cell r="A81">
            <v>39387</v>
          </cell>
          <cell r="B81">
            <v>28.0937519073486</v>
          </cell>
          <cell r="C81">
            <v>28.5104179382324</v>
          </cell>
          <cell r="D81">
            <v>28.5104179382324</v>
          </cell>
          <cell r="E81">
            <v>28.5104179382324</v>
          </cell>
          <cell r="F81">
            <v>22.781665802002</v>
          </cell>
          <cell r="G81">
            <v>23.406665802002</v>
          </cell>
          <cell r="H81">
            <v>22.781665802002</v>
          </cell>
          <cell r="I81">
            <v>22.781665802002</v>
          </cell>
          <cell r="J81">
            <v>25.5666637420654</v>
          </cell>
          <cell r="K81">
            <v>30.578125</v>
          </cell>
          <cell r="L81">
            <v>30.2562503814697</v>
          </cell>
          <cell r="M81">
            <v>16.9704170227051</v>
          </cell>
          <cell r="N81">
            <v>16.0622482299805</v>
          </cell>
          <cell r="O81">
            <v>17.6908340454102</v>
          </cell>
          <cell r="P81">
            <v>19.0016670227051</v>
          </cell>
          <cell r="Q81">
            <v>15.914966583252</v>
          </cell>
          <cell r="R81">
            <v>21.2391681671143</v>
          </cell>
          <cell r="S81">
            <v>15.5079174041748</v>
          </cell>
          <cell r="T81">
            <v>15.914966583252</v>
          </cell>
          <cell r="U81">
            <v>21.0774993896484</v>
          </cell>
          <cell r="V81">
            <v>22.6354160308838</v>
          </cell>
          <cell r="W81">
            <v>21.0774993896484</v>
          </cell>
          <cell r="X81">
            <v>18.4329166412354</v>
          </cell>
          <cell r="Y81">
            <v>21.0774993896484</v>
          </cell>
          <cell r="Z81">
            <v>21.1712493896484</v>
          </cell>
          <cell r="AA81">
            <v>22.4524993896484</v>
          </cell>
          <cell r="AB81">
            <v>20.929126739502</v>
          </cell>
          <cell r="AC81">
            <v>22.4249591827393</v>
          </cell>
          <cell r="AD81">
            <v>20.929126739502</v>
          </cell>
          <cell r="AE81">
            <v>20.929126739502</v>
          </cell>
          <cell r="AF81">
            <v>23.4291248321533</v>
          </cell>
          <cell r="AG81">
            <v>3.7735</v>
          </cell>
        </row>
        <row r="82">
          <cell r="A82">
            <v>39417</v>
          </cell>
          <cell r="B82">
            <v>25.3415088653564</v>
          </cell>
          <cell r="C82">
            <v>26.2471694946289</v>
          </cell>
          <cell r="D82">
            <v>26.2471694946289</v>
          </cell>
          <cell r="E82">
            <v>26.2471694946289</v>
          </cell>
          <cell r="F82">
            <v>24.0031127929688</v>
          </cell>
          <cell r="G82">
            <v>24.5880184173584</v>
          </cell>
          <cell r="H82">
            <v>24.0031127929688</v>
          </cell>
          <cell r="I82">
            <v>24.0031127929688</v>
          </cell>
          <cell r="J82">
            <v>28.024528503418</v>
          </cell>
          <cell r="K82">
            <v>32.9839630126953</v>
          </cell>
          <cell r="L82">
            <v>33.262264251709</v>
          </cell>
          <cell r="M82">
            <v>20.8488693237305</v>
          </cell>
          <cell r="N82">
            <v>19.8794708251953</v>
          </cell>
          <cell r="O82">
            <v>16.8843402862549</v>
          </cell>
          <cell r="P82">
            <v>22.7498111724854</v>
          </cell>
          <cell r="Q82">
            <v>18.8612461090088</v>
          </cell>
          <cell r="R82">
            <v>24.8758506774902</v>
          </cell>
          <cell r="S82">
            <v>18.3716983795166</v>
          </cell>
          <cell r="T82">
            <v>18.8612461090088</v>
          </cell>
          <cell r="U82">
            <v>23.5118865966797</v>
          </cell>
          <cell r="V82">
            <v>22.3726406097412</v>
          </cell>
          <cell r="W82">
            <v>23.5118865966797</v>
          </cell>
          <cell r="X82">
            <v>22.3205661773682</v>
          </cell>
          <cell r="Y82">
            <v>23.5118865966797</v>
          </cell>
          <cell r="Z82">
            <v>23.535472869873</v>
          </cell>
          <cell r="AA82">
            <v>24.6864147186279</v>
          </cell>
          <cell r="AB82">
            <v>22.4340190887451</v>
          </cell>
          <cell r="AC82">
            <v>24.4321308135986</v>
          </cell>
          <cell r="AD82">
            <v>22.4340190887451</v>
          </cell>
          <cell r="AE82">
            <v>22.4340190887451</v>
          </cell>
          <cell r="AF82">
            <v>25.4340190887451</v>
          </cell>
          <cell r="AG82">
            <v>3.9395</v>
          </cell>
        </row>
        <row r="83">
          <cell r="A83">
            <v>39448</v>
          </cell>
          <cell r="B83">
            <v>34.310733795166</v>
          </cell>
          <cell r="C83">
            <v>35.025016784668</v>
          </cell>
          <cell r="D83">
            <v>35.025016784668</v>
          </cell>
          <cell r="E83">
            <v>35.025016784668</v>
          </cell>
          <cell r="F83">
            <v>25.1074867248535</v>
          </cell>
          <cell r="G83">
            <v>25.740140914917</v>
          </cell>
          <cell r="H83">
            <v>25.1074867248535</v>
          </cell>
          <cell r="I83">
            <v>25.1074867248535</v>
          </cell>
          <cell r="J83">
            <v>32.6319389343262</v>
          </cell>
          <cell r="K83">
            <v>35.1877555847168</v>
          </cell>
          <cell r="L83">
            <v>36.8857154846191</v>
          </cell>
          <cell r="M83">
            <v>24.1220397949219</v>
          </cell>
          <cell r="N83">
            <v>23.5924472808838</v>
          </cell>
          <cell r="O83">
            <v>20.2291831970215</v>
          </cell>
          <cell r="P83">
            <v>26.1781635284424</v>
          </cell>
          <cell r="Q83">
            <v>21.5575141906738</v>
          </cell>
          <cell r="R83">
            <v>28.436939239502</v>
          </cell>
          <cell r="S83">
            <v>20.6363258361816</v>
          </cell>
          <cell r="T83">
            <v>21.5575141906738</v>
          </cell>
          <cell r="U83">
            <v>25.1173477172852</v>
          </cell>
          <cell r="V83">
            <v>22.2295913696289</v>
          </cell>
          <cell r="W83">
            <v>25.1173477172852</v>
          </cell>
          <cell r="X83">
            <v>25.5853061676025</v>
          </cell>
          <cell r="Y83">
            <v>25.1173477172852</v>
          </cell>
          <cell r="Z83">
            <v>25.2244892120361</v>
          </cell>
          <cell r="AA83">
            <v>26.5306129455566</v>
          </cell>
          <cell r="AB83">
            <v>24.9955387115479</v>
          </cell>
          <cell r="AC83">
            <v>27.3910484313965</v>
          </cell>
          <cell r="AD83">
            <v>24.9955387115479</v>
          </cell>
          <cell r="AE83">
            <v>24.9955387115479</v>
          </cell>
          <cell r="AF83">
            <v>27.9955387115479</v>
          </cell>
          <cell r="AG83">
            <v>4.011</v>
          </cell>
        </row>
        <row r="84">
          <cell r="A84">
            <v>39479</v>
          </cell>
          <cell r="B84">
            <v>33.1948394775391</v>
          </cell>
          <cell r="C84">
            <v>33.8348426818848</v>
          </cell>
          <cell r="D84">
            <v>33.8348426818848</v>
          </cell>
          <cell r="E84">
            <v>33.8348426818848</v>
          </cell>
          <cell r="F84">
            <v>25.0287094116211</v>
          </cell>
          <cell r="G84">
            <v>25.6731548309326</v>
          </cell>
          <cell r="H84">
            <v>25.0287094116211</v>
          </cell>
          <cell r="I84">
            <v>25.0287094116211</v>
          </cell>
          <cell r="J84">
            <v>30.0455551147461</v>
          </cell>
          <cell r="K84">
            <v>34.0322227478027</v>
          </cell>
          <cell r="L84">
            <v>35.5466651916504</v>
          </cell>
          <cell r="M84">
            <v>21.984001159668</v>
          </cell>
          <cell r="N84">
            <v>21.5064449310303</v>
          </cell>
          <cell r="O84">
            <v>20.7019996643066</v>
          </cell>
          <cell r="P84">
            <v>24.0784454345703</v>
          </cell>
          <cell r="Q84">
            <v>20.0913467407227</v>
          </cell>
          <cell r="R84">
            <v>26.3700008392334</v>
          </cell>
          <cell r="S84">
            <v>19.3906688690186</v>
          </cell>
          <cell r="T84">
            <v>20.0913467407227</v>
          </cell>
          <cell r="U84">
            <v>23.970890045166</v>
          </cell>
          <cell r="V84">
            <v>22.216667175293</v>
          </cell>
          <cell r="W84">
            <v>23.970890045166</v>
          </cell>
          <cell r="X84">
            <v>23.5106678009033</v>
          </cell>
          <cell r="Y84">
            <v>23.970890045166</v>
          </cell>
          <cell r="Z84">
            <v>24.0986671447754</v>
          </cell>
          <cell r="AA84">
            <v>25.4431114196777</v>
          </cell>
          <cell r="AB84">
            <v>24.9278335571289</v>
          </cell>
          <cell r="AC84">
            <v>27.1611671447754</v>
          </cell>
          <cell r="AD84">
            <v>24.9278335571289</v>
          </cell>
          <cell r="AE84">
            <v>24.9278335571289</v>
          </cell>
          <cell r="AF84">
            <v>27.9278335571289</v>
          </cell>
          <cell r="AG84">
            <v>3.897</v>
          </cell>
        </row>
        <row r="85">
          <cell r="A85">
            <v>39508</v>
          </cell>
          <cell r="B85">
            <v>30.7098026275635</v>
          </cell>
          <cell r="C85">
            <v>30.6019592285156</v>
          </cell>
          <cell r="D85">
            <v>30.6019592285156</v>
          </cell>
          <cell r="E85">
            <v>30.6019592285156</v>
          </cell>
          <cell r="F85">
            <v>22.8756866455078</v>
          </cell>
          <cell r="G85">
            <v>23.4835300445557</v>
          </cell>
          <cell r="H85">
            <v>22.8756866455078</v>
          </cell>
          <cell r="I85">
            <v>22.8756866455078</v>
          </cell>
          <cell r="J85">
            <v>25.5194606781006</v>
          </cell>
          <cell r="K85">
            <v>31.5539226531982</v>
          </cell>
          <cell r="L85">
            <v>37.0372543334961</v>
          </cell>
          <cell r="M85">
            <v>21.1494121551514</v>
          </cell>
          <cell r="N85">
            <v>20.6484298706055</v>
          </cell>
          <cell r="O85">
            <v>20.6543140411377</v>
          </cell>
          <cell r="P85">
            <v>23.1249008178711</v>
          </cell>
          <cell r="Q85">
            <v>18.2321395874023</v>
          </cell>
          <cell r="R85">
            <v>25.3147068023682</v>
          </cell>
          <cell r="S85">
            <v>17.971960067749</v>
          </cell>
          <cell r="T85">
            <v>18.2321395874023</v>
          </cell>
          <cell r="U85">
            <v>22.5343132019043</v>
          </cell>
          <cell r="V85">
            <v>21.9754905700684</v>
          </cell>
          <cell r="W85">
            <v>22.5343132019043</v>
          </cell>
          <cell r="X85">
            <v>22.6788234710693</v>
          </cell>
          <cell r="Y85">
            <v>22.5343132019043</v>
          </cell>
          <cell r="Z85">
            <v>22.5980396270752</v>
          </cell>
          <cell r="AA85">
            <v>23.8235301971436</v>
          </cell>
          <cell r="AB85">
            <v>24.0107326507568</v>
          </cell>
          <cell r="AC85">
            <v>25.6709289550781</v>
          </cell>
          <cell r="AD85">
            <v>24.0107326507568</v>
          </cell>
          <cell r="AE85">
            <v>24.0107326507568</v>
          </cell>
          <cell r="AF85">
            <v>26.5107326507568</v>
          </cell>
          <cell r="AG85">
            <v>3.765</v>
          </cell>
        </row>
        <row r="86">
          <cell r="A86">
            <v>39539</v>
          </cell>
          <cell r="B86">
            <v>28.7304363250732</v>
          </cell>
          <cell r="C86">
            <v>28.6347827911377</v>
          </cell>
          <cell r="D86">
            <v>28.6347827911377</v>
          </cell>
          <cell r="E86">
            <v>28.6347827911377</v>
          </cell>
          <cell r="F86">
            <v>21.5876522064209</v>
          </cell>
          <cell r="G86">
            <v>22.2398262023926</v>
          </cell>
          <cell r="H86">
            <v>21.5876522064209</v>
          </cell>
          <cell r="I86">
            <v>21.5876522064209</v>
          </cell>
          <cell r="J86">
            <v>25.4830436706543</v>
          </cell>
          <cell r="K86">
            <v>30.973913192749</v>
          </cell>
          <cell r="L86">
            <v>29.2108688354492</v>
          </cell>
          <cell r="M86">
            <v>17.9373912811279</v>
          </cell>
          <cell r="N86">
            <v>17.4647808074951</v>
          </cell>
          <cell r="O86">
            <v>20.057825088501</v>
          </cell>
          <cell r="P86">
            <v>20.056957244873</v>
          </cell>
          <cell r="Q86">
            <v>16.2964191436768</v>
          </cell>
          <cell r="R86">
            <v>22.3700008392334</v>
          </cell>
          <cell r="S86">
            <v>16.1221752166748</v>
          </cell>
          <cell r="T86">
            <v>16.2964191436768</v>
          </cell>
          <cell r="U86">
            <v>21.2273921966553</v>
          </cell>
          <cell r="V86">
            <v>21.8369560241699</v>
          </cell>
          <cell r="W86">
            <v>21.2273921966553</v>
          </cell>
          <cell r="X86">
            <v>19.4634780883789</v>
          </cell>
          <cell r="Y86">
            <v>21.2273921966553</v>
          </cell>
          <cell r="Z86">
            <v>21.3686962127686</v>
          </cell>
          <cell r="AA86">
            <v>22.738260269165</v>
          </cell>
          <cell r="AB86">
            <v>23.3151092529297</v>
          </cell>
          <cell r="AC86">
            <v>25.1068496704102</v>
          </cell>
          <cell r="AD86">
            <v>23.3151092529297</v>
          </cell>
          <cell r="AE86">
            <v>23.3151092529297</v>
          </cell>
          <cell r="AF86">
            <v>25.8151092529297</v>
          </cell>
          <cell r="AG86">
            <v>3.595</v>
          </cell>
        </row>
        <row r="87">
          <cell r="A87">
            <v>39569</v>
          </cell>
          <cell r="B87">
            <v>28.8960781097412</v>
          </cell>
          <cell r="C87">
            <v>28.4941177368164</v>
          </cell>
          <cell r="D87">
            <v>28.4941177368164</v>
          </cell>
          <cell r="E87">
            <v>28.4941177368164</v>
          </cell>
          <cell r="F87">
            <v>21.8974494934082</v>
          </cell>
          <cell r="G87">
            <v>22.5052928924561</v>
          </cell>
          <cell r="H87">
            <v>21.8974494934082</v>
          </cell>
          <cell r="I87">
            <v>21.8974494934082</v>
          </cell>
          <cell r="J87">
            <v>23.774019241333</v>
          </cell>
          <cell r="K87">
            <v>34.4656867980957</v>
          </cell>
          <cell r="L87">
            <v>32.2598037719727</v>
          </cell>
          <cell r="M87">
            <v>18.2001972198486</v>
          </cell>
          <cell r="N87">
            <v>17.7541179656982</v>
          </cell>
          <cell r="O87">
            <v>21.438627243042</v>
          </cell>
          <cell r="P87">
            <v>20.1756858825684</v>
          </cell>
          <cell r="Q87">
            <v>16.1454887390137</v>
          </cell>
          <cell r="R87">
            <v>22.3654918670654</v>
          </cell>
          <cell r="S87">
            <v>15.6062746047974</v>
          </cell>
          <cell r="T87">
            <v>16.1454887390137</v>
          </cell>
          <cell r="U87">
            <v>21.6882362365723</v>
          </cell>
          <cell r="V87">
            <v>23.1715679168701</v>
          </cell>
          <cell r="W87">
            <v>21.6882362365723</v>
          </cell>
          <cell r="X87">
            <v>19.7296085357666</v>
          </cell>
          <cell r="Y87">
            <v>21.6882362365723</v>
          </cell>
          <cell r="Z87">
            <v>21.7519607543945</v>
          </cell>
          <cell r="AA87">
            <v>22.9774513244629</v>
          </cell>
          <cell r="AB87">
            <v>24.0215187072754</v>
          </cell>
          <cell r="AC87">
            <v>25.9807357788086</v>
          </cell>
          <cell r="AD87">
            <v>24.0215187072754</v>
          </cell>
          <cell r="AE87">
            <v>24.0215187072754</v>
          </cell>
          <cell r="AF87">
            <v>27.2715187072754</v>
          </cell>
          <cell r="AG87">
            <v>3.59</v>
          </cell>
        </row>
        <row r="88">
          <cell r="A88">
            <v>39600</v>
          </cell>
          <cell r="B88">
            <v>30.0552101135254</v>
          </cell>
          <cell r="C88">
            <v>29.8885440826416</v>
          </cell>
          <cell r="D88">
            <v>29.8885440826416</v>
          </cell>
          <cell r="E88">
            <v>29.8885440826416</v>
          </cell>
          <cell r="F88">
            <v>24.6552085876465</v>
          </cell>
          <cell r="G88">
            <v>25.2802085876465</v>
          </cell>
          <cell r="H88">
            <v>24.6552085876465</v>
          </cell>
          <cell r="I88">
            <v>24.6552085876465</v>
          </cell>
          <cell r="J88">
            <v>21.6891670227051</v>
          </cell>
          <cell r="K88">
            <v>32.3018760681152</v>
          </cell>
          <cell r="L88">
            <v>40.8299980163574</v>
          </cell>
          <cell r="M88">
            <v>21.9912509918213</v>
          </cell>
          <cell r="N88">
            <v>21.8720836639404</v>
          </cell>
          <cell r="O88">
            <v>25.8366661071777</v>
          </cell>
          <cell r="P88">
            <v>24.0225009918213</v>
          </cell>
          <cell r="Q88">
            <v>17.70583152771</v>
          </cell>
          <cell r="R88">
            <v>26.2600002288818</v>
          </cell>
          <cell r="S88">
            <v>17.122501373291</v>
          </cell>
          <cell r="T88">
            <v>17.70583152771</v>
          </cell>
          <cell r="U88">
            <v>24.8483333587646</v>
          </cell>
          <cell r="V88">
            <v>25.5520839691162</v>
          </cell>
          <cell r="W88">
            <v>24.8483333587646</v>
          </cell>
          <cell r="X88">
            <v>23.4537506103516</v>
          </cell>
          <cell r="Y88">
            <v>24.8483333587646</v>
          </cell>
          <cell r="Z88">
            <v>26.1920833587646</v>
          </cell>
          <cell r="AA88">
            <v>27.4733333587646</v>
          </cell>
          <cell r="AB88">
            <v>25.8408336639404</v>
          </cell>
          <cell r="AC88">
            <v>28.4649982452393</v>
          </cell>
          <cell r="AD88">
            <v>25.8408336639404</v>
          </cell>
          <cell r="AE88">
            <v>25.8408336639404</v>
          </cell>
          <cell r="AF88">
            <v>30.3408355712891</v>
          </cell>
          <cell r="AG88">
            <v>3.622</v>
          </cell>
        </row>
        <row r="89">
          <cell r="A89">
            <v>39630</v>
          </cell>
          <cell r="B89">
            <v>33.4867362976074</v>
          </cell>
          <cell r="C89">
            <v>33.4765319824219</v>
          </cell>
          <cell r="D89">
            <v>33.4765319824219</v>
          </cell>
          <cell r="E89">
            <v>33.4765319824219</v>
          </cell>
          <cell r="F89">
            <v>26.4122447967529</v>
          </cell>
          <cell r="G89">
            <v>27.6775512695313</v>
          </cell>
          <cell r="H89">
            <v>26.4122447967529</v>
          </cell>
          <cell r="I89">
            <v>26.4122447967529</v>
          </cell>
          <cell r="J89">
            <v>39.9603042602539</v>
          </cell>
          <cell r="K89">
            <v>36.4775505065918</v>
          </cell>
          <cell r="L89">
            <v>40.3265266418457</v>
          </cell>
          <cell r="M89">
            <v>24.4987754821777</v>
          </cell>
          <cell r="N89">
            <v>23.9434700012207</v>
          </cell>
          <cell r="O89">
            <v>28.5557136535645</v>
          </cell>
          <cell r="P89">
            <v>26.5548992156982</v>
          </cell>
          <cell r="Q89">
            <v>19.8704261779785</v>
          </cell>
          <cell r="R89">
            <v>28.8136749267578</v>
          </cell>
          <cell r="S89">
            <v>19.2163257598877</v>
          </cell>
          <cell r="T89">
            <v>19.8704261779785</v>
          </cell>
          <cell r="U89">
            <v>27.9993877410889</v>
          </cell>
          <cell r="V89">
            <v>29.9540824890137</v>
          </cell>
          <cell r="W89">
            <v>27.9993877410889</v>
          </cell>
          <cell r="X89">
            <v>25.9620418548584</v>
          </cell>
          <cell r="Y89">
            <v>27.9993877410889</v>
          </cell>
          <cell r="Z89">
            <v>30.6371440887451</v>
          </cell>
          <cell r="AA89">
            <v>31.943265914917</v>
          </cell>
          <cell r="AB89">
            <v>29.0115871429443</v>
          </cell>
          <cell r="AC89">
            <v>33.0336265563965</v>
          </cell>
          <cell r="AD89">
            <v>29.0115871429443</v>
          </cell>
          <cell r="AE89">
            <v>29.0115871429443</v>
          </cell>
          <cell r="AF89">
            <v>37.011589050293</v>
          </cell>
          <cell r="AG89">
            <v>3.669</v>
          </cell>
        </row>
        <row r="90">
          <cell r="A90">
            <v>39661</v>
          </cell>
          <cell r="B90">
            <v>34.0088233947754</v>
          </cell>
          <cell r="C90">
            <v>33.9598045349121</v>
          </cell>
          <cell r="D90">
            <v>33.9598045349121</v>
          </cell>
          <cell r="E90">
            <v>33.9598045349121</v>
          </cell>
          <cell r="F90">
            <v>26.798038482666</v>
          </cell>
          <cell r="G90">
            <v>28.0137252807617</v>
          </cell>
          <cell r="H90">
            <v>26.798038482666</v>
          </cell>
          <cell r="I90">
            <v>26.798038482666</v>
          </cell>
          <cell r="J90">
            <v>27.856372833252</v>
          </cell>
          <cell r="K90">
            <v>36.4460792541504</v>
          </cell>
          <cell r="L90">
            <v>34.2401962280273</v>
          </cell>
          <cell r="M90">
            <v>25.0521583557129</v>
          </cell>
          <cell r="N90">
            <v>23.2358818054199</v>
          </cell>
          <cell r="O90">
            <v>28.6347064971924</v>
          </cell>
          <cell r="P90">
            <v>27.0276489257813</v>
          </cell>
          <cell r="Q90">
            <v>20.0170783996582</v>
          </cell>
          <cell r="R90">
            <v>29.2174530029297</v>
          </cell>
          <cell r="S90">
            <v>19.3886280059814</v>
          </cell>
          <cell r="T90">
            <v>20.0170783996582</v>
          </cell>
          <cell r="U90">
            <v>27.9323539733887</v>
          </cell>
          <cell r="V90">
            <v>30.2990188598633</v>
          </cell>
          <cell r="W90">
            <v>27.9323539733887</v>
          </cell>
          <cell r="X90">
            <v>26.5815696716309</v>
          </cell>
          <cell r="Y90">
            <v>27.9323539733887</v>
          </cell>
          <cell r="Z90">
            <v>30.4274520874023</v>
          </cell>
          <cell r="AA90">
            <v>31.6529426574707</v>
          </cell>
          <cell r="AB90">
            <v>28.2254428863525</v>
          </cell>
          <cell r="AC90">
            <v>31.9738731384277</v>
          </cell>
          <cell r="AD90">
            <v>28.2254428863525</v>
          </cell>
          <cell r="AE90">
            <v>28.2254428863525</v>
          </cell>
          <cell r="AF90">
            <v>36.2254447937012</v>
          </cell>
          <cell r="AG90">
            <v>3.701</v>
          </cell>
        </row>
        <row r="91">
          <cell r="A91">
            <v>39692</v>
          </cell>
          <cell r="B91">
            <v>27.7625026702881</v>
          </cell>
          <cell r="C91">
            <v>28.1687526702881</v>
          </cell>
          <cell r="D91">
            <v>28.1687526702881</v>
          </cell>
          <cell r="E91">
            <v>28.1687526702881</v>
          </cell>
          <cell r="F91">
            <v>21.2823543548584</v>
          </cell>
          <cell r="G91">
            <v>21.9073543548584</v>
          </cell>
          <cell r="H91">
            <v>21.2823543548584</v>
          </cell>
          <cell r="I91">
            <v>21.2823543548584</v>
          </cell>
          <cell r="J91">
            <v>26.2666664123535</v>
          </cell>
          <cell r="K91">
            <v>28.9312515258789</v>
          </cell>
          <cell r="L91">
            <v>31.4249992370605</v>
          </cell>
          <cell r="M91">
            <v>18.5120849609375</v>
          </cell>
          <cell r="N91">
            <v>17.4374160766602</v>
          </cell>
          <cell r="O91">
            <v>19.3887500762939</v>
          </cell>
          <cell r="P91">
            <v>20.5433349609375</v>
          </cell>
          <cell r="Q91">
            <v>16.5704135894775</v>
          </cell>
          <cell r="R91">
            <v>22.780834197998</v>
          </cell>
          <cell r="S91">
            <v>15.9870834350586</v>
          </cell>
          <cell r="T91">
            <v>16.5704135894775</v>
          </cell>
          <cell r="U91">
            <v>23.8691673278809</v>
          </cell>
          <cell r="V91">
            <v>23.9791660308838</v>
          </cell>
          <cell r="W91">
            <v>23.8691673278809</v>
          </cell>
          <cell r="X91">
            <v>19.9745845794678</v>
          </cell>
          <cell r="Y91">
            <v>23.8691673278809</v>
          </cell>
          <cell r="Z91">
            <v>25.2129173278809</v>
          </cell>
          <cell r="AA91">
            <v>26.4941673278809</v>
          </cell>
          <cell r="AB91">
            <v>22.5501480102539</v>
          </cell>
          <cell r="AC91">
            <v>24.7855625152588</v>
          </cell>
          <cell r="AD91">
            <v>22.5501480102539</v>
          </cell>
          <cell r="AE91">
            <v>22.5501480102539</v>
          </cell>
          <cell r="AF91">
            <v>27.8001461029053</v>
          </cell>
          <cell r="AG91">
            <v>3.712</v>
          </cell>
        </row>
        <row r="92">
          <cell r="A92">
            <v>39722</v>
          </cell>
          <cell r="B92">
            <v>26.4468097686768</v>
          </cell>
          <cell r="C92">
            <v>26.9404258728027</v>
          </cell>
          <cell r="D92">
            <v>26.9404258728027</v>
          </cell>
          <cell r="E92">
            <v>26.9404258728027</v>
          </cell>
          <cell r="F92">
            <v>22.5893611907959</v>
          </cell>
          <cell r="G92">
            <v>23.2489356994629</v>
          </cell>
          <cell r="H92">
            <v>22.5893611907959</v>
          </cell>
          <cell r="I92">
            <v>22.5893611907959</v>
          </cell>
          <cell r="J92">
            <v>25.4170188903809</v>
          </cell>
          <cell r="K92">
            <v>29.9648933410645</v>
          </cell>
          <cell r="L92">
            <v>30.1276550292969</v>
          </cell>
          <cell r="M92">
            <v>16.3893642425537</v>
          </cell>
          <cell r="N92">
            <v>15.5831069946289</v>
          </cell>
          <cell r="O92">
            <v>17.377233505249</v>
          </cell>
          <cell r="P92">
            <v>18.53297996521</v>
          </cell>
          <cell r="Q92">
            <v>15.4182958602905</v>
          </cell>
          <cell r="R92">
            <v>20.8665962219238</v>
          </cell>
          <cell r="S92">
            <v>15.016170501709</v>
          </cell>
          <cell r="T92">
            <v>15.4182958602905</v>
          </cell>
          <cell r="U92">
            <v>20.6559581756592</v>
          </cell>
          <cell r="V92">
            <v>22.2819156646729</v>
          </cell>
          <cell r="W92">
            <v>20.6559581756592</v>
          </cell>
          <cell r="X92">
            <v>17.9148960113525</v>
          </cell>
          <cell r="Y92">
            <v>20.6559581756592</v>
          </cell>
          <cell r="Z92">
            <v>20.8102130889893</v>
          </cell>
          <cell r="AA92">
            <v>22.2038307189941</v>
          </cell>
          <cell r="AB92">
            <v>21.4035129547119</v>
          </cell>
          <cell r="AC92">
            <v>23.1545753479004</v>
          </cell>
          <cell r="AD92">
            <v>21.4035129547119</v>
          </cell>
          <cell r="AE92">
            <v>21.4035129547119</v>
          </cell>
          <cell r="AF92">
            <v>23.9035110473633</v>
          </cell>
          <cell r="AG92">
            <v>3.722</v>
          </cell>
        </row>
        <row r="93">
          <cell r="A93">
            <v>39753</v>
          </cell>
          <cell r="B93">
            <v>28.63942527771</v>
          </cell>
          <cell r="C93">
            <v>29.1009635925293</v>
          </cell>
          <cell r="D93">
            <v>29.1009635925293</v>
          </cell>
          <cell r="E93">
            <v>29.1009635925293</v>
          </cell>
          <cell r="F93">
            <v>23.0480766296387</v>
          </cell>
          <cell r="G93">
            <v>23.625</v>
          </cell>
          <cell r="H93">
            <v>23.0480766296387</v>
          </cell>
          <cell r="I93">
            <v>23.0480766296387</v>
          </cell>
          <cell r="J93">
            <v>25.9846134185791</v>
          </cell>
          <cell r="K93">
            <v>30.7509613037109</v>
          </cell>
          <cell r="L93">
            <v>30.8211536407471</v>
          </cell>
          <cell r="M93">
            <v>17.2957706451416</v>
          </cell>
          <cell r="N93">
            <v>16.3125381469727</v>
          </cell>
          <cell r="O93">
            <v>18.1211528778076</v>
          </cell>
          <cell r="P93">
            <v>19.1707706451416</v>
          </cell>
          <cell r="Q93">
            <v>16.6880741119385</v>
          </cell>
          <cell r="R93">
            <v>21.2746181488037</v>
          </cell>
          <cell r="S93">
            <v>15.9842319488525</v>
          </cell>
          <cell r="T93">
            <v>16.6880741119385</v>
          </cell>
          <cell r="U93">
            <v>21.2476921081543</v>
          </cell>
          <cell r="V93">
            <v>23.2115383148193</v>
          </cell>
          <cell r="W93">
            <v>21.2476921081543</v>
          </cell>
          <cell r="X93">
            <v>18.7669239044189</v>
          </cell>
          <cell r="Y93">
            <v>21.2476921081543</v>
          </cell>
          <cell r="Z93">
            <v>21.2573089599609</v>
          </cell>
          <cell r="AA93">
            <v>22.3823089599609</v>
          </cell>
          <cell r="AB93">
            <v>21.7405395507813</v>
          </cell>
          <cell r="AC93">
            <v>23.2059230804443</v>
          </cell>
          <cell r="AD93">
            <v>21.7405395507813</v>
          </cell>
          <cell r="AE93">
            <v>21.7405395507813</v>
          </cell>
          <cell r="AF93">
            <v>24.2405376434326</v>
          </cell>
          <cell r="AG93">
            <v>3.876</v>
          </cell>
        </row>
        <row r="94">
          <cell r="A94">
            <v>39783</v>
          </cell>
          <cell r="B94">
            <v>25.7887763977051</v>
          </cell>
          <cell r="C94">
            <v>26.6051025390625</v>
          </cell>
          <cell r="D94">
            <v>26.6051025390625</v>
          </cell>
          <cell r="E94">
            <v>26.6051025390625</v>
          </cell>
          <cell r="F94">
            <v>23.3720817565918</v>
          </cell>
          <cell r="G94">
            <v>24.0047340393066</v>
          </cell>
          <cell r="H94">
            <v>23.3720817565918</v>
          </cell>
          <cell r="I94">
            <v>23.3720817565918</v>
          </cell>
          <cell r="J94">
            <v>27.5163269042969</v>
          </cell>
          <cell r="K94">
            <v>32.9663276672363</v>
          </cell>
          <cell r="L94">
            <v>33.2408142089844</v>
          </cell>
          <cell r="M94">
            <v>20.9528579711914</v>
          </cell>
          <cell r="N94">
            <v>20.0581207275391</v>
          </cell>
          <cell r="O94">
            <v>17.06591796875</v>
          </cell>
          <cell r="P94">
            <v>23.0089797973633</v>
          </cell>
          <cell r="Q94">
            <v>18.7938747406006</v>
          </cell>
          <cell r="R94">
            <v>25.2677574157715</v>
          </cell>
          <cell r="S94">
            <v>18.2326545715332</v>
          </cell>
          <cell r="T94">
            <v>18.7938747406006</v>
          </cell>
          <cell r="U94">
            <v>23.6626529693604</v>
          </cell>
          <cell r="V94">
            <v>22.6479587554932</v>
          </cell>
          <cell r="W94">
            <v>23.6626529693604</v>
          </cell>
          <cell r="X94">
            <v>22.4161224365234</v>
          </cell>
          <cell r="Y94">
            <v>23.6626529693604</v>
          </cell>
          <cell r="Z94">
            <v>23.76979637146</v>
          </cell>
          <cell r="AA94">
            <v>25.0759181976318</v>
          </cell>
          <cell r="AB94">
            <v>22.943733215332</v>
          </cell>
          <cell r="AC94">
            <v>24.9641418457031</v>
          </cell>
          <cell r="AD94">
            <v>22.943733215332</v>
          </cell>
          <cell r="AE94">
            <v>22.943733215332</v>
          </cell>
          <cell r="AF94">
            <v>25.943733215332</v>
          </cell>
          <cell r="AG94">
            <v>4.042</v>
          </cell>
        </row>
        <row r="95">
          <cell r="A95">
            <v>39814</v>
          </cell>
          <cell r="B95">
            <v>34.7928428649902</v>
          </cell>
          <cell r="C95">
            <v>35.4791145324707</v>
          </cell>
          <cell r="D95">
            <v>35.4791145324707</v>
          </cell>
          <cell r="E95">
            <v>35.4791145324707</v>
          </cell>
          <cell r="F95">
            <v>24.5735263824463</v>
          </cell>
          <cell r="G95">
            <v>25.1813697814941</v>
          </cell>
          <cell r="H95">
            <v>24.5735263824463</v>
          </cell>
          <cell r="I95">
            <v>24.5735263824463</v>
          </cell>
          <cell r="J95">
            <v>31.9973049163818</v>
          </cell>
          <cell r="K95">
            <v>35.4166679382324</v>
          </cell>
          <cell r="L95">
            <v>37.2294120788574</v>
          </cell>
          <cell r="M95">
            <v>24.7964706420898</v>
          </cell>
          <cell r="N95">
            <v>24.2954902648926</v>
          </cell>
          <cell r="O95">
            <v>20.6837253570557</v>
          </cell>
          <cell r="P95">
            <v>26.7719612121582</v>
          </cell>
          <cell r="Q95">
            <v>23.3475914001465</v>
          </cell>
          <cell r="R95">
            <v>28.9617652893066</v>
          </cell>
          <cell r="S95">
            <v>21.4670581817627</v>
          </cell>
          <cell r="T95">
            <v>23.3475914001465</v>
          </cell>
          <cell r="U95">
            <v>25.8774509429932</v>
          </cell>
          <cell r="V95">
            <v>22.7696075439453</v>
          </cell>
          <cell r="W95">
            <v>25.8774509429932</v>
          </cell>
          <cell r="X95">
            <v>26.3258819580078</v>
          </cell>
          <cell r="Y95">
            <v>25.8774509429932</v>
          </cell>
          <cell r="Z95">
            <v>25.9411773681641</v>
          </cell>
          <cell r="AA95">
            <v>27.1666660308838</v>
          </cell>
          <cell r="AB95">
            <v>25.8519115447998</v>
          </cell>
          <cell r="AC95">
            <v>28.2621059417725</v>
          </cell>
          <cell r="AD95">
            <v>25.8519115447998</v>
          </cell>
          <cell r="AE95">
            <v>25.8519115447998</v>
          </cell>
          <cell r="AF95">
            <v>28.8519115447998</v>
          </cell>
          <cell r="AG95">
            <v>4.116</v>
          </cell>
        </row>
        <row r="96">
          <cell r="A96">
            <v>39845</v>
          </cell>
          <cell r="B96">
            <v>33.6788139343262</v>
          </cell>
          <cell r="C96">
            <v>34.3333587646484</v>
          </cell>
          <cell r="D96">
            <v>34.3333587646484</v>
          </cell>
          <cell r="E96">
            <v>34.3333587646484</v>
          </cell>
          <cell r="F96">
            <v>24.7643604278564</v>
          </cell>
          <cell r="G96">
            <v>25.4007244110107</v>
          </cell>
          <cell r="H96">
            <v>24.7643604278564</v>
          </cell>
          <cell r="I96">
            <v>24.7643604278564</v>
          </cell>
          <cell r="J96">
            <v>29.326135635376</v>
          </cell>
          <cell r="K96">
            <v>34.2999992370605</v>
          </cell>
          <cell r="L96">
            <v>35.8909072875977</v>
          </cell>
          <cell r="M96">
            <v>22.3513641357422</v>
          </cell>
          <cell r="N96">
            <v>21.8686351776123</v>
          </cell>
          <cell r="O96">
            <v>20.9663639068604</v>
          </cell>
          <cell r="P96">
            <v>24.4195461273193</v>
          </cell>
          <cell r="Q96">
            <v>21.4478588104248</v>
          </cell>
          <cell r="R96">
            <v>26.6886367797852</v>
          </cell>
          <cell r="S96">
            <v>19.7968196868896</v>
          </cell>
          <cell r="T96">
            <v>21.4478588104248</v>
          </cell>
          <cell r="U96">
            <v>24.3395462036133</v>
          </cell>
          <cell r="V96">
            <v>22.6590900421143</v>
          </cell>
          <cell r="W96">
            <v>24.3395462036133</v>
          </cell>
          <cell r="X96">
            <v>23.8786373138428</v>
          </cell>
          <cell r="Y96">
            <v>24.3395462036133</v>
          </cell>
          <cell r="Z96">
            <v>24.453182220459</v>
          </cell>
          <cell r="AA96">
            <v>25.7713642120361</v>
          </cell>
          <cell r="AB96">
            <v>25.6370449066162</v>
          </cell>
          <cell r="AC96">
            <v>27.8661365509033</v>
          </cell>
          <cell r="AD96">
            <v>25.6370449066162</v>
          </cell>
          <cell r="AE96">
            <v>25.6370449066162</v>
          </cell>
          <cell r="AF96">
            <v>28.6370468139648</v>
          </cell>
          <cell r="AG96">
            <v>4.002</v>
          </cell>
        </row>
        <row r="97">
          <cell r="A97">
            <v>39873</v>
          </cell>
          <cell r="B97">
            <v>31.3153057098389</v>
          </cell>
          <cell r="C97">
            <v>31.2030601501465</v>
          </cell>
          <cell r="D97">
            <v>31.2030601501465</v>
          </cell>
          <cell r="E97">
            <v>31.2030601501465</v>
          </cell>
          <cell r="F97">
            <v>22.0562744140625</v>
          </cell>
          <cell r="G97">
            <v>22.688928604126</v>
          </cell>
          <cell r="H97">
            <v>22.0562744140625</v>
          </cell>
          <cell r="I97">
            <v>22.0562744140625</v>
          </cell>
          <cell r="J97">
            <v>24.7188358306885</v>
          </cell>
          <cell r="K97">
            <v>31.7530632019043</v>
          </cell>
          <cell r="L97">
            <v>37.402042388916</v>
          </cell>
          <cell r="M97">
            <v>21.3771419525146</v>
          </cell>
          <cell r="N97">
            <v>20.8475494384766</v>
          </cell>
          <cell r="O97">
            <v>20.7291831970215</v>
          </cell>
          <cell r="P97">
            <v>23.4332656860352</v>
          </cell>
          <cell r="Q97">
            <v>18.8384418487549</v>
          </cell>
          <cell r="R97">
            <v>25.6920413970947</v>
          </cell>
          <cell r="S97">
            <v>18.0495929718018</v>
          </cell>
          <cell r="T97">
            <v>18.8384418487549</v>
          </cell>
          <cell r="U97">
            <v>22.6887760162354</v>
          </cell>
          <cell r="V97">
            <v>22.2704086303711</v>
          </cell>
          <cell r="W97">
            <v>22.6887760162354</v>
          </cell>
          <cell r="X97">
            <v>22.8404083251953</v>
          </cell>
          <cell r="Y97">
            <v>22.6887760162354</v>
          </cell>
          <cell r="Z97">
            <v>22.7959175109863</v>
          </cell>
          <cell r="AA97">
            <v>24.1020412445068</v>
          </cell>
          <cell r="AB97">
            <v>24.5536212921143</v>
          </cell>
          <cell r="AC97">
            <v>26.2297439575195</v>
          </cell>
          <cell r="AD97">
            <v>24.5536212921143</v>
          </cell>
          <cell r="AE97">
            <v>24.5536212921143</v>
          </cell>
          <cell r="AF97">
            <v>27.0536212921143</v>
          </cell>
          <cell r="AG97">
            <v>3.87</v>
          </cell>
        </row>
        <row r="98">
          <cell r="A98">
            <v>39904</v>
          </cell>
          <cell r="B98">
            <v>29.2304363250732</v>
          </cell>
          <cell r="C98">
            <v>29.1347827911377</v>
          </cell>
          <cell r="D98">
            <v>29.1347827911377</v>
          </cell>
          <cell r="E98">
            <v>29.1347827911377</v>
          </cell>
          <cell r="F98">
            <v>21.9554786682129</v>
          </cell>
          <cell r="G98">
            <v>22.6076526641846</v>
          </cell>
          <cell r="H98">
            <v>21.9554786682129</v>
          </cell>
          <cell r="I98">
            <v>21.9554786682129</v>
          </cell>
          <cell r="J98">
            <v>24.7047824859619</v>
          </cell>
          <cell r="K98">
            <v>31.223913192749</v>
          </cell>
          <cell r="L98">
            <v>29.5152168273926</v>
          </cell>
          <cell r="M98">
            <v>18.2634773254395</v>
          </cell>
          <cell r="N98">
            <v>17.7908687591553</v>
          </cell>
          <cell r="O98">
            <v>20.2752170562744</v>
          </cell>
          <cell r="P98">
            <v>20.3830432891846</v>
          </cell>
          <cell r="Q98">
            <v>17.0639762878418</v>
          </cell>
          <cell r="R98">
            <v>22.6960868835449</v>
          </cell>
          <cell r="S98">
            <v>16.4482612609863</v>
          </cell>
          <cell r="T98">
            <v>17.0639762878418</v>
          </cell>
          <cell r="U98">
            <v>21.5534782409668</v>
          </cell>
          <cell r="V98">
            <v>22.25</v>
          </cell>
          <cell r="W98">
            <v>21.5534782409668</v>
          </cell>
          <cell r="X98">
            <v>19.7895641326904</v>
          </cell>
          <cell r="Y98">
            <v>21.5534782409668</v>
          </cell>
          <cell r="Z98">
            <v>21.6947822570801</v>
          </cell>
          <cell r="AA98">
            <v>23.0643482208252</v>
          </cell>
          <cell r="AB98">
            <v>23.9890232086182</v>
          </cell>
          <cell r="AC98">
            <v>25.78076171875</v>
          </cell>
          <cell r="AD98">
            <v>23.9890232086182</v>
          </cell>
          <cell r="AE98">
            <v>23.9890232086182</v>
          </cell>
          <cell r="AF98">
            <v>26.4890232086182</v>
          </cell>
          <cell r="AG98">
            <v>3.7</v>
          </cell>
        </row>
        <row r="99">
          <cell r="A99">
            <v>39934</v>
          </cell>
          <cell r="B99">
            <v>29.3886795043945</v>
          </cell>
          <cell r="C99">
            <v>28.9245281219482</v>
          </cell>
          <cell r="D99">
            <v>28.9245281219482</v>
          </cell>
          <cell r="E99">
            <v>28.9245281219482</v>
          </cell>
          <cell r="F99">
            <v>22.7127914428711</v>
          </cell>
          <cell r="G99">
            <v>23.2976970672607</v>
          </cell>
          <cell r="H99">
            <v>22.7127914428711</v>
          </cell>
          <cell r="I99">
            <v>22.7127914428711</v>
          </cell>
          <cell r="J99">
            <v>23.056697845459</v>
          </cell>
          <cell r="K99">
            <v>34.7283020019531</v>
          </cell>
          <cell r="L99">
            <v>32.789623260498</v>
          </cell>
          <cell r="M99">
            <v>18.4018878936768</v>
          </cell>
          <cell r="N99">
            <v>17.9032077789307</v>
          </cell>
          <cell r="O99">
            <v>21.9032077789307</v>
          </cell>
          <cell r="P99">
            <v>20.3028297424316</v>
          </cell>
          <cell r="Q99">
            <v>17.1805896759033</v>
          </cell>
          <cell r="R99">
            <v>22.4288692474365</v>
          </cell>
          <cell r="S99">
            <v>15.9247169494629</v>
          </cell>
          <cell r="T99">
            <v>17.1805896759033</v>
          </cell>
          <cell r="U99">
            <v>21.7960376739502</v>
          </cell>
          <cell r="V99">
            <v>23.6273593902588</v>
          </cell>
          <cell r="W99">
            <v>21.7960376739502</v>
          </cell>
          <cell r="X99">
            <v>19.8735847473145</v>
          </cell>
          <cell r="Y99">
            <v>21.7960376739502</v>
          </cell>
          <cell r="Z99">
            <v>21.8196220397949</v>
          </cell>
          <cell r="AA99">
            <v>22.9705657958984</v>
          </cell>
          <cell r="AB99">
            <v>24.8974056243896</v>
          </cell>
          <cell r="AC99">
            <v>26.8400478363037</v>
          </cell>
          <cell r="AD99">
            <v>24.8974056243896</v>
          </cell>
          <cell r="AE99">
            <v>24.8974056243896</v>
          </cell>
          <cell r="AF99">
            <v>28.1474056243896</v>
          </cell>
          <cell r="AG99">
            <v>3.695</v>
          </cell>
        </row>
        <row r="100">
          <cell r="A100">
            <v>39965</v>
          </cell>
          <cell r="B100">
            <v>30.6010894775391</v>
          </cell>
          <cell r="C100">
            <v>30.4619579315186</v>
          </cell>
          <cell r="D100">
            <v>30.4619579315186</v>
          </cell>
          <cell r="E100">
            <v>30.4619579315186</v>
          </cell>
          <cell r="F100">
            <v>22.4773921966553</v>
          </cell>
          <cell r="G100">
            <v>23.129566192627</v>
          </cell>
          <cell r="H100">
            <v>22.4773921966553</v>
          </cell>
          <cell r="I100">
            <v>22.4773921966553</v>
          </cell>
          <cell r="J100">
            <v>20.5582618713379</v>
          </cell>
          <cell r="K100">
            <v>32.4213027954102</v>
          </cell>
          <cell r="L100">
            <v>41.248477935791</v>
          </cell>
          <cell r="M100">
            <v>22.4130439758301</v>
          </cell>
          <cell r="N100">
            <v>22.3265209197998</v>
          </cell>
          <cell r="O100">
            <v>25.8404350280762</v>
          </cell>
          <cell r="P100">
            <v>24.5326099395752</v>
          </cell>
          <cell r="Q100">
            <v>18.1740760803223</v>
          </cell>
          <cell r="R100">
            <v>26.8456535339355</v>
          </cell>
          <cell r="S100">
            <v>17.3108692169189</v>
          </cell>
          <cell r="T100">
            <v>18.1740760803223</v>
          </cell>
          <cell r="U100">
            <v>25.3508701324463</v>
          </cell>
          <cell r="V100">
            <v>25.8586959838867</v>
          </cell>
          <cell r="W100">
            <v>25.3508701324463</v>
          </cell>
          <cell r="X100">
            <v>23.9391307830811</v>
          </cell>
          <cell r="Y100">
            <v>25.3508701324463</v>
          </cell>
          <cell r="Z100">
            <v>26.7965221405029</v>
          </cell>
          <cell r="AA100">
            <v>28.166088104248</v>
          </cell>
          <cell r="AB100">
            <v>26.4164123535156</v>
          </cell>
          <cell r="AC100">
            <v>29.045108795166</v>
          </cell>
          <cell r="AD100">
            <v>26.4164123535156</v>
          </cell>
          <cell r="AE100">
            <v>26.4164123535156</v>
          </cell>
          <cell r="AF100">
            <v>30.9164161682129</v>
          </cell>
          <cell r="AG100">
            <v>3.727</v>
          </cell>
        </row>
        <row r="101">
          <cell r="A101">
            <v>39995</v>
          </cell>
          <cell r="B101">
            <v>33.7797889709473</v>
          </cell>
          <cell r="C101">
            <v>33.7691497802734</v>
          </cell>
          <cell r="D101">
            <v>33.7691497802734</v>
          </cell>
          <cell r="E101">
            <v>33.7691497802734</v>
          </cell>
          <cell r="F101">
            <v>21.7914886474609</v>
          </cell>
          <cell r="G101">
            <v>22.4510631561279</v>
          </cell>
          <cell r="H101">
            <v>21.7914886474609</v>
          </cell>
          <cell r="I101">
            <v>21.7914886474609</v>
          </cell>
          <cell r="J101">
            <v>38.9135131835938</v>
          </cell>
          <cell r="K101">
            <v>36.8627662658691</v>
          </cell>
          <cell r="L101">
            <v>40.8042526245117</v>
          </cell>
          <cell r="M101">
            <v>24.4621276855469</v>
          </cell>
          <cell r="N101">
            <v>23.8776588439941</v>
          </cell>
          <cell r="O101">
            <v>28.6934051513672</v>
          </cell>
          <cell r="P101">
            <v>26.6057453155518</v>
          </cell>
          <cell r="Q101">
            <v>20.2047634124756</v>
          </cell>
          <cell r="R101">
            <v>28.9393634796143</v>
          </cell>
          <cell r="S101">
            <v>18.9336166381836</v>
          </cell>
          <cell r="T101">
            <v>20.2047634124756</v>
          </cell>
          <cell r="U101">
            <v>27.9763832092285</v>
          </cell>
          <cell r="V101">
            <v>29.9946804046631</v>
          </cell>
          <cell r="W101">
            <v>27.9763832092285</v>
          </cell>
          <cell r="X101">
            <v>25.8536186218262</v>
          </cell>
          <cell r="Y101">
            <v>27.9763832092285</v>
          </cell>
          <cell r="Z101">
            <v>30.7689361572266</v>
          </cell>
          <cell r="AA101">
            <v>32.1625518798828</v>
          </cell>
          <cell r="AB101">
            <v>29.412504196167</v>
          </cell>
          <cell r="AC101">
            <v>33.417610168457</v>
          </cell>
          <cell r="AD101">
            <v>29.412504196167</v>
          </cell>
          <cell r="AE101">
            <v>29.412504196167</v>
          </cell>
          <cell r="AF101">
            <v>37.4125099182129</v>
          </cell>
          <cell r="AG101">
            <v>3.774</v>
          </cell>
        </row>
        <row r="102">
          <cell r="A102">
            <v>40026</v>
          </cell>
          <cell r="B102">
            <v>34.5088233947754</v>
          </cell>
          <cell r="C102">
            <v>34.4598045349121</v>
          </cell>
          <cell r="D102">
            <v>34.4598045349121</v>
          </cell>
          <cell r="E102">
            <v>34.4598045349121</v>
          </cell>
          <cell r="F102">
            <v>21.7882347106934</v>
          </cell>
          <cell r="G102">
            <v>22.3960781097412</v>
          </cell>
          <cell r="H102">
            <v>21.7882347106934</v>
          </cell>
          <cell r="I102">
            <v>21.7882347106934</v>
          </cell>
          <cell r="J102">
            <v>27.1446094512939</v>
          </cell>
          <cell r="K102">
            <v>36.6960792541504</v>
          </cell>
          <cell r="L102">
            <v>34.5578422546387</v>
          </cell>
          <cell r="M102">
            <v>25.3560810089111</v>
          </cell>
          <cell r="N102">
            <v>23.5398025512695</v>
          </cell>
          <cell r="O102">
            <v>28.8798046112061</v>
          </cell>
          <cell r="P102">
            <v>27.3315696716309</v>
          </cell>
          <cell r="Q102">
            <v>20.8640003204346</v>
          </cell>
          <cell r="R102">
            <v>29.5213756561279</v>
          </cell>
          <cell r="S102">
            <v>19.6925506591797</v>
          </cell>
          <cell r="T102">
            <v>20.8640003204346</v>
          </cell>
          <cell r="U102">
            <v>28.2362747192383</v>
          </cell>
          <cell r="V102">
            <v>30.7009811401367</v>
          </cell>
          <cell r="W102">
            <v>28.2362747192383</v>
          </cell>
          <cell r="X102">
            <v>26.8854923248291</v>
          </cell>
          <cell r="Y102">
            <v>28.2362747192383</v>
          </cell>
          <cell r="Z102">
            <v>30.731372833252</v>
          </cell>
          <cell r="AA102">
            <v>31.9568634033203</v>
          </cell>
          <cell r="AB102">
            <v>28.9940719604492</v>
          </cell>
          <cell r="AC102">
            <v>32.7425003051758</v>
          </cell>
          <cell r="AD102">
            <v>28.9940719604492</v>
          </cell>
          <cell r="AE102">
            <v>28.9940719604492</v>
          </cell>
          <cell r="AF102">
            <v>36.9940719604492</v>
          </cell>
          <cell r="AG102">
            <v>3.806</v>
          </cell>
        </row>
        <row r="103">
          <cell r="A103">
            <v>40057</v>
          </cell>
          <cell r="B103">
            <v>28.2625026702881</v>
          </cell>
          <cell r="C103">
            <v>28.6687526702881</v>
          </cell>
          <cell r="D103">
            <v>28.6687526702881</v>
          </cell>
          <cell r="E103">
            <v>28.6687526702881</v>
          </cell>
          <cell r="F103">
            <v>22.4678745269775</v>
          </cell>
          <cell r="G103">
            <v>23.0928745269775</v>
          </cell>
          <cell r="H103">
            <v>22.4678745269775</v>
          </cell>
          <cell r="I103">
            <v>22.4678745269775</v>
          </cell>
          <cell r="J103">
            <v>25.529167175293</v>
          </cell>
          <cell r="K103">
            <v>29.1812515258789</v>
          </cell>
          <cell r="L103">
            <v>31.7374992370605</v>
          </cell>
          <cell r="M103">
            <v>18.8245849609375</v>
          </cell>
          <cell r="N103">
            <v>17.7499160766602</v>
          </cell>
          <cell r="O103">
            <v>19.6283340454102</v>
          </cell>
          <cell r="P103">
            <v>20.8558349609375</v>
          </cell>
          <cell r="Q103">
            <v>17.4117584228516</v>
          </cell>
          <cell r="R103">
            <v>23.093334197998</v>
          </cell>
          <cell r="S103">
            <v>16.2995834350586</v>
          </cell>
          <cell r="T103">
            <v>17.4117584228516</v>
          </cell>
          <cell r="U103">
            <v>24.1816673278809</v>
          </cell>
          <cell r="V103">
            <v>24.3854160308838</v>
          </cell>
          <cell r="W103">
            <v>24.1816673278809</v>
          </cell>
          <cell r="X103">
            <v>20.2870845794678</v>
          </cell>
          <cell r="Y103">
            <v>24.1816673278809</v>
          </cell>
          <cell r="Z103">
            <v>25.5254173278809</v>
          </cell>
          <cell r="AA103">
            <v>26.8066673278809</v>
          </cell>
          <cell r="AB103">
            <v>23.3105640411377</v>
          </cell>
          <cell r="AC103">
            <v>25.5459785461426</v>
          </cell>
          <cell r="AD103">
            <v>23.3105640411377</v>
          </cell>
          <cell r="AE103">
            <v>23.3105640411377</v>
          </cell>
          <cell r="AF103">
            <v>28.5605621337891</v>
          </cell>
          <cell r="AG103">
            <v>3.817</v>
          </cell>
        </row>
        <row r="104">
          <cell r="A104">
            <v>40087</v>
          </cell>
          <cell r="B104">
            <v>26.8928565979004</v>
          </cell>
          <cell r="C104">
            <v>27.3663272857666</v>
          </cell>
          <cell r="D104">
            <v>27.3663272857666</v>
          </cell>
          <cell r="E104">
            <v>27.3663272857666</v>
          </cell>
          <cell r="F104">
            <v>27.2880611419678</v>
          </cell>
          <cell r="G104">
            <v>27.9207134246826</v>
          </cell>
          <cell r="H104">
            <v>27.2880611419678</v>
          </cell>
          <cell r="I104">
            <v>27.2880611419678</v>
          </cell>
          <cell r="J104">
            <v>24.8795909881592</v>
          </cell>
          <cell r="K104">
            <v>30.271427154541</v>
          </cell>
          <cell r="L104">
            <v>30.6061191558838</v>
          </cell>
          <cell r="M104">
            <v>16.7757568359375</v>
          </cell>
          <cell r="N104">
            <v>15.9700002670288</v>
          </cell>
          <cell r="O104">
            <v>17.4565296173096</v>
          </cell>
          <cell r="P104">
            <v>18.8318786621094</v>
          </cell>
          <cell r="Q104">
            <v>16.2791728973389</v>
          </cell>
          <cell r="R104">
            <v>21.0906543731689</v>
          </cell>
          <cell r="S104">
            <v>15.4790210723877</v>
          </cell>
          <cell r="T104">
            <v>16.2791728973389</v>
          </cell>
          <cell r="U104">
            <v>20.9980010986328</v>
          </cell>
          <cell r="V104">
            <v>22.8316326141357</v>
          </cell>
          <cell r="W104">
            <v>20.9980010986328</v>
          </cell>
          <cell r="X104">
            <v>18.3675937652588</v>
          </cell>
          <cell r="Y104">
            <v>20.9980010986328</v>
          </cell>
          <cell r="Z104">
            <v>21.1051425933838</v>
          </cell>
          <cell r="AA104">
            <v>22.4112663269043</v>
          </cell>
          <cell r="AB104">
            <v>22.2523899078369</v>
          </cell>
          <cell r="AC104">
            <v>24.0176963806152</v>
          </cell>
          <cell r="AD104">
            <v>22.2523899078369</v>
          </cell>
          <cell r="AE104">
            <v>22.2523899078369</v>
          </cell>
          <cell r="AF104">
            <v>24.7523880004883</v>
          </cell>
          <cell r="AG104">
            <v>3.827</v>
          </cell>
        </row>
        <row r="105">
          <cell r="A105">
            <v>40118</v>
          </cell>
          <cell r="B105">
            <v>29.1400012969971</v>
          </cell>
          <cell r="C105">
            <v>29.6200008392334</v>
          </cell>
          <cell r="D105">
            <v>29.6200008392334</v>
          </cell>
          <cell r="E105">
            <v>29.6200008392334</v>
          </cell>
          <cell r="F105">
            <v>28.7220001220703</v>
          </cell>
          <cell r="G105">
            <v>29.3219985961914</v>
          </cell>
          <cell r="H105">
            <v>28.7220001220703</v>
          </cell>
          <cell r="I105">
            <v>28.7220001220703</v>
          </cell>
          <cell r="J105">
            <v>25.0999984741211</v>
          </cell>
          <cell r="K105">
            <v>30.9600009918213</v>
          </cell>
          <cell r="L105">
            <v>30.9870014190674</v>
          </cell>
          <cell r="M105">
            <v>17.4832000732422</v>
          </cell>
          <cell r="N105">
            <v>16.4923992156982</v>
          </cell>
          <cell r="O105">
            <v>18.5131988525391</v>
          </cell>
          <cell r="P105">
            <v>19.4332008361816</v>
          </cell>
          <cell r="Q105">
            <v>17.4404258728027</v>
          </cell>
          <cell r="R105">
            <v>21.6012020111084</v>
          </cell>
          <cell r="S105">
            <v>16.0992012023926</v>
          </cell>
          <cell r="T105">
            <v>17.4404258728027</v>
          </cell>
          <cell r="U105">
            <v>21.4659996032715</v>
          </cell>
          <cell r="V105">
            <v>23.5100002288818</v>
          </cell>
          <cell r="W105">
            <v>21.4659996032715</v>
          </cell>
          <cell r="X105">
            <v>18.8872013092041</v>
          </cell>
          <cell r="Y105">
            <v>21.4659996032715</v>
          </cell>
          <cell r="Z105">
            <v>21.5160007476807</v>
          </cell>
          <cell r="AA105">
            <v>22.7159996032715</v>
          </cell>
          <cell r="AB105">
            <v>22.4261226654053</v>
          </cell>
          <cell r="AC105">
            <v>23.9261207580566</v>
          </cell>
          <cell r="AD105">
            <v>22.4261226654053</v>
          </cell>
          <cell r="AE105">
            <v>22.4261226654053</v>
          </cell>
          <cell r="AF105">
            <v>24.926118850708</v>
          </cell>
          <cell r="AG105">
            <v>3.981</v>
          </cell>
        </row>
        <row r="106">
          <cell r="A106">
            <v>40148</v>
          </cell>
          <cell r="B106">
            <v>26.2887763977051</v>
          </cell>
          <cell r="C106">
            <v>27.1051025390625</v>
          </cell>
          <cell r="D106">
            <v>27.1051025390625</v>
          </cell>
          <cell r="E106">
            <v>27.1051025390625</v>
          </cell>
          <cell r="F106">
            <v>29.5500392913818</v>
          </cell>
          <cell r="G106">
            <v>30.1826934814453</v>
          </cell>
          <cell r="H106">
            <v>29.5500392913818</v>
          </cell>
          <cell r="I106">
            <v>29.5500392913818</v>
          </cell>
          <cell r="J106">
            <v>26.7673473358154</v>
          </cell>
          <cell r="K106">
            <v>33.2163276672363</v>
          </cell>
          <cell r="L106">
            <v>33.5510215759277</v>
          </cell>
          <cell r="M106">
            <v>21.2691841125488</v>
          </cell>
          <cell r="N106">
            <v>20.3744487762451</v>
          </cell>
          <cell r="O106">
            <v>17.3006114959717</v>
          </cell>
          <cell r="P106">
            <v>23.3253059387207</v>
          </cell>
          <cell r="Q106">
            <v>19.6282520294189</v>
          </cell>
          <cell r="R106">
            <v>25.5840835571289</v>
          </cell>
          <cell r="S106">
            <v>18.5489807128906</v>
          </cell>
          <cell r="T106">
            <v>19.6282520294189</v>
          </cell>
          <cell r="U106">
            <v>23.9789791107178</v>
          </cell>
          <cell r="V106">
            <v>23.0561218261719</v>
          </cell>
          <cell r="W106">
            <v>23.9789791107178</v>
          </cell>
          <cell r="X106">
            <v>22.7324504852295</v>
          </cell>
          <cell r="Y106">
            <v>23.9789791107178</v>
          </cell>
          <cell r="Z106">
            <v>24.0861225128174</v>
          </cell>
          <cell r="AA106">
            <v>25.3922443389893</v>
          </cell>
          <cell r="AB106">
            <v>23.702917098999</v>
          </cell>
          <cell r="AC106">
            <v>25.7233257293701</v>
          </cell>
          <cell r="AD106">
            <v>23.702917098999</v>
          </cell>
          <cell r="AE106">
            <v>23.702917098999</v>
          </cell>
          <cell r="AF106">
            <v>26.702917098999</v>
          </cell>
          <cell r="AG106">
            <v>4.147</v>
          </cell>
        </row>
        <row r="107">
          <cell r="A107">
            <v>40179</v>
          </cell>
          <cell r="B107">
            <v>35.1857147216797</v>
          </cell>
          <cell r="C107">
            <v>35.9781684875488</v>
          </cell>
          <cell r="D107">
            <v>35.9781684875488</v>
          </cell>
          <cell r="E107">
            <v>35.9781684875488</v>
          </cell>
          <cell r="F107">
            <v>23.5900363922119</v>
          </cell>
          <cell r="G107">
            <v>24.1749420166016</v>
          </cell>
          <cell r="H107">
            <v>23.5900363922119</v>
          </cell>
          <cell r="I107">
            <v>23.5900363922119</v>
          </cell>
          <cell r="J107">
            <v>32.284294128418</v>
          </cell>
          <cell r="K107">
            <v>35.8971710205078</v>
          </cell>
          <cell r="L107">
            <v>37.5849075317383</v>
          </cell>
          <cell r="M107">
            <v>25.1060371398926</v>
          </cell>
          <cell r="N107">
            <v>24.549243927002</v>
          </cell>
          <cell r="O107">
            <v>21.1673583984375</v>
          </cell>
          <cell r="P107">
            <v>27.0069808959961</v>
          </cell>
          <cell r="Q107">
            <v>25.2888946533203</v>
          </cell>
          <cell r="R107">
            <v>29.1330184936523</v>
          </cell>
          <cell r="S107">
            <v>21.9211330413818</v>
          </cell>
          <cell r="T107">
            <v>25.2888946533203</v>
          </cell>
          <cell r="U107">
            <v>26.1839618682861</v>
          </cell>
          <cell r="V107">
            <v>23.2216987609863</v>
          </cell>
          <cell r="W107">
            <v>26.1839618682861</v>
          </cell>
          <cell r="X107">
            <v>26.5777359008789</v>
          </cell>
          <cell r="Y107">
            <v>26.1839618682861</v>
          </cell>
          <cell r="Z107">
            <v>26.2075462341309</v>
          </cell>
          <cell r="AA107">
            <v>27.3584899902344</v>
          </cell>
          <cell r="AB107">
            <v>26.699649810791</v>
          </cell>
          <cell r="AC107">
            <v>29.095121383667</v>
          </cell>
          <cell r="AD107">
            <v>26.699649810791</v>
          </cell>
          <cell r="AE107">
            <v>26.699649810791</v>
          </cell>
          <cell r="AF107">
            <v>29.699649810791</v>
          </cell>
          <cell r="AG107">
            <v>4.2235</v>
          </cell>
        </row>
        <row r="108">
          <cell r="A108">
            <v>40210</v>
          </cell>
          <cell r="B108">
            <v>34.1788139343262</v>
          </cell>
          <cell r="C108">
            <v>34.8333587646484</v>
          </cell>
          <cell r="D108">
            <v>34.8333587646484</v>
          </cell>
          <cell r="E108">
            <v>34.8333587646484</v>
          </cell>
          <cell r="F108">
            <v>23.7934532165527</v>
          </cell>
          <cell r="G108">
            <v>24.429817199707</v>
          </cell>
          <cell r="H108">
            <v>23.7934532165527</v>
          </cell>
          <cell r="I108">
            <v>23.7934532165527</v>
          </cell>
          <cell r="J108">
            <v>29.5261363983154</v>
          </cell>
          <cell r="K108">
            <v>34.7999992370605</v>
          </cell>
          <cell r="L108">
            <v>36.2000007629395</v>
          </cell>
          <cell r="M108">
            <v>22.6695461273193</v>
          </cell>
          <cell r="N108">
            <v>22.1868171691895</v>
          </cell>
          <cell r="O108">
            <v>21.1936359405518</v>
          </cell>
          <cell r="P108">
            <v>24.7377281188965</v>
          </cell>
          <cell r="Q108">
            <v>22.6891136169434</v>
          </cell>
          <cell r="R108">
            <v>27.0068187713623</v>
          </cell>
          <cell r="S108">
            <v>20.1150016784668</v>
          </cell>
          <cell r="T108">
            <v>22.6891136169434</v>
          </cell>
          <cell r="U108">
            <v>24.6577281951904</v>
          </cell>
          <cell r="V108">
            <v>23.0681819915771</v>
          </cell>
          <cell r="W108">
            <v>24.6577281951904</v>
          </cell>
          <cell r="X108">
            <v>24.1968193054199</v>
          </cell>
          <cell r="Y108">
            <v>24.6577281951904</v>
          </cell>
          <cell r="Z108">
            <v>24.7713642120361</v>
          </cell>
          <cell r="AA108">
            <v>26.0895462036133</v>
          </cell>
          <cell r="AB108">
            <v>26.3870449066162</v>
          </cell>
          <cell r="AC108">
            <v>28.6161365509033</v>
          </cell>
          <cell r="AD108">
            <v>26.3870449066162</v>
          </cell>
          <cell r="AE108">
            <v>26.3870449066162</v>
          </cell>
          <cell r="AF108">
            <v>29.3870468139648</v>
          </cell>
          <cell r="AG108">
            <v>4.1095</v>
          </cell>
        </row>
        <row r="109">
          <cell r="A109">
            <v>40238</v>
          </cell>
          <cell r="B109">
            <v>31.8734035491943</v>
          </cell>
          <cell r="C109">
            <v>31.7797870635986</v>
          </cell>
          <cell r="D109">
            <v>31.7797870635986</v>
          </cell>
          <cell r="E109">
            <v>31.7797870635986</v>
          </cell>
          <cell r="F109">
            <v>20.8246383666992</v>
          </cell>
          <cell r="G109">
            <v>21.4842128753662</v>
          </cell>
          <cell r="H109">
            <v>20.8246383666992</v>
          </cell>
          <cell r="I109">
            <v>20.8246383666992</v>
          </cell>
          <cell r="J109">
            <v>24.7956161499023</v>
          </cell>
          <cell r="K109">
            <v>32.1978721618652</v>
          </cell>
          <cell r="L109">
            <v>37.7553215026855</v>
          </cell>
          <cell r="M109">
            <v>21.765531539917</v>
          </cell>
          <cell r="N109">
            <v>21.2976589202881</v>
          </cell>
          <cell r="O109">
            <v>20.7389354705811</v>
          </cell>
          <cell r="P109">
            <v>23.9091491699219</v>
          </cell>
          <cell r="Q109">
            <v>19.2991600036621</v>
          </cell>
          <cell r="R109">
            <v>26.2427654266357</v>
          </cell>
          <cell r="S109">
            <v>18.2751064300537</v>
          </cell>
          <cell r="T109">
            <v>19.2991600036621</v>
          </cell>
          <cell r="U109">
            <v>23.090425491333</v>
          </cell>
          <cell r="V109">
            <v>22.6436176300049</v>
          </cell>
          <cell r="W109">
            <v>23.090425491333</v>
          </cell>
          <cell r="X109">
            <v>23.2910633087158</v>
          </cell>
          <cell r="Y109">
            <v>23.090425491333</v>
          </cell>
          <cell r="Z109">
            <v>23.2446804046631</v>
          </cell>
          <cell r="AA109">
            <v>24.638298034668</v>
          </cell>
          <cell r="AB109">
            <v>25.2059020996094</v>
          </cell>
          <cell r="AC109">
            <v>26.8673915863037</v>
          </cell>
          <cell r="AD109">
            <v>25.2059020996094</v>
          </cell>
          <cell r="AE109">
            <v>25.2059020996094</v>
          </cell>
          <cell r="AF109">
            <v>27.7059020996094</v>
          </cell>
          <cell r="AG109">
            <v>3.9775</v>
          </cell>
        </row>
        <row r="110">
          <cell r="A110">
            <v>40269</v>
          </cell>
          <cell r="B110">
            <v>29.7304363250732</v>
          </cell>
          <cell r="C110">
            <v>29.6347827911377</v>
          </cell>
          <cell r="D110">
            <v>29.6347827911377</v>
          </cell>
          <cell r="E110">
            <v>29.6347827911377</v>
          </cell>
          <cell r="F110">
            <v>21.6106967926025</v>
          </cell>
          <cell r="G110">
            <v>22.2628688812256</v>
          </cell>
          <cell r="H110">
            <v>21.6106967926025</v>
          </cell>
          <cell r="I110">
            <v>21.6106967926025</v>
          </cell>
          <cell r="J110">
            <v>24.9047813415527</v>
          </cell>
          <cell r="K110">
            <v>31.723913192749</v>
          </cell>
          <cell r="L110">
            <v>29.8195648193359</v>
          </cell>
          <cell r="M110">
            <v>18.5895652770996</v>
          </cell>
          <cell r="N110">
            <v>18.1169548034668</v>
          </cell>
          <cell r="O110">
            <v>20.4926090240479</v>
          </cell>
          <cell r="P110">
            <v>20.7091312408447</v>
          </cell>
          <cell r="Q110">
            <v>17.8315334320068</v>
          </cell>
          <cell r="R110">
            <v>23.0221748352051</v>
          </cell>
          <cell r="S110">
            <v>16.7743473052979</v>
          </cell>
          <cell r="T110">
            <v>17.8315334320068</v>
          </cell>
          <cell r="U110">
            <v>21.879566192627</v>
          </cell>
          <cell r="V110">
            <v>22.6630439758301</v>
          </cell>
          <cell r="W110">
            <v>21.879566192627</v>
          </cell>
          <cell r="X110">
            <v>20.1156520843506</v>
          </cell>
          <cell r="Y110">
            <v>21.879566192627</v>
          </cell>
          <cell r="Z110">
            <v>22.0208702087402</v>
          </cell>
          <cell r="AA110">
            <v>23.3904342651367</v>
          </cell>
          <cell r="AB110">
            <v>24.7390232086182</v>
          </cell>
          <cell r="AC110">
            <v>26.53076171875</v>
          </cell>
          <cell r="AD110">
            <v>24.7390232086182</v>
          </cell>
          <cell r="AE110">
            <v>24.7390232086182</v>
          </cell>
          <cell r="AF110">
            <v>27.2390232086182</v>
          </cell>
          <cell r="AG110">
            <v>3.8075</v>
          </cell>
        </row>
        <row r="111">
          <cell r="A111">
            <v>40299</v>
          </cell>
          <cell r="B111">
            <v>29.8886795043945</v>
          </cell>
          <cell r="C111">
            <v>29.4245281219482</v>
          </cell>
          <cell r="D111">
            <v>29.4245281219482</v>
          </cell>
          <cell r="E111">
            <v>29.4245281219482</v>
          </cell>
          <cell r="F111">
            <v>22.7937355041504</v>
          </cell>
          <cell r="G111">
            <v>23.37864112854</v>
          </cell>
          <cell r="H111">
            <v>22.7937355041504</v>
          </cell>
          <cell r="I111">
            <v>22.7937355041504</v>
          </cell>
          <cell r="J111">
            <v>23.2566967010498</v>
          </cell>
          <cell r="K111">
            <v>35.2283020019531</v>
          </cell>
          <cell r="L111">
            <v>33.1141510009766</v>
          </cell>
          <cell r="M111">
            <v>18.6943397521973</v>
          </cell>
          <cell r="N111">
            <v>18.1956615447998</v>
          </cell>
          <cell r="O111">
            <v>22.1673583984375</v>
          </cell>
          <cell r="P111">
            <v>20.5952835083008</v>
          </cell>
          <cell r="Q111">
            <v>18.0477848052979</v>
          </cell>
          <cell r="R111">
            <v>22.721321105957</v>
          </cell>
          <cell r="S111">
            <v>16.217170715332</v>
          </cell>
          <cell r="T111">
            <v>18.0477848052979</v>
          </cell>
          <cell r="U111">
            <v>22.0884914398193</v>
          </cell>
          <cell r="V111">
            <v>24.0235843658447</v>
          </cell>
          <cell r="W111">
            <v>22.0884914398193</v>
          </cell>
          <cell r="X111">
            <v>20.1660385131836</v>
          </cell>
          <cell r="Y111">
            <v>22.0884914398193</v>
          </cell>
          <cell r="Z111">
            <v>22.1120758056641</v>
          </cell>
          <cell r="AA111">
            <v>23.2630195617676</v>
          </cell>
          <cell r="AB111">
            <v>25.6474056243896</v>
          </cell>
          <cell r="AC111">
            <v>27.5900478363037</v>
          </cell>
          <cell r="AD111">
            <v>25.6474056243896</v>
          </cell>
          <cell r="AE111">
            <v>25.6474056243896</v>
          </cell>
          <cell r="AF111">
            <v>28.8974056243896</v>
          </cell>
          <cell r="AG111">
            <v>3.8025</v>
          </cell>
        </row>
        <row r="112">
          <cell r="A112">
            <v>40330</v>
          </cell>
          <cell r="B112">
            <v>31.1010894775391</v>
          </cell>
          <cell r="C112">
            <v>30.9619579315186</v>
          </cell>
          <cell r="D112">
            <v>30.9619579315186</v>
          </cell>
          <cell r="E112">
            <v>30.9619579315186</v>
          </cell>
          <cell r="F112">
            <v>26.2195663452148</v>
          </cell>
          <cell r="G112">
            <v>26.8717403411865</v>
          </cell>
          <cell r="H112">
            <v>26.2195663452148</v>
          </cell>
          <cell r="I112">
            <v>26.2195663452148</v>
          </cell>
          <cell r="J112">
            <v>20.7234783172607</v>
          </cell>
          <cell r="K112">
            <v>32.9213027954102</v>
          </cell>
          <cell r="L112">
            <v>41.5528259277344</v>
          </cell>
          <cell r="M112">
            <v>22.7391319274902</v>
          </cell>
          <cell r="N112">
            <v>22.65260887146</v>
          </cell>
          <cell r="O112">
            <v>26.0578269958496</v>
          </cell>
          <cell r="P112">
            <v>24.8586959838867</v>
          </cell>
          <cell r="Q112">
            <v>18.9416332244873</v>
          </cell>
          <cell r="R112">
            <v>27.1717395782471</v>
          </cell>
          <cell r="S112">
            <v>17.6369571685791</v>
          </cell>
          <cell r="T112">
            <v>18.9416332244873</v>
          </cell>
          <cell r="U112">
            <v>25.6769561767578</v>
          </cell>
          <cell r="V112">
            <v>26.2717399597168</v>
          </cell>
          <cell r="W112">
            <v>25.6769561767578</v>
          </cell>
          <cell r="X112">
            <v>24.2652187347412</v>
          </cell>
          <cell r="Y112">
            <v>25.6769561767578</v>
          </cell>
          <cell r="Z112">
            <v>27.1226081848145</v>
          </cell>
          <cell r="AA112">
            <v>28.4921741485596</v>
          </cell>
          <cell r="AB112">
            <v>27.427282333374</v>
          </cell>
          <cell r="AC112">
            <v>30.0559768676758</v>
          </cell>
          <cell r="AD112">
            <v>27.427282333374</v>
          </cell>
          <cell r="AE112">
            <v>27.427282333374</v>
          </cell>
          <cell r="AF112">
            <v>31.9272861480713</v>
          </cell>
          <cell r="AG112">
            <v>3.8345</v>
          </cell>
        </row>
        <row r="113">
          <cell r="A113">
            <v>40360</v>
          </cell>
          <cell r="B113">
            <v>34.6774520874023</v>
          </cell>
          <cell r="C113">
            <v>34.6676483154297</v>
          </cell>
          <cell r="D113">
            <v>34.6676483154297</v>
          </cell>
          <cell r="E113">
            <v>34.6676483154297</v>
          </cell>
          <cell r="F113">
            <v>33.3637237548828</v>
          </cell>
          <cell r="G113">
            <v>33.9715690612793</v>
          </cell>
          <cell r="H113">
            <v>33.3637237548828</v>
          </cell>
          <cell r="I113">
            <v>33.3637237548828</v>
          </cell>
          <cell r="J113">
            <v>39.6857872009277</v>
          </cell>
          <cell r="K113">
            <v>37.1029396057129</v>
          </cell>
          <cell r="L113">
            <v>40.7999992370605</v>
          </cell>
          <cell r="M113">
            <v>25.444314956665</v>
          </cell>
          <cell r="N113">
            <v>24.9158821105957</v>
          </cell>
          <cell r="O113">
            <v>29.1249027252197</v>
          </cell>
          <cell r="P113">
            <v>27.4198055267334</v>
          </cell>
          <cell r="Q113">
            <v>22.1030769348145</v>
          </cell>
          <cell r="R113">
            <v>29.6096096038818</v>
          </cell>
          <cell r="S113">
            <v>20.3886280059814</v>
          </cell>
          <cell r="T113">
            <v>22.1030769348145</v>
          </cell>
          <cell r="U113">
            <v>28.9323539733887</v>
          </cell>
          <cell r="V113">
            <v>31.1029415130615</v>
          </cell>
          <cell r="W113">
            <v>28.9323539733887</v>
          </cell>
          <cell r="X113">
            <v>26.973726272583</v>
          </cell>
          <cell r="Y113">
            <v>28.9323539733887</v>
          </cell>
          <cell r="Z113">
            <v>31.4274520874023</v>
          </cell>
          <cell r="AA113">
            <v>32.6529426574707</v>
          </cell>
          <cell r="AB113">
            <v>30.8019180297852</v>
          </cell>
          <cell r="AC113">
            <v>34.8395614624023</v>
          </cell>
          <cell r="AD113">
            <v>30.8019180297852</v>
          </cell>
          <cell r="AE113">
            <v>30.8019180297852</v>
          </cell>
          <cell r="AF113">
            <v>38.8019218444824</v>
          </cell>
          <cell r="AG113">
            <v>3.8815</v>
          </cell>
        </row>
        <row r="114">
          <cell r="A114">
            <v>40391</v>
          </cell>
          <cell r="B114">
            <v>34.8010215759277</v>
          </cell>
          <cell r="C114">
            <v>34.75</v>
          </cell>
          <cell r="D114">
            <v>34.75</v>
          </cell>
          <cell r="E114">
            <v>34.75</v>
          </cell>
          <cell r="F114">
            <v>33.7748985290527</v>
          </cell>
          <cell r="G114">
            <v>34.4075508117676</v>
          </cell>
          <cell r="H114">
            <v>33.7748985290527</v>
          </cell>
          <cell r="I114">
            <v>33.7748985290527</v>
          </cell>
          <cell r="J114">
            <v>26.8536739349365</v>
          </cell>
          <cell r="K114">
            <v>37.3102035522461</v>
          </cell>
          <cell r="L114">
            <v>34.7663269042969</v>
          </cell>
          <cell r="M114">
            <v>25.4375534057617</v>
          </cell>
          <cell r="N114">
            <v>23.6758766174316</v>
          </cell>
          <cell r="O114">
            <v>29.0251026153564</v>
          </cell>
          <cell r="P114">
            <v>27.4936752319336</v>
          </cell>
          <cell r="Q114">
            <v>21.3068771362305</v>
          </cell>
          <cell r="R114">
            <v>29.7524509429932</v>
          </cell>
          <cell r="S114">
            <v>19.5224494934082</v>
          </cell>
          <cell r="T114">
            <v>21.3068771362305</v>
          </cell>
          <cell r="U114">
            <v>28.3055114746094</v>
          </cell>
          <cell r="V114">
            <v>30.7704086303711</v>
          </cell>
          <cell r="W114">
            <v>28.3055114746094</v>
          </cell>
          <cell r="X114">
            <v>26.9008178710938</v>
          </cell>
          <cell r="Y114">
            <v>28.3055114746094</v>
          </cell>
          <cell r="Z114">
            <v>30.943265914917</v>
          </cell>
          <cell r="AA114">
            <v>32.2493896484375</v>
          </cell>
          <cell r="AB114">
            <v>29.4564819335938</v>
          </cell>
          <cell r="AC114">
            <v>33.1326026916504</v>
          </cell>
          <cell r="AD114">
            <v>29.4564819335938</v>
          </cell>
          <cell r="AE114">
            <v>29.4564819335938</v>
          </cell>
          <cell r="AF114">
            <v>37.4564819335938</v>
          </cell>
          <cell r="AG114">
            <v>3.9135</v>
          </cell>
        </row>
        <row r="115">
          <cell r="A115">
            <v>40422</v>
          </cell>
          <cell r="B115">
            <v>28.7625026702881</v>
          </cell>
          <cell r="C115">
            <v>29.1687526702881</v>
          </cell>
          <cell r="D115">
            <v>29.1687526702881</v>
          </cell>
          <cell r="E115">
            <v>29.1687526702881</v>
          </cell>
          <cell r="F115">
            <v>21.537561416626</v>
          </cell>
          <cell r="G115">
            <v>22.162561416626</v>
          </cell>
          <cell r="H115">
            <v>21.537561416626</v>
          </cell>
          <cell r="I115">
            <v>21.537561416626</v>
          </cell>
          <cell r="J115">
            <v>25.7291660308838</v>
          </cell>
          <cell r="K115">
            <v>29.6812515258789</v>
          </cell>
          <cell r="L115">
            <v>32.0499992370605</v>
          </cell>
          <cell r="M115">
            <v>19.1370849609375</v>
          </cell>
          <cell r="N115">
            <v>18.0624160766602</v>
          </cell>
          <cell r="O115">
            <v>19.8679161071777</v>
          </cell>
          <cell r="P115">
            <v>21.1683349609375</v>
          </cell>
          <cell r="Q115">
            <v>18.253101348877</v>
          </cell>
          <cell r="R115">
            <v>23.405834197998</v>
          </cell>
          <cell r="S115">
            <v>16.6120834350586</v>
          </cell>
          <cell r="T115">
            <v>18.253101348877</v>
          </cell>
          <cell r="U115">
            <v>24.4941673278809</v>
          </cell>
          <cell r="V115">
            <v>24.7916660308838</v>
          </cell>
          <cell r="W115">
            <v>24.4941673278809</v>
          </cell>
          <cell r="X115">
            <v>20.5995845794678</v>
          </cell>
          <cell r="Y115">
            <v>24.4941673278809</v>
          </cell>
          <cell r="Z115">
            <v>25.8379173278809</v>
          </cell>
          <cell r="AA115">
            <v>27.1191673278809</v>
          </cell>
          <cell r="AB115">
            <v>24.0605640411377</v>
          </cell>
          <cell r="AC115">
            <v>26.2959785461426</v>
          </cell>
          <cell r="AD115">
            <v>24.0605640411377</v>
          </cell>
          <cell r="AE115">
            <v>24.0605640411377</v>
          </cell>
          <cell r="AF115">
            <v>29.3105621337891</v>
          </cell>
          <cell r="AG115">
            <v>3.9245</v>
          </cell>
        </row>
        <row r="116">
          <cell r="A116">
            <v>40452</v>
          </cell>
          <cell r="B116">
            <v>27.3931369781494</v>
          </cell>
          <cell r="C116">
            <v>27.9617652893066</v>
          </cell>
          <cell r="D116">
            <v>27.9617652893066</v>
          </cell>
          <cell r="E116">
            <v>27.9617652893066</v>
          </cell>
          <cell r="F116">
            <v>20.1588230133057</v>
          </cell>
          <cell r="G116">
            <v>20.7666664123535</v>
          </cell>
          <cell r="H116">
            <v>20.1588230133057</v>
          </cell>
          <cell r="I116">
            <v>20.1588230133057</v>
          </cell>
          <cell r="J116">
            <v>25.2725467681885</v>
          </cell>
          <cell r="K116">
            <v>30.8235282897949</v>
          </cell>
          <cell r="L116">
            <v>31.0862712860107</v>
          </cell>
          <cell r="M116">
            <v>17.0016689300537</v>
          </cell>
          <cell r="N116">
            <v>16.1108818054199</v>
          </cell>
          <cell r="O116">
            <v>18.0660781860352</v>
          </cell>
          <cell r="P116">
            <v>18.9771595001221</v>
          </cell>
          <cell r="Q116">
            <v>17.3100757598877</v>
          </cell>
          <cell r="R116">
            <v>21.1669616699219</v>
          </cell>
          <cell r="S116">
            <v>15.7753925323486</v>
          </cell>
          <cell r="T116">
            <v>17.3100757598877</v>
          </cell>
          <cell r="U116">
            <v>21.0975494384766</v>
          </cell>
          <cell r="V116">
            <v>23.3186283111572</v>
          </cell>
          <cell r="W116">
            <v>21.0975494384766</v>
          </cell>
          <cell r="X116">
            <v>18.5310802459717</v>
          </cell>
          <cell r="Y116">
            <v>21.0975494384766</v>
          </cell>
          <cell r="Z116">
            <v>21.1612758636475</v>
          </cell>
          <cell r="AA116">
            <v>22.3867645263672</v>
          </cell>
          <cell r="AB116">
            <v>23.1240215301514</v>
          </cell>
          <cell r="AC116">
            <v>24.8828449249268</v>
          </cell>
          <cell r="AD116">
            <v>23.1240215301514</v>
          </cell>
          <cell r="AE116">
            <v>23.1240215301514</v>
          </cell>
          <cell r="AF116">
            <v>25.6240196228027</v>
          </cell>
          <cell r="AG116">
            <v>3.9345</v>
          </cell>
        </row>
        <row r="117">
          <cell r="A117">
            <v>40483</v>
          </cell>
          <cell r="B117">
            <v>29.5937519073486</v>
          </cell>
          <cell r="C117">
            <v>30.0104179382324</v>
          </cell>
          <cell r="D117">
            <v>30.0104179382324</v>
          </cell>
          <cell r="E117">
            <v>30.0104179382324</v>
          </cell>
          <cell r="F117">
            <v>20.0666675567627</v>
          </cell>
          <cell r="G117">
            <v>20.6916675567627</v>
          </cell>
          <cell r="H117">
            <v>20.0666675567627</v>
          </cell>
          <cell r="I117">
            <v>20.0666675567627</v>
          </cell>
          <cell r="J117">
            <v>25.1041641235352</v>
          </cell>
          <cell r="K117">
            <v>31.4156265258789</v>
          </cell>
          <cell r="L117">
            <v>31.125</v>
          </cell>
          <cell r="M117">
            <v>17.9079170227051</v>
          </cell>
          <cell r="N117">
            <v>16.9997482299805</v>
          </cell>
          <cell r="O117">
            <v>18.4095840454102</v>
          </cell>
          <cell r="P117">
            <v>19.9391670227051</v>
          </cell>
          <cell r="Q117">
            <v>18.0864353179932</v>
          </cell>
          <cell r="R117">
            <v>22.1766681671143</v>
          </cell>
          <cell r="S117">
            <v>16.4454174041748</v>
          </cell>
          <cell r="T117">
            <v>18.0864353179932</v>
          </cell>
          <cell r="U117">
            <v>22.0149993896484</v>
          </cell>
          <cell r="V117">
            <v>23.8541660308838</v>
          </cell>
          <cell r="W117">
            <v>22.0149993896484</v>
          </cell>
          <cell r="X117">
            <v>19.3704166412354</v>
          </cell>
          <cell r="Y117">
            <v>22.0149993896484</v>
          </cell>
          <cell r="Z117">
            <v>22.1087493896484</v>
          </cell>
          <cell r="AA117">
            <v>23.3899993896484</v>
          </cell>
          <cell r="AB117">
            <v>23.0749607086182</v>
          </cell>
          <cell r="AC117">
            <v>24.5707912445068</v>
          </cell>
          <cell r="AD117">
            <v>23.0749607086182</v>
          </cell>
          <cell r="AE117">
            <v>23.0749607086182</v>
          </cell>
          <cell r="AF117">
            <v>25.5749568939209</v>
          </cell>
          <cell r="AG117">
            <v>4.0885</v>
          </cell>
        </row>
        <row r="118">
          <cell r="A118">
            <v>40513</v>
          </cell>
          <cell r="B118">
            <v>26.7808513641357</v>
          </cell>
          <cell r="C118">
            <v>27.6319141387939</v>
          </cell>
          <cell r="D118">
            <v>27.6319141387939</v>
          </cell>
          <cell r="E118">
            <v>27.6319141387939</v>
          </cell>
          <cell r="F118">
            <v>20.3085956573486</v>
          </cell>
          <cell r="G118">
            <v>20.9681701660156</v>
          </cell>
          <cell r="H118">
            <v>20.3085956573486</v>
          </cell>
          <cell r="I118">
            <v>20.3085956573486</v>
          </cell>
          <cell r="J118">
            <v>26.5723400115967</v>
          </cell>
          <cell r="K118">
            <v>33.6638298034668</v>
          </cell>
          <cell r="L118">
            <v>33.680850982666</v>
          </cell>
          <cell r="M118">
            <v>21.4355335235596</v>
          </cell>
          <cell r="N118">
            <v>20.5365104675293</v>
          </cell>
          <cell r="O118">
            <v>17.7040424346924</v>
          </cell>
          <cell r="P118">
            <v>23.5791492462158</v>
          </cell>
          <cell r="Q118">
            <v>20.2435932159424</v>
          </cell>
          <cell r="R118">
            <v>25.9127674102783</v>
          </cell>
          <cell r="S118">
            <v>18.5782985687256</v>
          </cell>
          <cell r="T118">
            <v>20.2435932159424</v>
          </cell>
          <cell r="U118">
            <v>24.1253185272217</v>
          </cell>
          <cell r="V118">
            <v>23.388298034668</v>
          </cell>
          <cell r="W118">
            <v>24.1253185272217</v>
          </cell>
          <cell r="X118">
            <v>22.8270225524902</v>
          </cell>
          <cell r="Y118">
            <v>24.1253185272217</v>
          </cell>
          <cell r="Z118">
            <v>24.2795753479004</v>
          </cell>
          <cell r="AA118">
            <v>25.6731910705566</v>
          </cell>
          <cell r="AB118">
            <v>24.3906593322754</v>
          </cell>
          <cell r="AC118">
            <v>26.4183197021484</v>
          </cell>
          <cell r="AD118">
            <v>24.3906593322754</v>
          </cell>
          <cell r="AE118">
            <v>24.3906593322754</v>
          </cell>
          <cell r="AF118">
            <v>27.3906593322754</v>
          </cell>
          <cell r="AG118">
            <v>4.2545</v>
          </cell>
        </row>
        <row r="119">
          <cell r="A119">
            <v>40544</v>
          </cell>
          <cell r="B119">
            <v>35.4487037658691</v>
          </cell>
          <cell r="C119">
            <v>36.2722320556641</v>
          </cell>
          <cell r="D119">
            <v>36.2722320556641</v>
          </cell>
          <cell r="E119">
            <v>36.2722320556641</v>
          </cell>
          <cell r="F119">
            <v>23.8571376800537</v>
          </cell>
          <cell r="G119">
            <v>24.4649810791016</v>
          </cell>
          <cell r="H119">
            <v>23.8571376800537</v>
          </cell>
          <cell r="I119">
            <v>23.8571376800537</v>
          </cell>
          <cell r="J119">
            <v>32.3778419494629</v>
          </cell>
          <cell r="K119">
            <v>36.1666679382324</v>
          </cell>
          <cell r="L119">
            <v>37.4725494384766</v>
          </cell>
          <cell r="M119">
            <v>25.0780391693115</v>
          </cell>
          <cell r="N119">
            <v>24.4915676116943</v>
          </cell>
          <cell r="O119">
            <v>23.960391998291</v>
          </cell>
          <cell r="P119">
            <v>27.0535297393799</v>
          </cell>
          <cell r="Q119">
            <v>26.4430236816406</v>
          </cell>
          <cell r="R119">
            <v>29.2433338165283</v>
          </cell>
          <cell r="S119">
            <v>21.748628616333</v>
          </cell>
          <cell r="T119">
            <v>26.4430236816406</v>
          </cell>
          <cell r="U119">
            <v>28.8088226318359</v>
          </cell>
          <cell r="V119">
            <v>26.6323528289795</v>
          </cell>
          <cell r="W119">
            <v>28.8088226318359</v>
          </cell>
          <cell r="X119">
            <v>25.5721569061279</v>
          </cell>
          <cell r="Y119">
            <v>28.8088226318359</v>
          </cell>
          <cell r="Z119">
            <v>28.8725490570068</v>
          </cell>
          <cell r="AA119">
            <v>30.0980396270752</v>
          </cell>
          <cell r="AB119">
            <v>27.2718715667725</v>
          </cell>
          <cell r="AC119">
            <v>29.6526546478271</v>
          </cell>
          <cell r="AD119">
            <v>27.2718715667725</v>
          </cell>
          <cell r="AE119">
            <v>27.2718715667725</v>
          </cell>
          <cell r="AF119">
            <v>30.2718715667725</v>
          </cell>
          <cell r="AG119">
            <v>4.3335</v>
          </cell>
        </row>
        <row r="120">
          <cell r="A120">
            <v>40575</v>
          </cell>
          <cell r="B120">
            <v>34.4288139343262</v>
          </cell>
          <cell r="C120">
            <v>35.0833587646484</v>
          </cell>
          <cell r="D120">
            <v>35.0833587646484</v>
          </cell>
          <cell r="E120">
            <v>35.0833587646484</v>
          </cell>
          <cell r="F120">
            <v>24.188907623291</v>
          </cell>
          <cell r="G120">
            <v>24.8252716064453</v>
          </cell>
          <cell r="H120">
            <v>24.188907623291</v>
          </cell>
          <cell r="I120">
            <v>24.188907623291</v>
          </cell>
          <cell r="J120">
            <v>29.7261352539063</v>
          </cell>
          <cell r="K120">
            <v>35.0499992370605</v>
          </cell>
          <cell r="L120">
            <v>36.1454544067383</v>
          </cell>
          <cell r="M120">
            <v>22.9877281188965</v>
          </cell>
          <cell r="N120">
            <v>22.5049991607666</v>
          </cell>
          <cell r="O120">
            <v>24.1709079742432</v>
          </cell>
          <cell r="P120">
            <v>25.0559101104736</v>
          </cell>
          <cell r="Q120">
            <v>23.9303684234619</v>
          </cell>
          <cell r="R120">
            <v>27.3250007629395</v>
          </cell>
          <cell r="S120">
            <v>20.4331836700439</v>
          </cell>
          <cell r="T120">
            <v>23.9303684234619</v>
          </cell>
          <cell r="U120">
            <v>27.8395462036133</v>
          </cell>
          <cell r="V120">
            <v>26.7045459747314</v>
          </cell>
          <cell r="W120">
            <v>27.8395462036133</v>
          </cell>
          <cell r="X120">
            <v>23.5604553222656</v>
          </cell>
          <cell r="Y120">
            <v>27.8395462036133</v>
          </cell>
          <cell r="Z120">
            <v>27.953182220459</v>
          </cell>
          <cell r="AA120">
            <v>29.2713642120361</v>
          </cell>
          <cell r="AB120">
            <v>27.1370449066162</v>
          </cell>
          <cell r="AC120">
            <v>29.3661365509033</v>
          </cell>
          <cell r="AD120">
            <v>27.1370449066162</v>
          </cell>
          <cell r="AE120">
            <v>27.1370449066162</v>
          </cell>
          <cell r="AF120">
            <v>30.1370449066162</v>
          </cell>
          <cell r="AG120">
            <v>4.2195</v>
          </cell>
        </row>
        <row r="121">
          <cell r="A121">
            <v>40603</v>
          </cell>
          <cell r="B121">
            <v>32.123405456543</v>
          </cell>
          <cell r="C121">
            <v>32.02978515625</v>
          </cell>
          <cell r="D121">
            <v>32.02978515625</v>
          </cell>
          <cell r="E121">
            <v>32.02978515625</v>
          </cell>
          <cell r="F121">
            <v>21.1342124938965</v>
          </cell>
          <cell r="G121">
            <v>21.7937870025635</v>
          </cell>
          <cell r="H121">
            <v>21.1342124938965</v>
          </cell>
          <cell r="I121">
            <v>21.1342124938965</v>
          </cell>
          <cell r="J121">
            <v>24.9956169128418</v>
          </cell>
          <cell r="K121">
            <v>32.4478721618652</v>
          </cell>
          <cell r="L121">
            <v>37.7170219421387</v>
          </cell>
          <cell r="M121">
            <v>22.0953197479248</v>
          </cell>
          <cell r="N121">
            <v>21.6274452209473</v>
          </cell>
          <cell r="O121">
            <v>23.7017021179199</v>
          </cell>
          <cell r="P121">
            <v>24.2389354705811</v>
          </cell>
          <cell r="Q121">
            <v>20.0610237121582</v>
          </cell>
          <cell r="R121">
            <v>26.5725536346436</v>
          </cell>
          <cell r="S121">
            <v>18.6048946380615</v>
          </cell>
          <cell r="T121">
            <v>20.0610237121582</v>
          </cell>
          <cell r="U121">
            <v>26.388298034668</v>
          </cell>
          <cell r="V121">
            <v>26.3670215606689</v>
          </cell>
          <cell r="W121">
            <v>26.388298034668</v>
          </cell>
          <cell r="X121">
            <v>22.6314888000488</v>
          </cell>
          <cell r="Y121">
            <v>26.388298034668</v>
          </cell>
          <cell r="Z121">
            <v>26.542552947998</v>
          </cell>
          <cell r="AA121">
            <v>27.9361705780029</v>
          </cell>
          <cell r="AB121">
            <v>25.9559020996094</v>
          </cell>
          <cell r="AC121">
            <v>27.6173915863037</v>
          </cell>
          <cell r="AD121">
            <v>25.9559020996094</v>
          </cell>
          <cell r="AE121">
            <v>25.9559020996094</v>
          </cell>
          <cell r="AF121">
            <v>28.4559020996094</v>
          </cell>
          <cell r="AG121">
            <v>4.0875</v>
          </cell>
        </row>
        <row r="122">
          <cell r="A122">
            <v>40634</v>
          </cell>
          <cell r="B122">
            <v>29.9562511444092</v>
          </cell>
          <cell r="C122">
            <v>29.8645839691162</v>
          </cell>
          <cell r="D122">
            <v>29.8645839691162</v>
          </cell>
          <cell r="E122">
            <v>29.8645839691162</v>
          </cell>
          <cell r="F122">
            <v>21.9612083435059</v>
          </cell>
          <cell r="G122">
            <v>22.5862083435059</v>
          </cell>
          <cell r="H122">
            <v>21.9612083435059</v>
          </cell>
          <cell r="I122">
            <v>21.9612083435059</v>
          </cell>
          <cell r="J122">
            <v>25.2282295227051</v>
          </cell>
          <cell r="K122">
            <v>32.0499992370605</v>
          </cell>
          <cell r="L122">
            <v>30.0437488555908</v>
          </cell>
          <cell r="M122">
            <v>18.953332901001</v>
          </cell>
          <cell r="N122">
            <v>18.5087490081787</v>
          </cell>
          <cell r="O122">
            <v>23.7250003814697</v>
          </cell>
          <cell r="P122">
            <v>20.984582901001</v>
          </cell>
          <cell r="Q122">
            <v>18.6707935333252</v>
          </cell>
          <cell r="R122">
            <v>23.2220840454102</v>
          </cell>
          <cell r="S122">
            <v>17.234582901001</v>
          </cell>
          <cell r="T122">
            <v>18.6707935333252</v>
          </cell>
          <cell r="U122">
            <v>25.0512504577637</v>
          </cell>
          <cell r="V122">
            <v>26.3645839691162</v>
          </cell>
          <cell r="W122">
            <v>25.0512504577637</v>
          </cell>
          <cell r="X122">
            <v>19.609582901001</v>
          </cell>
          <cell r="Y122">
            <v>25.0512504577637</v>
          </cell>
          <cell r="Z122">
            <v>25.1450004577637</v>
          </cell>
          <cell r="AA122">
            <v>26.4262504577637</v>
          </cell>
          <cell r="AB122">
            <v>25.6177520751953</v>
          </cell>
          <cell r="AC122">
            <v>27.419002532959</v>
          </cell>
          <cell r="AD122">
            <v>25.6177520751953</v>
          </cell>
          <cell r="AE122">
            <v>25.6177520751953</v>
          </cell>
          <cell r="AF122">
            <v>28.1177501678467</v>
          </cell>
          <cell r="AG122">
            <v>3.9175</v>
          </cell>
        </row>
        <row r="123">
          <cell r="A123">
            <v>40664</v>
          </cell>
          <cell r="B123">
            <v>30.1068630218506</v>
          </cell>
          <cell r="C123">
            <v>29.6245098114014</v>
          </cell>
          <cell r="D123">
            <v>29.6245098114014</v>
          </cell>
          <cell r="E123">
            <v>29.6245098114014</v>
          </cell>
          <cell r="F123">
            <v>23.3186683654785</v>
          </cell>
          <cell r="G123">
            <v>23.9265098571777</v>
          </cell>
          <cell r="H123">
            <v>23.3186683654785</v>
          </cell>
          <cell r="I123">
            <v>23.3186683654785</v>
          </cell>
          <cell r="J123">
            <v>23.4674510955811</v>
          </cell>
          <cell r="K123">
            <v>35.4656867980957</v>
          </cell>
          <cell r="L123">
            <v>32.8205871582031</v>
          </cell>
          <cell r="M123">
            <v>18.9427452087402</v>
          </cell>
          <cell r="N123">
            <v>18.4111766815186</v>
          </cell>
          <cell r="O123">
            <v>24.960391998291</v>
          </cell>
          <cell r="P123">
            <v>20.9182357788086</v>
          </cell>
          <cell r="Q123">
            <v>18.8485107421875</v>
          </cell>
          <cell r="R123">
            <v>23.108039855957</v>
          </cell>
          <cell r="S123">
            <v>16.3488235473633</v>
          </cell>
          <cell r="T123">
            <v>18.8485107421875</v>
          </cell>
          <cell r="U123">
            <v>25.0805892944336</v>
          </cell>
          <cell r="V123">
            <v>27.455883026123</v>
          </cell>
          <cell r="W123">
            <v>25.0805892944336</v>
          </cell>
          <cell r="X123">
            <v>19.4368629455566</v>
          </cell>
          <cell r="Y123">
            <v>25.0805892944336</v>
          </cell>
          <cell r="Z123">
            <v>25.1443138122559</v>
          </cell>
          <cell r="AA123">
            <v>26.3698043823242</v>
          </cell>
          <cell r="AB123">
            <v>26.265832901001</v>
          </cell>
          <cell r="AC123">
            <v>28.1858329772949</v>
          </cell>
          <cell r="AD123">
            <v>26.265832901001</v>
          </cell>
          <cell r="AE123">
            <v>26.265832901001</v>
          </cell>
          <cell r="AF123">
            <v>29.515832901001</v>
          </cell>
          <cell r="AG123">
            <v>3.9125</v>
          </cell>
        </row>
        <row r="124">
          <cell r="A124">
            <v>40695</v>
          </cell>
          <cell r="B124">
            <v>31.3510894775391</v>
          </cell>
          <cell r="C124">
            <v>31.2119579315186</v>
          </cell>
          <cell r="D124">
            <v>31.2119579315186</v>
          </cell>
          <cell r="E124">
            <v>31.2119579315186</v>
          </cell>
          <cell r="F124">
            <v>26.7000007629395</v>
          </cell>
          <cell r="G124">
            <v>27.3521747589111</v>
          </cell>
          <cell r="H124">
            <v>26.7000007629395</v>
          </cell>
          <cell r="I124">
            <v>26.7000007629395</v>
          </cell>
          <cell r="J124">
            <v>20.8886966705322</v>
          </cell>
          <cell r="K124">
            <v>33.1713027954102</v>
          </cell>
          <cell r="L124">
            <v>41.5093460083008</v>
          </cell>
          <cell r="M124">
            <v>23.0652179718018</v>
          </cell>
          <cell r="N124">
            <v>22.9786949157715</v>
          </cell>
          <cell r="O124">
            <v>29.0252170562744</v>
          </cell>
          <cell r="P124">
            <v>25.1847839355469</v>
          </cell>
          <cell r="Q124">
            <v>19.7091903686523</v>
          </cell>
          <cell r="R124">
            <v>27.4978275299072</v>
          </cell>
          <cell r="S124">
            <v>17.9630432128906</v>
          </cell>
          <cell r="T124">
            <v>19.7091903686523</v>
          </cell>
          <cell r="U124">
            <v>28.9378261566162</v>
          </cell>
          <cell r="V124">
            <v>29.9673919677734</v>
          </cell>
          <cell r="W124">
            <v>28.9378261566162</v>
          </cell>
          <cell r="X124">
            <v>23.6130447387695</v>
          </cell>
          <cell r="Y124">
            <v>28.9378261566162</v>
          </cell>
          <cell r="Z124">
            <v>29.0791301727295</v>
          </cell>
          <cell r="AA124">
            <v>30.4486961364746</v>
          </cell>
          <cell r="AB124">
            <v>28.4381523132324</v>
          </cell>
          <cell r="AC124">
            <v>31.0668468475342</v>
          </cell>
          <cell r="AD124">
            <v>28.4381523132324</v>
          </cell>
          <cell r="AE124">
            <v>28.4381523132324</v>
          </cell>
          <cell r="AF124">
            <v>32.9381561279297</v>
          </cell>
          <cell r="AG124">
            <v>3.9445</v>
          </cell>
        </row>
        <row r="125">
          <cell r="A125">
            <v>40725</v>
          </cell>
          <cell r="B125">
            <v>35.0584907531738</v>
          </cell>
          <cell r="C125">
            <v>35.0471687316895</v>
          </cell>
          <cell r="D125">
            <v>35.0471687316895</v>
          </cell>
          <cell r="E125">
            <v>35.0471687316895</v>
          </cell>
          <cell r="F125">
            <v>35.471321105957</v>
          </cell>
          <cell r="G125">
            <v>36.0562286376953</v>
          </cell>
          <cell r="H125">
            <v>35.471321105957</v>
          </cell>
          <cell r="I125">
            <v>35.471321105957</v>
          </cell>
          <cell r="J125">
            <v>39.9579238891602</v>
          </cell>
          <cell r="K125">
            <v>37.2754707336426</v>
          </cell>
          <cell r="L125">
            <v>40.6113166809082</v>
          </cell>
          <cell r="M125">
            <v>25.7498111724854</v>
          </cell>
          <cell r="N125">
            <v>25.1639633178711</v>
          </cell>
          <cell r="O125">
            <v>32.5211334228516</v>
          </cell>
          <cell r="P125">
            <v>27.6507549285889</v>
          </cell>
          <cell r="Q125">
            <v>23.5631294250488</v>
          </cell>
          <cell r="R125">
            <v>29.7767944335938</v>
          </cell>
          <cell r="S125">
            <v>20.9037742614746</v>
          </cell>
          <cell r="T125">
            <v>23.5631294250488</v>
          </cell>
          <cell r="U125">
            <v>31.7760372161865</v>
          </cell>
          <cell r="V125">
            <v>34.8066024780273</v>
          </cell>
          <cell r="W125">
            <v>31.7760372161865</v>
          </cell>
          <cell r="X125">
            <v>26.3441524505615</v>
          </cell>
          <cell r="Y125">
            <v>31.7760372161865</v>
          </cell>
          <cell r="Z125">
            <v>31.7996234893799</v>
          </cell>
          <cell r="AA125">
            <v>32.9505653381348</v>
          </cell>
          <cell r="AB125">
            <v>31.871467590332</v>
          </cell>
          <cell r="AC125">
            <v>35.908447265625</v>
          </cell>
          <cell r="AD125">
            <v>31.871467590332</v>
          </cell>
          <cell r="AE125">
            <v>31.871467590332</v>
          </cell>
          <cell r="AF125">
            <v>39.8714714050293</v>
          </cell>
          <cell r="AG125">
            <v>3.9915</v>
          </cell>
        </row>
        <row r="126">
          <cell r="A126">
            <v>40756</v>
          </cell>
          <cell r="B126">
            <v>34.789363861084</v>
          </cell>
          <cell r="C126">
            <v>34.7468109130859</v>
          </cell>
          <cell r="D126">
            <v>34.7468109130859</v>
          </cell>
          <cell r="E126">
            <v>34.7468109130859</v>
          </cell>
          <cell r="F126">
            <v>33.5212783813477</v>
          </cell>
          <cell r="G126">
            <v>34.180850982666</v>
          </cell>
          <cell r="H126">
            <v>33.5212783813477</v>
          </cell>
          <cell r="I126">
            <v>33.5212783813477</v>
          </cell>
          <cell r="J126">
            <v>26.9582977294922</v>
          </cell>
          <cell r="K126">
            <v>37.6840438842773</v>
          </cell>
          <cell r="L126">
            <v>34.6095733642578</v>
          </cell>
          <cell r="M126">
            <v>25.7523422241211</v>
          </cell>
          <cell r="N126">
            <v>24.1426811218262</v>
          </cell>
          <cell r="O126">
            <v>31.5527648925781</v>
          </cell>
          <cell r="P126">
            <v>27.895959854126</v>
          </cell>
          <cell r="Q126">
            <v>21.4645538330078</v>
          </cell>
          <cell r="R126">
            <v>30.2295761108398</v>
          </cell>
          <cell r="S126">
            <v>19.5642566680908</v>
          </cell>
          <cell r="T126">
            <v>21.4645538330078</v>
          </cell>
          <cell r="U126">
            <v>31.6678733825684</v>
          </cell>
          <cell r="V126">
            <v>34.1861686706543</v>
          </cell>
          <cell r="W126">
            <v>31.6678733825684</v>
          </cell>
          <cell r="X126">
            <v>26.2885112762451</v>
          </cell>
          <cell r="Y126">
            <v>31.6678733825684</v>
          </cell>
          <cell r="Z126">
            <v>31.8221282958984</v>
          </cell>
          <cell r="AA126">
            <v>33.2157440185547</v>
          </cell>
          <cell r="AB126">
            <v>29.8059062957764</v>
          </cell>
          <cell r="AC126">
            <v>33.4780349731445</v>
          </cell>
          <cell r="AD126">
            <v>29.8059062957764</v>
          </cell>
          <cell r="AE126">
            <v>29.8059062957764</v>
          </cell>
          <cell r="AF126">
            <v>37.805908203125</v>
          </cell>
          <cell r="AG126">
            <v>4.0235</v>
          </cell>
        </row>
        <row r="127">
          <cell r="A127">
            <v>40787</v>
          </cell>
          <cell r="B127">
            <v>29.0125026702881</v>
          </cell>
          <cell r="C127">
            <v>29.4187526702881</v>
          </cell>
          <cell r="D127">
            <v>29.4187526702881</v>
          </cell>
          <cell r="E127">
            <v>29.4187526702881</v>
          </cell>
          <cell r="F127">
            <v>22.0018329620361</v>
          </cell>
          <cell r="G127">
            <v>22.6268329620361</v>
          </cell>
          <cell r="H127">
            <v>22.0018329620361</v>
          </cell>
          <cell r="I127">
            <v>22.0018329620361</v>
          </cell>
          <cell r="J127">
            <v>25.9291667938232</v>
          </cell>
          <cell r="K127">
            <v>29.9312515258789</v>
          </cell>
          <cell r="L127">
            <v>31.9874992370605</v>
          </cell>
          <cell r="M127">
            <v>19.4495849609375</v>
          </cell>
          <cell r="N127">
            <v>18.3749160766602</v>
          </cell>
          <cell r="O127">
            <v>22.8575000762939</v>
          </cell>
          <cell r="P127">
            <v>21.4808349609375</v>
          </cell>
          <cell r="Q127">
            <v>19.094446182251</v>
          </cell>
          <cell r="R127">
            <v>23.718334197998</v>
          </cell>
          <cell r="S127">
            <v>16.9245834350586</v>
          </cell>
          <cell r="T127">
            <v>19.094446182251</v>
          </cell>
          <cell r="U127">
            <v>27.6191673278809</v>
          </cell>
          <cell r="V127">
            <v>28.3854160308838</v>
          </cell>
          <cell r="W127">
            <v>27.6191673278809</v>
          </cell>
          <cell r="X127">
            <v>19.9745845794678</v>
          </cell>
          <cell r="Y127">
            <v>27.6191673278809</v>
          </cell>
          <cell r="Z127">
            <v>27.7129173278809</v>
          </cell>
          <cell r="AA127">
            <v>28.9941673278809</v>
          </cell>
          <cell r="AB127">
            <v>24.8105640411377</v>
          </cell>
          <cell r="AC127">
            <v>27.0459785461426</v>
          </cell>
          <cell r="AD127">
            <v>24.8105640411377</v>
          </cell>
          <cell r="AE127">
            <v>24.8105640411377</v>
          </cell>
          <cell r="AF127">
            <v>30.0605621337891</v>
          </cell>
          <cell r="AG127">
            <v>4.0345</v>
          </cell>
        </row>
        <row r="128">
          <cell r="A128">
            <v>40817</v>
          </cell>
          <cell r="B128">
            <v>27.6431369781494</v>
          </cell>
          <cell r="C128">
            <v>28.2117652893066</v>
          </cell>
          <cell r="D128">
            <v>28.2117652893066</v>
          </cell>
          <cell r="E128">
            <v>28.2117652893066</v>
          </cell>
          <cell r="F128">
            <v>19.6527462005615</v>
          </cell>
          <cell r="G128">
            <v>20.2605895996094</v>
          </cell>
          <cell r="H128">
            <v>19.6527462005615</v>
          </cell>
          <cell r="I128">
            <v>19.6527462005615</v>
          </cell>
          <cell r="J128">
            <v>25.4725475311279</v>
          </cell>
          <cell r="K128">
            <v>31.0735282897949</v>
          </cell>
          <cell r="L128">
            <v>31.0117607116699</v>
          </cell>
          <cell r="M128">
            <v>17.3055896759033</v>
          </cell>
          <cell r="N128">
            <v>16.4148044586182</v>
          </cell>
          <cell r="O128">
            <v>21.0611763000488</v>
          </cell>
          <cell r="P128">
            <v>19.2810802459717</v>
          </cell>
          <cell r="Q128">
            <v>18.1117324829102</v>
          </cell>
          <cell r="R128">
            <v>21.4708843231201</v>
          </cell>
          <cell r="S128">
            <v>16.0793151855469</v>
          </cell>
          <cell r="T128">
            <v>18.1117324829102</v>
          </cell>
          <cell r="U128">
            <v>24.1367645263672</v>
          </cell>
          <cell r="V128">
            <v>26.8480396270752</v>
          </cell>
          <cell r="W128">
            <v>24.1367645263672</v>
          </cell>
          <cell r="X128">
            <v>17.9232368469238</v>
          </cell>
          <cell r="Y128">
            <v>24.1367645263672</v>
          </cell>
          <cell r="Z128">
            <v>24.2004909515381</v>
          </cell>
          <cell r="AA128">
            <v>25.4259815216064</v>
          </cell>
          <cell r="AB128">
            <v>23.8740215301514</v>
          </cell>
          <cell r="AC128">
            <v>25.6328449249268</v>
          </cell>
          <cell r="AD128">
            <v>23.8740215301514</v>
          </cell>
          <cell r="AE128">
            <v>23.8740215301514</v>
          </cell>
          <cell r="AF128">
            <v>26.3740196228027</v>
          </cell>
          <cell r="AG128">
            <v>4.0445</v>
          </cell>
        </row>
        <row r="129">
          <cell r="A129">
            <v>40848</v>
          </cell>
          <cell r="B129">
            <v>29.8437519073486</v>
          </cell>
          <cell r="C129">
            <v>30.2604179382324</v>
          </cell>
          <cell r="D129">
            <v>30.2604179382324</v>
          </cell>
          <cell r="E129">
            <v>30.2604179382324</v>
          </cell>
          <cell r="F129">
            <v>18.9645004272461</v>
          </cell>
          <cell r="G129">
            <v>19.5895004272461</v>
          </cell>
          <cell r="H129">
            <v>18.9645004272461</v>
          </cell>
          <cell r="I129">
            <v>18.9645004272461</v>
          </cell>
          <cell r="J129">
            <v>25.3041648864746</v>
          </cell>
          <cell r="K129">
            <v>31.6656265258789</v>
          </cell>
          <cell r="L129">
            <v>31.0625</v>
          </cell>
          <cell r="M129">
            <v>18.2204170227051</v>
          </cell>
          <cell r="N129">
            <v>17.3122482299805</v>
          </cell>
          <cell r="O129">
            <v>21.3991661071777</v>
          </cell>
          <cell r="P129">
            <v>20.2516670227051</v>
          </cell>
          <cell r="Q129">
            <v>18.9277782440186</v>
          </cell>
          <cell r="R129">
            <v>22.4891681671143</v>
          </cell>
          <cell r="S129">
            <v>16.7579174041748</v>
          </cell>
          <cell r="T129">
            <v>18.9277782440186</v>
          </cell>
          <cell r="U129">
            <v>25.1399993896484</v>
          </cell>
          <cell r="V129">
            <v>27.4479160308838</v>
          </cell>
          <cell r="W129">
            <v>25.1399993896484</v>
          </cell>
          <cell r="X129">
            <v>18.7454166412354</v>
          </cell>
          <cell r="Y129">
            <v>25.1399993896484</v>
          </cell>
          <cell r="Z129">
            <v>25.2337493896484</v>
          </cell>
          <cell r="AA129">
            <v>26.5149993896484</v>
          </cell>
          <cell r="AB129">
            <v>23.8249607086182</v>
          </cell>
          <cell r="AC129">
            <v>25.3207912445068</v>
          </cell>
          <cell r="AD129">
            <v>23.8249607086182</v>
          </cell>
          <cell r="AE129">
            <v>23.8249607086182</v>
          </cell>
          <cell r="AF129">
            <v>26.3249568939209</v>
          </cell>
          <cell r="AG129">
            <v>4.1985</v>
          </cell>
        </row>
        <row r="130">
          <cell r="A130">
            <v>40878</v>
          </cell>
          <cell r="B130">
            <v>27.0460777282715</v>
          </cell>
          <cell r="C130">
            <v>27.8303928375244</v>
          </cell>
          <cell r="D130">
            <v>27.8303928375244</v>
          </cell>
          <cell r="E130">
            <v>27.8303928375244</v>
          </cell>
          <cell r="F130">
            <v>20.5194129943848</v>
          </cell>
          <cell r="G130">
            <v>21.1272563934326</v>
          </cell>
          <cell r="H130">
            <v>20.5194129943848</v>
          </cell>
          <cell r="I130">
            <v>20.5194129943848</v>
          </cell>
          <cell r="J130">
            <v>27.5313720703125</v>
          </cell>
          <cell r="K130">
            <v>34.014705657959</v>
          </cell>
          <cell r="L130">
            <v>33.9529418945313</v>
          </cell>
          <cell r="M130">
            <v>22.0276470184326</v>
          </cell>
          <cell r="N130">
            <v>21.1368618011475</v>
          </cell>
          <cell r="O130">
            <v>20.3749008178711</v>
          </cell>
          <cell r="P130">
            <v>24.003137588501</v>
          </cell>
          <cell r="Q130">
            <v>21.4661445617676</v>
          </cell>
          <cell r="R130">
            <v>26.192943572998</v>
          </cell>
          <cell r="S130">
            <v>19.4337253570557</v>
          </cell>
          <cell r="T130">
            <v>21.4661445617676</v>
          </cell>
          <cell r="U130">
            <v>27.4911766052246</v>
          </cell>
          <cell r="V130">
            <v>27.0637264251709</v>
          </cell>
          <cell r="W130">
            <v>27.4911766052246</v>
          </cell>
          <cell r="X130">
            <v>22.6452941894531</v>
          </cell>
          <cell r="Y130">
            <v>27.4911766052246</v>
          </cell>
          <cell r="Z130">
            <v>27.5549030303955</v>
          </cell>
          <cell r="AA130">
            <v>28.7803916931152</v>
          </cell>
          <cell r="AB130">
            <v>25.2602939605713</v>
          </cell>
          <cell r="AC130">
            <v>27.274019241333</v>
          </cell>
          <cell r="AD130">
            <v>25.2602939605713</v>
          </cell>
          <cell r="AE130">
            <v>25.2602939605713</v>
          </cell>
          <cell r="AF130">
            <v>28.2602939605713</v>
          </cell>
          <cell r="AG130">
            <v>4.3645</v>
          </cell>
        </row>
        <row r="131">
          <cell r="A131">
            <v>40909</v>
          </cell>
          <cell r="B131">
            <v>35.6987037658691</v>
          </cell>
          <cell r="C131">
            <v>36.5222320556641</v>
          </cell>
          <cell r="D131">
            <v>36.5222320556641</v>
          </cell>
          <cell r="E131">
            <v>36.5222320556641</v>
          </cell>
          <cell r="F131">
            <v>23.8571376800537</v>
          </cell>
          <cell r="G131">
            <v>24.4649810791016</v>
          </cell>
          <cell r="H131">
            <v>23.8571376800537</v>
          </cell>
          <cell r="I131">
            <v>23.8571376800537</v>
          </cell>
          <cell r="J131">
            <v>32.5778427124023</v>
          </cell>
          <cell r="K131">
            <v>36.4166679382324</v>
          </cell>
          <cell r="L131">
            <v>37.6921577453613</v>
          </cell>
          <cell r="M131">
            <v>25.3819599151611</v>
          </cell>
          <cell r="N131">
            <v>24.7954883575439</v>
          </cell>
          <cell r="O131">
            <v>24.2152938842773</v>
          </cell>
          <cell r="P131">
            <v>27.3574504852295</v>
          </cell>
          <cell r="Q131">
            <v>27.9415092468262</v>
          </cell>
          <cell r="R131">
            <v>29.5472545623779</v>
          </cell>
          <cell r="S131">
            <v>22.0525493621826</v>
          </cell>
          <cell r="T131">
            <v>27.9415092468262</v>
          </cell>
          <cell r="U131">
            <v>29.1127452850342</v>
          </cell>
          <cell r="V131">
            <v>27.0343132019043</v>
          </cell>
          <cell r="W131">
            <v>29.1127452850342</v>
          </cell>
          <cell r="X131">
            <v>25.8760776519775</v>
          </cell>
          <cell r="Y131">
            <v>29.1127452850342</v>
          </cell>
          <cell r="Z131">
            <v>29.1764698028564</v>
          </cell>
          <cell r="AA131">
            <v>30.4019603729248</v>
          </cell>
          <cell r="AB131">
            <v>28.0218715667725</v>
          </cell>
          <cell r="AC131">
            <v>30.4026565551758</v>
          </cell>
          <cell r="AD131">
            <v>28.0218715667725</v>
          </cell>
          <cell r="AE131">
            <v>28.0218715667725</v>
          </cell>
          <cell r="AF131">
            <v>31.0218715667725</v>
          </cell>
          <cell r="AG131">
            <v>4.446</v>
          </cell>
        </row>
        <row r="132">
          <cell r="A132">
            <v>40940</v>
          </cell>
          <cell r="B132">
            <v>34.6948394775391</v>
          </cell>
          <cell r="C132">
            <v>35.3348426818848</v>
          </cell>
          <cell r="D132">
            <v>35.3348426818848</v>
          </cell>
          <cell r="E132">
            <v>35.3348426818848</v>
          </cell>
          <cell r="F132">
            <v>24.1247100830078</v>
          </cell>
          <cell r="G132">
            <v>24.7691555023193</v>
          </cell>
          <cell r="H132">
            <v>24.1247100830078</v>
          </cell>
          <cell r="I132">
            <v>24.1247100830078</v>
          </cell>
          <cell r="J132">
            <v>29.8788871765137</v>
          </cell>
          <cell r="K132">
            <v>35.2822227478027</v>
          </cell>
          <cell r="L132">
            <v>36.3288879394531</v>
          </cell>
          <cell r="M132">
            <v>23.2728900909424</v>
          </cell>
          <cell r="N132">
            <v>22.7953338623047</v>
          </cell>
          <cell r="O132">
            <v>24.3408889770508</v>
          </cell>
          <cell r="P132">
            <v>25.3673343658447</v>
          </cell>
          <cell r="Q132">
            <v>24.9904766082764</v>
          </cell>
          <cell r="R132">
            <v>27.6588897705078</v>
          </cell>
          <cell r="S132">
            <v>20.679557800293</v>
          </cell>
          <cell r="T132">
            <v>24.9904766082764</v>
          </cell>
          <cell r="U132">
            <v>28.1597785949707</v>
          </cell>
          <cell r="V132">
            <v>27.1166667938232</v>
          </cell>
          <cell r="W132">
            <v>28.1597785949707</v>
          </cell>
          <cell r="X132">
            <v>23.8328895568848</v>
          </cell>
          <cell r="Y132">
            <v>28.1597785949707</v>
          </cell>
          <cell r="Z132">
            <v>28.2875556945801</v>
          </cell>
          <cell r="AA132">
            <v>29.6319999694824</v>
          </cell>
          <cell r="AB132">
            <v>27.851167678833</v>
          </cell>
          <cell r="AC132">
            <v>30.0845012664795</v>
          </cell>
          <cell r="AD132">
            <v>27.851167678833</v>
          </cell>
          <cell r="AE132">
            <v>27.851167678833</v>
          </cell>
          <cell r="AF132">
            <v>30.851167678833</v>
          </cell>
          <cell r="AG132">
            <v>4.332</v>
          </cell>
        </row>
        <row r="133">
          <cell r="A133">
            <v>40969</v>
          </cell>
          <cell r="B133">
            <v>32.2612228393555</v>
          </cell>
          <cell r="C133">
            <v>32.1714286804199</v>
          </cell>
          <cell r="D133">
            <v>32.1714286804199</v>
          </cell>
          <cell r="E133">
            <v>32.1714286804199</v>
          </cell>
          <cell r="F133">
            <v>21.1725616455078</v>
          </cell>
          <cell r="G133">
            <v>21.8052158355713</v>
          </cell>
          <cell r="H133">
            <v>21.1725616455078</v>
          </cell>
          <cell r="I133">
            <v>21.1725616455078</v>
          </cell>
          <cell r="J133">
            <v>25.2931308746338</v>
          </cell>
          <cell r="K133">
            <v>32.7530632019043</v>
          </cell>
          <cell r="L133">
            <v>37.8734703063965</v>
          </cell>
          <cell r="M133">
            <v>22.4616317749023</v>
          </cell>
          <cell r="N133">
            <v>22.0210189819336</v>
          </cell>
          <cell r="O133">
            <v>24.1351013183594</v>
          </cell>
          <cell r="P133">
            <v>24.5177555084229</v>
          </cell>
          <cell r="Q133">
            <v>20.9452171325684</v>
          </cell>
          <cell r="R133">
            <v>26.7765312194824</v>
          </cell>
          <cell r="S133">
            <v>19.1340827941895</v>
          </cell>
          <cell r="T133">
            <v>20.9452171325684</v>
          </cell>
          <cell r="U133">
            <v>26.7091827392578</v>
          </cell>
          <cell r="V133">
            <v>26.7806129455566</v>
          </cell>
          <cell r="W133">
            <v>26.7091827392578</v>
          </cell>
          <cell r="X133">
            <v>23.1044902801514</v>
          </cell>
          <cell r="Y133">
            <v>26.7091827392578</v>
          </cell>
          <cell r="Z133">
            <v>26.8163261413574</v>
          </cell>
          <cell r="AA133">
            <v>28.1224498748779</v>
          </cell>
          <cell r="AB133">
            <v>26.8428039550781</v>
          </cell>
          <cell r="AC133">
            <v>28.4883155822754</v>
          </cell>
          <cell r="AD133">
            <v>26.8428039550781</v>
          </cell>
          <cell r="AE133">
            <v>26.8428039550781</v>
          </cell>
          <cell r="AF133">
            <v>29.3428039550781</v>
          </cell>
          <cell r="AG133">
            <v>4.2</v>
          </cell>
        </row>
        <row r="134">
          <cell r="A134">
            <v>41000</v>
          </cell>
          <cell r="B134">
            <v>30.1812515258789</v>
          </cell>
          <cell r="C134">
            <v>30.0666675567627</v>
          </cell>
          <cell r="D134">
            <v>30.0666675567627</v>
          </cell>
          <cell r="E134">
            <v>30.0666675567627</v>
          </cell>
          <cell r="F134">
            <v>22.0352935791016</v>
          </cell>
          <cell r="G134">
            <v>22.6602935791016</v>
          </cell>
          <cell r="H134">
            <v>22.0352935791016</v>
          </cell>
          <cell r="I134">
            <v>22.0352935791016</v>
          </cell>
          <cell r="J134">
            <v>25.4164562225342</v>
          </cell>
          <cell r="K134">
            <v>32.2999992370605</v>
          </cell>
          <cell r="L134">
            <v>30.2624988555908</v>
          </cell>
          <cell r="M134">
            <v>19.127290725708</v>
          </cell>
          <cell r="N134">
            <v>18.5918731689453</v>
          </cell>
          <cell r="O134">
            <v>24.0033340454102</v>
          </cell>
          <cell r="P134">
            <v>21.158540725708</v>
          </cell>
          <cell r="Q134">
            <v>19.8107738494873</v>
          </cell>
          <cell r="R134">
            <v>23.3960418701172</v>
          </cell>
          <cell r="S134">
            <v>17.4085426330566</v>
          </cell>
          <cell r="T134">
            <v>19.8107738494873</v>
          </cell>
          <cell r="U134">
            <v>25.1343746185303</v>
          </cell>
          <cell r="V134">
            <v>26.6979160308838</v>
          </cell>
          <cell r="W134">
            <v>25.1343746185303</v>
          </cell>
          <cell r="X134">
            <v>19.6522922515869</v>
          </cell>
          <cell r="Y134">
            <v>25.1343746185303</v>
          </cell>
          <cell r="Z134">
            <v>25.2281246185303</v>
          </cell>
          <cell r="AA134">
            <v>26.5093746185303</v>
          </cell>
          <cell r="AB134">
            <v>26.3160018920898</v>
          </cell>
          <cell r="AC134">
            <v>28.1172523498535</v>
          </cell>
          <cell r="AD134">
            <v>26.3160018920898</v>
          </cell>
          <cell r="AE134">
            <v>26.3160018920898</v>
          </cell>
          <cell r="AF134">
            <v>28.8160018920898</v>
          </cell>
          <cell r="AG134">
            <v>4.03</v>
          </cell>
        </row>
        <row r="135">
          <cell r="A135">
            <v>41030</v>
          </cell>
          <cell r="B135">
            <v>30.3632659912109</v>
          </cell>
          <cell r="C135">
            <v>29.9448986053467</v>
          </cell>
          <cell r="D135">
            <v>29.9448986053467</v>
          </cell>
          <cell r="E135">
            <v>29.9448986053467</v>
          </cell>
          <cell r="F135">
            <v>23.1225318908691</v>
          </cell>
          <cell r="G135">
            <v>23.755184173584</v>
          </cell>
          <cell r="H135">
            <v>23.1225318908691</v>
          </cell>
          <cell r="I135">
            <v>23.1225318908691</v>
          </cell>
          <cell r="J135">
            <v>23.6736717224121</v>
          </cell>
          <cell r="K135">
            <v>35.7020416259766</v>
          </cell>
          <cell r="L135">
            <v>32.8193855285645</v>
          </cell>
          <cell r="M135">
            <v>19.3875522613525</v>
          </cell>
          <cell r="N135">
            <v>18.909387588501</v>
          </cell>
          <cell r="O135">
            <v>24.9179592132568</v>
          </cell>
          <cell r="P135">
            <v>21.4436740875244</v>
          </cell>
          <cell r="Q135">
            <v>19.3007736206055</v>
          </cell>
          <cell r="R135">
            <v>23.702449798584</v>
          </cell>
          <cell r="S135">
            <v>16.6673469543457</v>
          </cell>
          <cell r="T135">
            <v>19.3007736206055</v>
          </cell>
          <cell r="U135">
            <v>25.7351016998291</v>
          </cell>
          <cell r="V135">
            <v>27.9030609130859</v>
          </cell>
          <cell r="W135">
            <v>25.7351016998291</v>
          </cell>
          <cell r="X135">
            <v>19.9018363952637</v>
          </cell>
          <cell r="Y135">
            <v>25.7351016998291</v>
          </cell>
          <cell r="Z135">
            <v>25.8422451019287</v>
          </cell>
          <cell r="AA135">
            <v>27.1483669281006</v>
          </cell>
          <cell r="AB135">
            <v>26.847806930542</v>
          </cell>
          <cell r="AC135">
            <v>28.7841320037842</v>
          </cell>
          <cell r="AD135">
            <v>26.847806930542</v>
          </cell>
          <cell r="AE135">
            <v>26.847806930542</v>
          </cell>
          <cell r="AF135">
            <v>30.0978050231934</v>
          </cell>
          <cell r="AG135">
            <v>4.025</v>
          </cell>
        </row>
        <row r="136">
          <cell r="A136">
            <v>41061</v>
          </cell>
          <cell r="B136">
            <v>31.6510429382324</v>
          </cell>
          <cell r="C136">
            <v>31.5177097320557</v>
          </cell>
          <cell r="D136">
            <v>31.5177097320557</v>
          </cell>
          <cell r="E136">
            <v>31.5177097320557</v>
          </cell>
          <cell r="F136">
            <v>26.9991683959961</v>
          </cell>
          <cell r="G136">
            <v>27.6241683959961</v>
          </cell>
          <cell r="H136">
            <v>26.9991683959961</v>
          </cell>
          <cell r="I136">
            <v>26.9991683959961</v>
          </cell>
          <cell r="J136">
            <v>21.5437507629395</v>
          </cell>
          <cell r="K136">
            <v>33.5518760681152</v>
          </cell>
          <cell r="L136">
            <v>41.6112480163574</v>
          </cell>
          <cell r="M136">
            <v>23.5462512969971</v>
          </cell>
          <cell r="N136">
            <v>23.517915725708</v>
          </cell>
          <cell r="O136">
            <v>29.4750003814697</v>
          </cell>
          <cell r="P136">
            <v>25.5775012969971</v>
          </cell>
          <cell r="Q136">
            <v>20.7739639282227</v>
          </cell>
          <cell r="R136">
            <v>27.8150005340576</v>
          </cell>
          <cell r="S136">
            <v>18.6774997711182</v>
          </cell>
          <cell r="T136">
            <v>20.7739639282227</v>
          </cell>
          <cell r="U136">
            <v>29.3066673278809</v>
          </cell>
          <cell r="V136">
            <v>30.4166660308838</v>
          </cell>
          <cell r="W136">
            <v>29.3066673278809</v>
          </cell>
          <cell r="X136">
            <v>24.2025012969971</v>
          </cell>
          <cell r="Y136">
            <v>29.3066673278809</v>
          </cell>
          <cell r="Z136">
            <v>29.4004173278809</v>
          </cell>
          <cell r="AA136">
            <v>30.6816673278809</v>
          </cell>
          <cell r="AB136">
            <v>29.7228126525879</v>
          </cell>
          <cell r="AC136">
            <v>32.3886451721191</v>
          </cell>
          <cell r="AD136">
            <v>29.7228126525879</v>
          </cell>
          <cell r="AE136">
            <v>29.7228126525879</v>
          </cell>
          <cell r="AF136">
            <v>34.2228164672852</v>
          </cell>
          <cell r="AG136">
            <v>4.057</v>
          </cell>
        </row>
        <row r="137">
          <cell r="A137">
            <v>41091</v>
          </cell>
          <cell r="B137">
            <v>35.1303939819336</v>
          </cell>
          <cell r="C137">
            <v>35.1186294555664</v>
          </cell>
          <cell r="D137">
            <v>35.1186294555664</v>
          </cell>
          <cell r="E137">
            <v>35.1186294555664</v>
          </cell>
          <cell r="F137">
            <v>35.5384330749512</v>
          </cell>
          <cell r="G137">
            <v>36.1462745666504</v>
          </cell>
          <cell r="H137">
            <v>35.5384330749512</v>
          </cell>
          <cell r="I137">
            <v>35.5384330749512</v>
          </cell>
          <cell r="J137">
            <v>39.8970565795898</v>
          </cell>
          <cell r="K137">
            <v>37.6421546936035</v>
          </cell>
          <cell r="L137">
            <v>40.9843101501465</v>
          </cell>
          <cell r="M137">
            <v>25.7650985717773</v>
          </cell>
          <cell r="N137">
            <v>25.1511764526367</v>
          </cell>
          <cell r="O137">
            <v>32.6858825683594</v>
          </cell>
          <cell r="P137">
            <v>27.7405891418457</v>
          </cell>
          <cell r="Q137">
            <v>24.1246566772461</v>
          </cell>
          <cell r="R137">
            <v>29.9303932189941</v>
          </cell>
          <cell r="S137">
            <v>20.7094116210938</v>
          </cell>
          <cell r="T137">
            <v>24.1246566772461</v>
          </cell>
          <cell r="U137">
            <v>31.9029407501221</v>
          </cell>
          <cell r="V137">
            <v>34.985294342041</v>
          </cell>
          <cell r="W137">
            <v>31.9029407501221</v>
          </cell>
          <cell r="X137">
            <v>26.2592163085938</v>
          </cell>
          <cell r="Y137">
            <v>31.9029407501221</v>
          </cell>
          <cell r="Z137">
            <v>31.966667175293</v>
          </cell>
          <cell r="AA137">
            <v>33.1921577453613</v>
          </cell>
          <cell r="AB137">
            <v>32.3344650268555</v>
          </cell>
          <cell r="AC137">
            <v>36.3564262390137</v>
          </cell>
          <cell r="AD137">
            <v>32.3344650268555</v>
          </cell>
          <cell r="AE137">
            <v>32.3344650268555</v>
          </cell>
          <cell r="AF137">
            <v>40.3344688415527</v>
          </cell>
          <cell r="AG137">
            <v>4.104</v>
          </cell>
        </row>
        <row r="138">
          <cell r="A138">
            <v>41122</v>
          </cell>
          <cell r="B138">
            <v>35.039363861084</v>
          </cell>
          <cell r="C138">
            <v>34.9968109130859</v>
          </cell>
          <cell r="D138">
            <v>34.9968109130859</v>
          </cell>
          <cell r="E138">
            <v>34.9968109130859</v>
          </cell>
          <cell r="F138">
            <v>34.0659561157227</v>
          </cell>
          <cell r="G138">
            <v>34.7255325317383</v>
          </cell>
          <cell r="H138">
            <v>34.0659561157227</v>
          </cell>
          <cell r="I138">
            <v>34.0659561157227</v>
          </cell>
          <cell r="J138">
            <v>27.158296585083</v>
          </cell>
          <cell r="K138">
            <v>37.9340438842773</v>
          </cell>
          <cell r="L138">
            <v>34.8265953063965</v>
          </cell>
          <cell r="M138">
            <v>26.0821285247803</v>
          </cell>
          <cell r="N138">
            <v>24.4724674224854</v>
          </cell>
          <cell r="O138">
            <v>31.765531539917</v>
          </cell>
          <cell r="P138">
            <v>28.2257480621338</v>
          </cell>
          <cell r="Q138">
            <v>22.2657108306885</v>
          </cell>
          <cell r="R138">
            <v>30.5593643188477</v>
          </cell>
          <cell r="S138">
            <v>19.89404296875</v>
          </cell>
          <cell r="T138">
            <v>22.2657108306885</v>
          </cell>
          <cell r="U138">
            <v>31.9976596832275</v>
          </cell>
          <cell r="V138">
            <v>34.6010627746582</v>
          </cell>
          <cell r="W138">
            <v>31.9976596832275</v>
          </cell>
          <cell r="X138">
            <v>26.6182994842529</v>
          </cell>
          <cell r="Y138">
            <v>31.9976596832275</v>
          </cell>
          <cell r="Z138">
            <v>32.1519165039063</v>
          </cell>
          <cell r="AA138">
            <v>33.5455322265625</v>
          </cell>
          <cell r="AB138">
            <v>30.5559062957764</v>
          </cell>
          <cell r="AC138">
            <v>34.2280349731445</v>
          </cell>
          <cell r="AD138">
            <v>30.5559062957764</v>
          </cell>
          <cell r="AE138">
            <v>30.5559062957764</v>
          </cell>
          <cell r="AF138">
            <v>38.555908203125</v>
          </cell>
          <cell r="AG138">
            <v>4.136</v>
          </cell>
        </row>
        <row r="139">
          <cell r="A139">
            <v>41153</v>
          </cell>
          <cell r="B139">
            <v>29.2586555480957</v>
          </cell>
          <cell r="C139">
            <v>29.7086563110352</v>
          </cell>
          <cell r="D139">
            <v>29.7086563110352</v>
          </cell>
          <cell r="E139">
            <v>29.7086563110352</v>
          </cell>
          <cell r="F139">
            <v>22.1566352844238</v>
          </cell>
          <cell r="G139">
            <v>22.7335586547852</v>
          </cell>
          <cell r="H139">
            <v>22.1566352844238</v>
          </cell>
          <cell r="I139">
            <v>22.1566352844238</v>
          </cell>
          <cell r="J139">
            <v>26.4961528778076</v>
          </cell>
          <cell r="K139">
            <v>30.4288463592529</v>
          </cell>
          <cell r="L139">
            <v>32.4826927185059</v>
          </cell>
          <cell r="M139">
            <v>19.8919239044189</v>
          </cell>
          <cell r="N139">
            <v>18.7208461761475</v>
          </cell>
          <cell r="O139">
            <v>23.332691192627</v>
          </cell>
          <cell r="P139">
            <v>21.7669239044189</v>
          </cell>
          <cell r="Q139">
            <v>20.6466426849365</v>
          </cell>
          <cell r="R139">
            <v>23.8707695007324</v>
          </cell>
          <cell r="S139">
            <v>17.5996150970459</v>
          </cell>
          <cell r="T139">
            <v>20.6466426849365</v>
          </cell>
          <cell r="U139">
            <v>27.5938472747803</v>
          </cell>
          <cell r="V139">
            <v>28.6730766296387</v>
          </cell>
          <cell r="W139">
            <v>27.5938472747803</v>
          </cell>
          <cell r="X139">
            <v>20.4976921081543</v>
          </cell>
          <cell r="Y139">
            <v>27.5938472747803</v>
          </cell>
          <cell r="Z139">
            <v>27.6034622192383</v>
          </cell>
          <cell r="AA139">
            <v>28.7284622192383</v>
          </cell>
          <cell r="AB139">
            <v>25.8884048461914</v>
          </cell>
          <cell r="AC139">
            <v>28.1422500610352</v>
          </cell>
          <cell r="AD139">
            <v>25.8884048461914</v>
          </cell>
          <cell r="AE139">
            <v>25.8884048461914</v>
          </cell>
          <cell r="AF139">
            <v>31.1384029388428</v>
          </cell>
          <cell r="AG139">
            <v>4.147</v>
          </cell>
        </row>
        <row r="140">
          <cell r="A140">
            <v>41183</v>
          </cell>
          <cell r="B140">
            <v>27.9468097686768</v>
          </cell>
          <cell r="C140">
            <v>28.4404258728027</v>
          </cell>
          <cell r="D140">
            <v>28.4404258728027</v>
          </cell>
          <cell r="E140">
            <v>28.4404258728027</v>
          </cell>
          <cell r="F140">
            <v>20.7442569732666</v>
          </cell>
          <cell r="G140">
            <v>21.4038314819336</v>
          </cell>
          <cell r="H140">
            <v>20.7442569732666</v>
          </cell>
          <cell r="I140">
            <v>20.7442569732666</v>
          </cell>
          <cell r="J140">
            <v>25.2276573181152</v>
          </cell>
          <cell r="K140">
            <v>31.2148933410645</v>
          </cell>
          <cell r="L140">
            <v>30.9106330871582</v>
          </cell>
          <cell r="M140">
            <v>17.7085132598877</v>
          </cell>
          <cell r="N140">
            <v>16.9022560119629</v>
          </cell>
          <cell r="O140">
            <v>20.9782981872559</v>
          </cell>
          <cell r="P140">
            <v>19.8521289825439</v>
          </cell>
          <cell r="Q140">
            <v>18.4657516479492</v>
          </cell>
          <cell r="R140">
            <v>22.1857452392578</v>
          </cell>
          <cell r="S140">
            <v>16.335319519043</v>
          </cell>
          <cell r="T140">
            <v>18.4657516479492</v>
          </cell>
          <cell r="U140">
            <v>24.9431915283203</v>
          </cell>
          <cell r="V140">
            <v>27.25</v>
          </cell>
          <cell r="W140">
            <v>24.9431915283203</v>
          </cell>
          <cell r="X140">
            <v>18.2446823120117</v>
          </cell>
          <cell r="Y140">
            <v>24.9431915283203</v>
          </cell>
          <cell r="Z140">
            <v>25.0974464416504</v>
          </cell>
          <cell r="AA140">
            <v>26.4910640716553</v>
          </cell>
          <cell r="AB140">
            <v>24.4556407928467</v>
          </cell>
          <cell r="AC140">
            <v>26.2067031860352</v>
          </cell>
          <cell r="AD140">
            <v>24.4556407928467</v>
          </cell>
          <cell r="AE140">
            <v>24.4556407928467</v>
          </cell>
          <cell r="AF140">
            <v>26.955638885498</v>
          </cell>
          <cell r="AG140">
            <v>4.157</v>
          </cell>
        </row>
        <row r="141">
          <cell r="A141">
            <v>41214</v>
          </cell>
          <cell r="B141">
            <v>30.0937519073486</v>
          </cell>
          <cell r="C141">
            <v>30.5104179382324</v>
          </cell>
          <cell r="D141">
            <v>30.5104179382324</v>
          </cell>
          <cell r="E141">
            <v>30.5104179382324</v>
          </cell>
          <cell r="F141">
            <v>20.4625015258789</v>
          </cell>
          <cell r="G141">
            <v>21.0875015258789</v>
          </cell>
          <cell r="H141">
            <v>20.4625015258789</v>
          </cell>
          <cell r="I141">
            <v>20.4625015258789</v>
          </cell>
          <cell r="J141">
            <v>25.5041637420654</v>
          </cell>
          <cell r="K141">
            <v>31.9156265258789</v>
          </cell>
          <cell r="L141">
            <v>31.28125</v>
          </cell>
          <cell r="M141">
            <v>18.5329170227051</v>
          </cell>
          <cell r="N141">
            <v>17.6247482299805</v>
          </cell>
          <cell r="O141">
            <v>21.6387500762939</v>
          </cell>
          <cell r="P141">
            <v>20.5641670227051</v>
          </cell>
          <cell r="Q141">
            <v>19.7691230773926</v>
          </cell>
          <cell r="R141">
            <v>22.8016681671143</v>
          </cell>
          <cell r="S141">
            <v>17.0704174041748</v>
          </cell>
          <cell r="T141">
            <v>19.7691230773926</v>
          </cell>
          <cell r="U141">
            <v>25.4524993896484</v>
          </cell>
          <cell r="V141">
            <v>27.8541660308838</v>
          </cell>
          <cell r="W141">
            <v>25.4524993896484</v>
          </cell>
          <cell r="X141">
            <v>19.0579166412354</v>
          </cell>
          <cell r="Y141">
            <v>25.4524993896484</v>
          </cell>
          <cell r="Z141">
            <v>25.5462493896484</v>
          </cell>
          <cell r="AA141">
            <v>26.8274993896484</v>
          </cell>
          <cell r="AB141">
            <v>24.6270427703857</v>
          </cell>
          <cell r="AC141">
            <v>26.122875213623</v>
          </cell>
          <cell r="AD141">
            <v>24.6270427703857</v>
          </cell>
          <cell r="AE141">
            <v>24.6270427703857</v>
          </cell>
          <cell r="AF141">
            <v>27.1270408630371</v>
          </cell>
          <cell r="AG141">
            <v>4.311</v>
          </cell>
        </row>
        <row r="142">
          <cell r="A142">
            <v>41244</v>
          </cell>
          <cell r="B142">
            <v>27.3415088653564</v>
          </cell>
          <cell r="C142">
            <v>28.2471694946289</v>
          </cell>
          <cell r="D142">
            <v>28.2471694946289</v>
          </cell>
          <cell r="E142">
            <v>28.2471694946289</v>
          </cell>
          <cell r="F142">
            <v>20.4341506958008</v>
          </cell>
          <cell r="G142">
            <v>21.0190563201904</v>
          </cell>
          <cell r="H142">
            <v>20.4341506958008</v>
          </cell>
          <cell r="I142">
            <v>20.4341506958008</v>
          </cell>
          <cell r="J142">
            <v>28.0301876068115</v>
          </cell>
          <cell r="K142">
            <v>34.3094329833984</v>
          </cell>
          <cell r="L142">
            <v>34.3113212585449</v>
          </cell>
          <cell r="M142">
            <v>22.3111324310303</v>
          </cell>
          <cell r="N142">
            <v>21.3417339324951</v>
          </cell>
          <cell r="O142">
            <v>20.9550933837891</v>
          </cell>
          <cell r="P142">
            <v>24.2120761871338</v>
          </cell>
          <cell r="Q142">
            <v>22.8140659332275</v>
          </cell>
          <cell r="R142">
            <v>26.3381156921387</v>
          </cell>
          <cell r="S142">
            <v>19.833963394165</v>
          </cell>
          <cell r="T142">
            <v>22.8140659332275</v>
          </cell>
          <cell r="U142">
            <v>27.6062259674072</v>
          </cell>
          <cell r="V142">
            <v>27.4009437561035</v>
          </cell>
          <cell r="W142">
            <v>27.6062259674072</v>
          </cell>
          <cell r="X142">
            <v>22.9054718017578</v>
          </cell>
          <cell r="Y142">
            <v>27.6062259674072</v>
          </cell>
          <cell r="Z142">
            <v>27.6298122406006</v>
          </cell>
          <cell r="AA142">
            <v>28.7807559967041</v>
          </cell>
          <cell r="AB142">
            <v>26.1349620819092</v>
          </cell>
          <cell r="AC142">
            <v>28.1330757141113</v>
          </cell>
          <cell r="AD142">
            <v>26.1349620819092</v>
          </cell>
          <cell r="AE142">
            <v>26.1349620819092</v>
          </cell>
          <cell r="AF142">
            <v>29.1349620819092</v>
          </cell>
          <cell r="AG142">
            <v>4.477</v>
          </cell>
        </row>
        <row r="143">
          <cell r="A143">
            <v>41275</v>
          </cell>
          <cell r="B143">
            <v>36.060733795166</v>
          </cell>
          <cell r="C143">
            <v>36.775016784668</v>
          </cell>
          <cell r="D143">
            <v>36.775016784668</v>
          </cell>
          <cell r="E143">
            <v>36.775016784668</v>
          </cell>
          <cell r="F143">
            <v>23.7901420593262</v>
          </cell>
          <cell r="G143">
            <v>24.4227962493896</v>
          </cell>
          <cell r="H143">
            <v>23.7901420593262</v>
          </cell>
          <cell r="I143">
            <v>23.7901420593262</v>
          </cell>
          <cell r="J143">
            <v>32.6829605102539</v>
          </cell>
          <cell r="K143">
            <v>36.5295906066895</v>
          </cell>
          <cell r="L143">
            <v>37.8857154846191</v>
          </cell>
          <cell r="M143">
            <v>25.7036724090576</v>
          </cell>
          <cell r="N143">
            <v>25.1740798950195</v>
          </cell>
          <cell r="O143">
            <v>24.1526527404785</v>
          </cell>
          <cell r="P143">
            <v>27.7597961425781</v>
          </cell>
          <cell r="Q143">
            <v>28.3196563720703</v>
          </cell>
          <cell r="R143">
            <v>30.0185718536377</v>
          </cell>
          <cell r="S143">
            <v>22.217960357666</v>
          </cell>
          <cell r="T143">
            <v>28.3196563720703</v>
          </cell>
          <cell r="U143">
            <v>29.5459175109863</v>
          </cell>
          <cell r="V143">
            <v>27.4846935272217</v>
          </cell>
          <cell r="W143">
            <v>29.5459175109863</v>
          </cell>
          <cell r="X143">
            <v>26.2179584503174</v>
          </cell>
          <cell r="Y143">
            <v>29.5459175109863</v>
          </cell>
          <cell r="Z143">
            <v>29.6530609130859</v>
          </cell>
          <cell r="AA143">
            <v>30.9591827392578</v>
          </cell>
          <cell r="AB143">
            <v>28.6628875732422</v>
          </cell>
          <cell r="AC143">
            <v>31.0583972930908</v>
          </cell>
          <cell r="AD143">
            <v>28.6628875732422</v>
          </cell>
          <cell r="AE143">
            <v>28.6628875732422</v>
          </cell>
          <cell r="AF143">
            <v>31.6628856658936</v>
          </cell>
          <cell r="AG143">
            <v>4.561</v>
          </cell>
        </row>
        <row r="144">
          <cell r="A144">
            <v>41306</v>
          </cell>
          <cell r="B144">
            <v>34.9288139343262</v>
          </cell>
          <cell r="C144">
            <v>35.5833587646484</v>
          </cell>
          <cell r="D144">
            <v>35.5833587646484</v>
          </cell>
          <cell r="E144">
            <v>35.5833587646484</v>
          </cell>
          <cell r="F144">
            <v>24.188907623291</v>
          </cell>
          <cell r="G144">
            <v>24.8252716064453</v>
          </cell>
          <cell r="H144">
            <v>24.188907623291</v>
          </cell>
          <cell r="I144">
            <v>24.188907623291</v>
          </cell>
          <cell r="J144">
            <v>30.1261348724365</v>
          </cell>
          <cell r="K144">
            <v>35.3909111022949</v>
          </cell>
          <cell r="L144">
            <v>36.5818176269531</v>
          </cell>
          <cell r="M144">
            <v>23.6240921020508</v>
          </cell>
          <cell r="N144">
            <v>23.1413631439209</v>
          </cell>
          <cell r="O144">
            <v>24.6254539489746</v>
          </cell>
          <cell r="P144">
            <v>25.6922740936279</v>
          </cell>
          <cell r="Q144">
            <v>26.412878036499</v>
          </cell>
          <cell r="R144">
            <v>27.9613647460938</v>
          </cell>
          <cell r="S144">
            <v>21.0695476531982</v>
          </cell>
          <cell r="T144">
            <v>26.412878036499</v>
          </cell>
          <cell r="U144">
            <v>28.4759101867676</v>
          </cell>
          <cell r="V144">
            <v>27.5227279663086</v>
          </cell>
          <cell r="W144">
            <v>28.4759101867676</v>
          </cell>
          <cell r="X144">
            <v>24.1968193054199</v>
          </cell>
          <cell r="Y144">
            <v>28.4759101867676</v>
          </cell>
          <cell r="Z144">
            <v>28.5895462036133</v>
          </cell>
          <cell r="AA144">
            <v>29.9077281951904</v>
          </cell>
          <cell r="AB144">
            <v>28.6370449066162</v>
          </cell>
          <cell r="AC144">
            <v>30.8661365509033</v>
          </cell>
          <cell r="AD144">
            <v>28.6370449066162</v>
          </cell>
          <cell r="AE144">
            <v>28.6370449066162</v>
          </cell>
          <cell r="AF144">
            <v>31.6370449066162</v>
          </cell>
          <cell r="AG144">
            <v>4.447</v>
          </cell>
        </row>
        <row r="145">
          <cell r="A145">
            <v>41334</v>
          </cell>
          <cell r="B145">
            <v>32.4598045349121</v>
          </cell>
          <cell r="C145">
            <v>32.3519592285156</v>
          </cell>
          <cell r="D145">
            <v>32.3519592285156</v>
          </cell>
          <cell r="E145">
            <v>32.3519592285156</v>
          </cell>
          <cell r="F145">
            <v>21.1090202331543</v>
          </cell>
          <cell r="G145">
            <v>21.7168636322021</v>
          </cell>
          <cell r="H145">
            <v>21.1090202331543</v>
          </cell>
          <cell r="I145">
            <v>21.1090202331543</v>
          </cell>
          <cell r="J145">
            <v>25.6076946258545</v>
          </cell>
          <cell r="K145">
            <v>32.9019622802734</v>
          </cell>
          <cell r="L145">
            <v>38.0372543334961</v>
          </cell>
          <cell r="M145">
            <v>22.6690196990967</v>
          </cell>
          <cell r="N145">
            <v>22.1680374145508</v>
          </cell>
          <cell r="O145">
            <v>24.6298046112061</v>
          </cell>
          <cell r="P145">
            <v>24.644510269165</v>
          </cell>
          <cell r="Q145">
            <v>22.2404232025146</v>
          </cell>
          <cell r="R145">
            <v>26.8343143463135</v>
          </cell>
          <cell r="S145">
            <v>19.491569519043</v>
          </cell>
          <cell r="T145">
            <v>22.2404232025146</v>
          </cell>
          <cell r="U145">
            <v>26.7892150878906</v>
          </cell>
          <cell r="V145">
            <v>27.1127452850342</v>
          </cell>
          <cell r="W145">
            <v>26.7892150878906</v>
          </cell>
          <cell r="X145">
            <v>23.2866668701172</v>
          </cell>
          <cell r="Y145">
            <v>26.7892150878906</v>
          </cell>
          <cell r="Z145">
            <v>26.8529415130615</v>
          </cell>
          <cell r="AA145">
            <v>28.0784320831299</v>
          </cell>
          <cell r="AB145">
            <v>27.6813220977783</v>
          </cell>
          <cell r="AC145">
            <v>29.3415184020996</v>
          </cell>
          <cell r="AD145">
            <v>27.6813220977783</v>
          </cell>
          <cell r="AE145">
            <v>27.6813220977783</v>
          </cell>
          <cell r="AF145">
            <v>30.1813220977783</v>
          </cell>
          <cell r="AG145">
            <v>4.315</v>
          </cell>
        </row>
        <row r="146">
          <cell r="A146">
            <v>41365</v>
          </cell>
          <cell r="B146">
            <v>30.4804363250732</v>
          </cell>
          <cell r="C146">
            <v>30.3847827911377</v>
          </cell>
          <cell r="D146">
            <v>30.3847827911377</v>
          </cell>
          <cell r="E146">
            <v>30.3847827911377</v>
          </cell>
          <cell r="F146">
            <v>21.9476528167725</v>
          </cell>
          <cell r="G146">
            <v>22.5998268127441</v>
          </cell>
          <cell r="H146">
            <v>21.9476528167725</v>
          </cell>
          <cell r="I146">
            <v>21.9476528167725</v>
          </cell>
          <cell r="J146">
            <v>25.5047817230225</v>
          </cell>
          <cell r="K146">
            <v>32.3108711242676</v>
          </cell>
          <cell r="L146">
            <v>30.2108688354492</v>
          </cell>
          <cell r="M146">
            <v>19.5678253173828</v>
          </cell>
          <cell r="N146">
            <v>19.0952167510986</v>
          </cell>
          <cell r="O146">
            <v>23.8947830200195</v>
          </cell>
          <cell r="P146">
            <v>21.6873912811279</v>
          </cell>
          <cell r="Q146">
            <v>20.1342010498047</v>
          </cell>
          <cell r="R146">
            <v>24.0004348754883</v>
          </cell>
          <cell r="S146">
            <v>17.7526092529297</v>
          </cell>
          <cell r="T146">
            <v>20.1342010498047</v>
          </cell>
          <cell r="U146">
            <v>25.7926082611084</v>
          </cell>
          <cell r="V146">
            <v>27.1847820281982</v>
          </cell>
          <cell r="W146">
            <v>25.7926082611084</v>
          </cell>
          <cell r="X146">
            <v>20.1156520843506</v>
          </cell>
          <cell r="Y146">
            <v>25.7926082611084</v>
          </cell>
          <cell r="Z146">
            <v>25.9339122772217</v>
          </cell>
          <cell r="AA146">
            <v>27.3034782409668</v>
          </cell>
          <cell r="AB146">
            <v>26.9890232086182</v>
          </cell>
          <cell r="AC146">
            <v>28.78076171875</v>
          </cell>
          <cell r="AD146">
            <v>26.9890232086182</v>
          </cell>
          <cell r="AE146">
            <v>26.9890232086182</v>
          </cell>
          <cell r="AF146">
            <v>29.4890232086182</v>
          </cell>
          <cell r="AG146">
            <v>4.145</v>
          </cell>
        </row>
        <row r="147">
          <cell r="A147">
            <v>41395</v>
          </cell>
          <cell r="B147">
            <v>30.6132659912109</v>
          </cell>
          <cell r="C147">
            <v>30.1948986053467</v>
          </cell>
          <cell r="D147">
            <v>30.1948986053467</v>
          </cell>
          <cell r="E147">
            <v>30.1948986053467</v>
          </cell>
          <cell r="F147">
            <v>23.1225318908691</v>
          </cell>
          <cell r="G147">
            <v>23.755184173584</v>
          </cell>
          <cell r="H147">
            <v>23.1225318908691</v>
          </cell>
          <cell r="I147">
            <v>23.1225318908691</v>
          </cell>
          <cell r="J147">
            <v>23.8736724853516</v>
          </cell>
          <cell r="K147">
            <v>35.7938766479492</v>
          </cell>
          <cell r="L147">
            <v>33.0377540588379</v>
          </cell>
          <cell r="M147">
            <v>19.70387840271</v>
          </cell>
          <cell r="N147">
            <v>19.2257137298584</v>
          </cell>
          <cell r="O147">
            <v>25.1526527404785</v>
          </cell>
          <cell r="P147">
            <v>21.7600002288818</v>
          </cell>
          <cell r="Q147">
            <v>20.1351509094238</v>
          </cell>
          <cell r="R147">
            <v>24.0187759399414</v>
          </cell>
          <cell r="S147">
            <v>16.9836730957031</v>
          </cell>
          <cell r="T147">
            <v>20.1351509094238</v>
          </cell>
          <cell r="U147">
            <v>26.0514278411865</v>
          </cell>
          <cell r="V147">
            <v>28.3112239837646</v>
          </cell>
          <cell r="W147">
            <v>26.0514278411865</v>
          </cell>
          <cell r="X147">
            <v>20.2181644439697</v>
          </cell>
          <cell r="Y147">
            <v>26.0514278411865</v>
          </cell>
          <cell r="Z147">
            <v>26.1585712432861</v>
          </cell>
          <cell r="AA147">
            <v>27.4646949768066</v>
          </cell>
          <cell r="AB147">
            <v>27.597806930542</v>
          </cell>
          <cell r="AC147">
            <v>29.5341320037842</v>
          </cell>
          <cell r="AD147">
            <v>27.597806930542</v>
          </cell>
          <cell r="AE147">
            <v>27.597806930542</v>
          </cell>
          <cell r="AF147">
            <v>30.8478050231934</v>
          </cell>
          <cell r="AG147">
            <v>4.14</v>
          </cell>
        </row>
        <row r="148">
          <cell r="A148">
            <v>41426</v>
          </cell>
          <cell r="B148">
            <v>31.855001449585</v>
          </cell>
          <cell r="C148">
            <v>31.6950016021729</v>
          </cell>
          <cell r="D148">
            <v>31.6950016021729</v>
          </cell>
          <cell r="E148">
            <v>31.6950016021729</v>
          </cell>
          <cell r="F148">
            <v>27.8400020599365</v>
          </cell>
          <cell r="G148">
            <v>28.4400024414063</v>
          </cell>
          <cell r="H148">
            <v>27.8400020599365</v>
          </cell>
          <cell r="I148">
            <v>27.8400020599365</v>
          </cell>
          <cell r="J148">
            <v>22.0020008087158</v>
          </cell>
          <cell r="K148">
            <v>33.7719993591309</v>
          </cell>
          <cell r="L148">
            <v>41.7249984741211</v>
          </cell>
          <cell r="M148">
            <v>23.6960010528564</v>
          </cell>
          <cell r="N148">
            <v>23.6339988708496</v>
          </cell>
          <cell r="O148">
            <v>30.0060005187988</v>
          </cell>
          <cell r="P148">
            <v>25.6459999084473</v>
          </cell>
          <cell r="Q148">
            <v>22.1404476165771</v>
          </cell>
          <cell r="R148">
            <v>27.814001083374</v>
          </cell>
          <cell r="S148">
            <v>19.0419998168945</v>
          </cell>
          <cell r="T148">
            <v>22.1404476165771</v>
          </cell>
          <cell r="U148">
            <v>29.2660007476807</v>
          </cell>
          <cell r="V148">
            <v>30.7999992370605</v>
          </cell>
          <cell r="W148">
            <v>29.2660007476807</v>
          </cell>
          <cell r="X148">
            <v>24.326000213623</v>
          </cell>
          <cell r="Y148">
            <v>29.2660007476807</v>
          </cell>
          <cell r="Z148">
            <v>29.3159999847412</v>
          </cell>
          <cell r="AA148">
            <v>30.5160007476807</v>
          </cell>
          <cell r="AB148">
            <v>31.1480007171631</v>
          </cell>
          <cell r="AC148">
            <v>33.8079986572266</v>
          </cell>
          <cell r="AD148">
            <v>31.1480007171631</v>
          </cell>
          <cell r="AE148">
            <v>31.1480007171631</v>
          </cell>
          <cell r="AF148">
            <v>35.6480026245117</v>
          </cell>
          <cell r="AG148">
            <v>4.172</v>
          </cell>
        </row>
        <row r="149">
          <cell r="A149">
            <v>41456</v>
          </cell>
          <cell r="B149">
            <v>35.2367362976074</v>
          </cell>
          <cell r="C149">
            <v>35.2265319824219</v>
          </cell>
          <cell r="D149">
            <v>35.2265319824219</v>
          </cell>
          <cell r="E149">
            <v>35.2265319824219</v>
          </cell>
          <cell r="F149">
            <v>35.0004081726074</v>
          </cell>
          <cell r="G149">
            <v>35.6330604553223</v>
          </cell>
          <cell r="H149">
            <v>35.0004081726074</v>
          </cell>
          <cell r="I149">
            <v>35.0004081726074</v>
          </cell>
          <cell r="J149">
            <v>40.0113258361816</v>
          </cell>
          <cell r="K149">
            <v>37.8193893432617</v>
          </cell>
          <cell r="L149">
            <v>41.3265266418457</v>
          </cell>
          <cell r="M149">
            <v>26.0804080963135</v>
          </cell>
          <cell r="N149">
            <v>25.5251026153564</v>
          </cell>
          <cell r="O149">
            <v>32.4791831970215</v>
          </cell>
          <cell r="P149">
            <v>28.136531829834</v>
          </cell>
          <cell r="Q149">
            <v>24.2778759002686</v>
          </cell>
          <cell r="R149">
            <v>30.3953075408936</v>
          </cell>
          <cell r="S149">
            <v>20.7979583740234</v>
          </cell>
          <cell r="T149">
            <v>24.2778759002686</v>
          </cell>
          <cell r="U149">
            <v>32.4279594421387</v>
          </cell>
          <cell r="V149">
            <v>35.2091827392578</v>
          </cell>
          <cell r="W149">
            <v>32.4279594421387</v>
          </cell>
          <cell r="X149">
            <v>26.5946941375732</v>
          </cell>
          <cell r="Y149">
            <v>32.4279594421387</v>
          </cell>
          <cell r="Z149">
            <v>32.5351028442383</v>
          </cell>
          <cell r="AA149">
            <v>33.8412246704102</v>
          </cell>
          <cell r="AB149">
            <v>32.689136505127</v>
          </cell>
          <cell r="AC149">
            <v>36.7111778259277</v>
          </cell>
          <cell r="AD149">
            <v>32.689136505127</v>
          </cell>
          <cell r="AE149">
            <v>32.689136505127</v>
          </cell>
          <cell r="AF149">
            <v>40.6891403198242</v>
          </cell>
          <cell r="AG149">
            <v>4.219</v>
          </cell>
        </row>
        <row r="150">
          <cell r="A150">
            <v>41487</v>
          </cell>
          <cell r="B150">
            <v>35.5163269042969</v>
          </cell>
          <cell r="C150">
            <v>35.4755096435547</v>
          </cell>
          <cell r="D150">
            <v>35.4755096435547</v>
          </cell>
          <cell r="E150">
            <v>35.4755096435547</v>
          </cell>
          <cell r="F150">
            <v>35.449390411377</v>
          </cell>
          <cell r="G150">
            <v>36.0820426940918</v>
          </cell>
          <cell r="H150">
            <v>35.449390411377</v>
          </cell>
          <cell r="I150">
            <v>35.449390411377</v>
          </cell>
          <cell r="J150">
            <v>27.8731632232666</v>
          </cell>
          <cell r="K150">
            <v>37.902042388916</v>
          </cell>
          <cell r="L150">
            <v>35.1459197998047</v>
          </cell>
          <cell r="M150">
            <v>26.6036758422852</v>
          </cell>
          <cell r="N150">
            <v>24.9309787750244</v>
          </cell>
          <cell r="O150">
            <v>32.1351013183594</v>
          </cell>
          <cell r="P150">
            <v>28.6597995758057</v>
          </cell>
          <cell r="Q150">
            <v>23.4155673980713</v>
          </cell>
          <cell r="R150">
            <v>30.9185733795166</v>
          </cell>
          <cell r="S150">
            <v>20.6885719299316</v>
          </cell>
          <cell r="T150">
            <v>23.4155673980713</v>
          </cell>
          <cell r="U150">
            <v>32.4075508117676</v>
          </cell>
          <cell r="V150">
            <v>35.2602043151855</v>
          </cell>
          <cell r="W150">
            <v>32.4075508117676</v>
          </cell>
          <cell r="X150">
            <v>27.2465324401855</v>
          </cell>
          <cell r="Y150">
            <v>32.4075508117676</v>
          </cell>
          <cell r="Z150">
            <v>32.5146942138672</v>
          </cell>
          <cell r="AA150">
            <v>33.8208160400391</v>
          </cell>
          <cell r="AB150">
            <v>31.560359954834</v>
          </cell>
          <cell r="AC150">
            <v>35.3079109191895</v>
          </cell>
          <cell r="AD150">
            <v>31.560359954834</v>
          </cell>
          <cell r="AE150">
            <v>31.560359954834</v>
          </cell>
          <cell r="AF150">
            <v>39.560359954834</v>
          </cell>
          <cell r="AG150">
            <v>4.251</v>
          </cell>
        </row>
        <row r="151">
          <cell r="A151">
            <v>41518</v>
          </cell>
          <cell r="B151">
            <v>29.5360012054443</v>
          </cell>
          <cell r="C151">
            <v>30.0040016174316</v>
          </cell>
          <cell r="D151">
            <v>30.0040016174316</v>
          </cell>
          <cell r="E151">
            <v>30.0040016174316</v>
          </cell>
          <cell r="F151">
            <v>22.245361328125</v>
          </cell>
          <cell r="G151">
            <v>22.8453617095947</v>
          </cell>
          <cell r="H151">
            <v>22.245361328125</v>
          </cell>
          <cell r="I151">
            <v>22.245361328125</v>
          </cell>
          <cell r="J151">
            <v>26.5</v>
          </cell>
          <cell r="K151">
            <v>30.4099998474121</v>
          </cell>
          <cell r="L151">
            <v>32.5699996948242</v>
          </cell>
          <cell r="M151">
            <v>20.0631999969482</v>
          </cell>
          <cell r="N151">
            <v>18.8948001861572</v>
          </cell>
          <cell r="O151">
            <v>23.743200302124</v>
          </cell>
          <cell r="P151">
            <v>22.0132007598877</v>
          </cell>
          <cell r="Q151">
            <v>21.4373359680176</v>
          </cell>
          <cell r="R151">
            <v>24.1812019348145</v>
          </cell>
          <cell r="S151">
            <v>17.659200668335</v>
          </cell>
          <cell r="T151">
            <v>21.4373359680176</v>
          </cell>
          <cell r="U151">
            <v>27.9460010528564</v>
          </cell>
          <cell r="V151">
            <v>29.1100006103516</v>
          </cell>
          <cell r="W151">
            <v>27.9460010528564</v>
          </cell>
          <cell r="X151">
            <v>20.5671997070313</v>
          </cell>
          <cell r="Y151">
            <v>27.9460010528564</v>
          </cell>
          <cell r="Z151">
            <v>27.996000289917</v>
          </cell>
          <cell r="AA151">
            <v>29.1960010528564</v>
          </cell>
          <cell r="AB151">
            <v>26.6075820922852</v>
          </cell>
          <cell r="AC151">
            <v>28.8475799560547</v>
          </cell>
          <cell r="AD151">
            <v>26.6075820922852</v>
          </cell>
          <cell r="AE151">
            <v>26.6075820922852</v>
          </cell>
          <cell r="AF151">
            <v>31.8575801849365</v>
          </cell>
          <cell r="AG151">
            <v>4.262</v>
          </cell>
        </row>
        <row r="152">
          <cell r="A152">
            <v>41548</v>
          </cell>
          <cell r="B152">
            <v>28.1968097686768</v>
          </cell>
          <cell r="C152">
            <v>28.6904258728027</v>
          </cell>
          <cell r="D152">
            <v>28.6904258728027</v>
          </cell>
          <cell r="E152">
            <v>28.6904258728027</v>
          </cell>
          <cell r="F152">
            <v>20.7442569732666</v>
          </cell>
          <cell r="G152">
            <v>21.4038314819336</v>
          </cell>
          <cell r="H152">
            <v>20.7442569732666</v>
          </cell>
          <cell r="I152">
            <v>20.7442569732666</v>
          </cell>
          <cell r="J152">
            <v>25.4276580810547</v>
          </cell>
          <cell r="K152">
            <v>31.2999992370605</v>
          </cell>
          <cell r="L152">
            <v>31.1276550292969</v>
          </cell>
          <cell r="M152">
            <v>18.0382995605469</v>
          </cell>
          <cell r="N152">
            <v>17.2320423126221</v>
          </cell>
          <cell r="O152">
            <v>21.1910629272461</v>
          </cell>
          <cell r="P152">
            <v>20.1819171905518</v>
          </cell>
          <cell r="Q152">
            <v>19.2276153564453</v>
          </cell>
          <cell r="R152">
            <v>22.5155334472656</v>
          </cell>
          <cell r="S152">
            <v>16.6651077270508</v>
          </cell>
          <cell r="T152">
            <v>19.2276153564453</v>
          </cell>
          <cell r="U152">
            <v>25.2729797363281</v>
          </cell>
          <cell r="V152">
            <v>27.6648941040039</v>
          </cell>
          <cell r="W152">
            <v>25.2729797363281</v>
          </cell>
          <cell r="X152">
            <v>18.5744705200195</v>
          </cell>
          <cell r="Y152">
            <v>25.2729797363281</v>
          </cell>
          <cell r="Z152">
            <v>25.4272346496582</v>
          </cell>
          <cell r="AA152">
            <v>26.8208522796631</v>
          </cell>
          <cell r="AB152">
            <v>25.2481937408447</v>
          </cell>
          <cell r="AC152">
            <v>26.9992561340332</v>
          </cell>
          <cell r="AD152">
            <v>25.2481937408447</v>
          </cell>
          <cell r="AE152">
            <v>25.2481937408447</v>
          </cell>
          <cell r="AF152">
            <v>27.7481918334961</v>
          </cell>
          <cell r="AG152">
            <v>4.272</v>
          </cell>
        </row>
        <row r="153">
          <cell r="A153">
            <v>41579</v>
          </cell>
          <cell r="B153">
            <v>30.3450012207031</v>
          </cell>
          <cell r="C153">
            <v>30.7450008392334</v>
          </cell>
          <cell r="D153">
            <v>30.7450008392334</v>
          </cell>
          <cell r="E153">
            <v>30.7450008392334</v>
          </cell>
          <cell r="F153">
            <v>20.44700050354</v>
          </cell>
          <cell r="G153">
            <v>21.0470008850098</v>
          </cell>
          <cell r="H153">
            <v>20.44700050354</v>
          </cell>
          <cell r="I153">
            <v>20.44700050354</v>
          </cell>
          <cell r="J153">
            <v>25.939998626709</v>
          </cell>
          <cell r="K153">
            <v>32.060001373291</v>
          </cell>
          <cell r="L153">
            <v>31.6669998168945</v>
          </cell>
          <cell r="M153">
            <v>18.8959999084473</v>
          </cell>
          <cell r="N153">
            <v>17.9923992156982</v>
          </cell>
          <cell r="O153">
            <v>21.8059997558594</v>
          </cell>
          <cell r="P153">
            <v>20.8460006713867</v>
          </cell>
          <cell r="Q153">
            <v>20.6104469299316</v>
          </cell>
          <cell r="R153">
            <v>23.0140018463135</v>
          </cell>
          <cell r="S153">
            <v>17.5120010375977</v>
          </cell>
          <cell r="T153">
            <v>20.6104469299316</v>
          </cell>
          <cell r="U153">
            <v>25.6660003662109</v>
          </cell>
          <cell r="V153">
            <v>28.25</v>
          </cell>
          <cell r="W153">
            <v>25.6660003662109</v>
          </cell>
          <cell r="X153">
            <v>19.5260009765625</v>
          </cell>
          <cell r="Y153">
            <v>25.6660003662109</v>
          </cell>
          <cell r="Z153">
            <v>25.7159996032715</v>
          </cell>
          <cell r="AA153">
            <v>26.9160003662109</v>
          </cell>
          <cell r="AB153">
            <v>25.5160026550293</v>
          </cell>
          <cell r="AC153">
            <v>26.9759998321533</v>
          </cell>
          <cell r="AD153">
            <v>25.5160026550293</v>
          </cell>
          <cell r="AE153">
            <v>25.5160026550293</v>
          </cell>
          <cell r="AF153">
            <v>28.015998840332</v>
          </cell>
          <cell r="AG153">
            <v>4.426</v>
          </cell>
        </row>
        <row r="154">
          <cell r="A154">
            <v>41609</v>
          </cell>
          <cell r="B154">
            <v>27.586275100708</v>
          </cell>
          <cell r="C154">
            <v>28.5274505615234</v>
          </cell>
          <cell r="D154">
            <v>28.5274505615234</v>
          </cell>
          <cell r="E154">
            <v>28.5274505615234</v>
          </cell>
          <cell r="F154">
            <v>20.4370994567871</v>
          </cell>
          <cell r="G154">
            <v>21.0449409484863</v>
          </cell>
          <cell r="H154">
            <v>20.4370994567871</v>
          </cell>
          <cell r="I154">
            <v>20.4370994567871</v>
          </cell>
          <cell r="J154">
            <v>27.8921566009521</v>
          </cell>
          <cell r="K154">
            <v>34.3627471923828</v>
          </cell>
          <cell r="L154">
            <v>34.3921546936035</v>
          </cell>
          <cell r="M154">
            <v>22.5052947998047</v>
          </cell>
          <cell r="N154">
            <v>21.5290184020996</v>
          </cell>
          <cell r="O154">
            <v>21.3525485992432</v>
          </cell>
          <cell r="P154">
            <v>24.480785369873</v>
          </cell>
          <cell r="Q154">
            <v>23.6056232452393</v>
          </cell>
          <cell r="R154">
            <v>26.6705913543701</v>
          </cell>
          <cell r="S154">
            <v>19.9113731384277</v>
          </cell>
          <cell r="T154">
            <v>23.6056232452393</v>
          </cell>
          <cell r="U154">
            <v>27.8833332061768</v>
          </cell>
          <cell r="V154">
            <v>27.8284320831299</v>
          </cell>
          <cell r="W154">
            <v>27.8833332061768</v>
          </cell>
          <cell r="X154">
            <v>22.9994125366211</v>
          </cell>
          <cell r="Y154">
            <v>27.8833332061768</v>
          </cell>
          <cell r="Z154">
            <v>27.9470596313477</v>
          </cell>
          <cell r="AA154">
            <v>29.172550201416</v>
          </cell>
          <cell r="AB154">
            <v>26.8935489654541</v>
          </cell>
          <cell r="AC154">
            <v>28.8974704742432</v>
          </cell>
          <cell r="AD154">
            <v>26.8935489654541</v>
          </cell>
          <cell r="AE154">
            <v>26.8935489654541</v>
          </cell>
          <cell r="AF154">
            <v>29.8935470581055</v>
          </cell>
          <cell r="AG154">
            <v>4.592</v>
          </cell>
        </row>
        <row r="155">
          <cell r="A155">
            <v>41640</v>
          </cell>
          <cell r="B155">
            <v>36.310733795166</v>
          </cell>
          <cell r="C155">
            <v>37.025016784668</v>
          </cell>
          <cell r="D155">
            <v>37.025016784668</v>
          </cell>
          <cell r="E155">
            <v>37.025016784668</v>
          </cell>
          <cell r="F155">
            <v>23.7901420593262</v>
          </cell>
          <cell r="G155">
            <v>24.4227962493896</v>
          </cell>
          <cell r="H155">
            <v>23.7901420593262</v>
          </cell>
          <cell r="I155">
            <v>23.7901420593262</v>
          </cell>
          <cell r="J155">
            <v>32.8829612731934</v>
          </cell>
          <cell r="K155">
            <v>36.7795906066895</v>
          </cell>
          <cell r="L155">
            <v>38.1040802001953</v>
          </cell>
          <cell r="M155">
            <v>26.0200004577637</v>
          </cell>
          <cell r="N155">
            <v>25.4904079437256</v>
          </cell>
          <cell r="O155">
            <v>24.3873462677002</v>
          </cell>
          <cell r="P155">
            <v>28.0761222839355</v>
          </cell>
          <cell r="Q155">
            <v>29.6720848083496</v>
          </cell>
          <cell r="R155">
            <v>30.3348979949951</v>
          </cell>
          <cell r="S155">
            <v>22.5342864990234</v>
          </cell>
          <cell r="T155">
            <v>29.6720848083496</v>
          </cell>
          <cell r="U155">
            <v>29.8622455596924</v>
          </cell>
          <cell r="V155">
            <v>27.8928565979004</v>
          </cell>
          <cell r="W155">
            <v>29.8622455596924</v>
          </cell>
          <cell r="X155">
            <v>26.5342864990234</v>
          </cell>
          <cell r="Y155">
            <v>29.8622455596924</v>
          </cell>
          <cell r="Z155">
            <v>29.9693870544434</v>
          </cell>
          <cell r="AA155">
            <v>31.2755107879639</v>
          </cell>
          <cell r="AB155">
            <v>29.5047225952148</v>
          </cell>
          <cell r="AC155">
            <v>31.9002342224121</v>
          </cell>
          <cell r="AD155">
            <v>29.5047225952148</v>
          </cell>
          <cell r="AE155">
            <v>29.5047225952148</v>
          </cell>
          <cell r="AF155">
            <v>32.5047225952148</v>
          </cell>
          <cell r="AG155">
            <v>4.6785</v>
          </cell>
        </row>
        <row r="156">
          <cell r="A156">
            <v>41671</v>
          </cell>
          <cell r="B156">
            <v>35.1788139343262</v>
          </cell>
          <cell r="C156">
            <v>35.8333587646484</v>
          </cell>
          <cell r="D156">
            <v>35.8333587646484</v>
          </cell>
          <cell r="E156">
            <v>35.8333587646484</v>
          </cell>
          <cell r="F156">
            <v>24.188907623291</v>
          </cell>
          <cell r="G156">
            <v>24.8252716064453</v>
          </cell>
          <cell r="H156">
            <v>24.188907623291</v>
          </cell>
          <cell r="I156">
            <v>24.188907623291</v>
          </cell>
          <cell r="J156">
            <v>30.326135635376</v>
          </cell>
          <cell r="K156">
            <v>35.6409111022949</v>
          </cell>
          <cell r="L156">
            <v>36.7999992370605</v>
          </cell>
          <cell r="M156">
            <v>23.9422740936279</v>
          </cell>
          <cell r="N156">
            <v>23.459545135498</v>
          </cell>
          <cell r="O156">
            <v>24.8527278900146</v>
          </cell>
          <cell r="P156">
            <v>26.0104560852051</v>
          </cell>
          <cell r="Q156">
            <v>27.6541328430176</v>
          </cell>
          <cell r="R156">
            <v>28.2795467376709</v>
          </cell>
          <cell r="S156">
            <v>21.3877277374268</v>
          </cell>
          <cell r="T156">
            <v>27.6541328430176</v>
          </cell>
          <cell r="U156">
            <v>28.7940921783447</v>
          </cell>
          <cell r="V156">
            <v>27.9318180084229</v>
          </cell>
          <cell r="W156">
            <v>28.7940921783447</v>
          </cell>
          <cell r="X156">
            <v>24.5150012969971</v>
          </cell>
          <cell r="Y156">
            <v>28.7940921783447</v>
          </cell>
          <cell r="Z156">
            <v>28.9077281951904</v>
          </cell>
          <cell r="AA156">
            <v>30.2259101867676</v>
          </cell>
          <cell r="AB156">
            <v>29.477954864502</v>
          </cell>
          <cell r="AC156">
            <v>31.7070465087891</v>
          </cell>
          <cell r="AD156">
            <v>29.477954864502</v>
          </cell>
          <cell r="AE156">
            <v>29.477954864502</v>
          </cell>
          <cell r="AF156">
            <v>32.477954864502</v>
          </cell>
          <cell r="AG156">
            <v>4.5645</v>
          </cell>
        </row>
        <row r="157">
          <cell r="A157">
            <v>41699</v>
          </cell>
          <cell r="B157">
            <v>32.7098045349121</v>
          </cell>
          <cell r="C157">
            <v>32.6019592285156</v>
          </cell>
          <cell r="D157">
            <v>32.6019592285156</v>
          </cell>
          <cell r="E157">
            <v>32.6019592285156</v>
          </cell>
          <cell r="F157">
            <v>21.1090202331543</v>
          </cell>
          <cell r="G157">
            <v>21.7168636322021</v>
          </cell>
          <cell r="H157">
            <v>21.1090202331543</v>
          </cell>
          <cell r="I157">
            <v>21.1090202331543</v>
          </cell>
          <cell r="J157">
            <v>25.8076953887939</v>
          </cell>
          <cell r="K157">
            <v>33.1519622802734</v>
          </cell>
          <cell r="L157">
            <v>38.2568626403809</v>
          </cell>
          <cell r="M157">
            <v>22.9729404449463</v>
          </cell>
          <cell r="N157">
            <v>22.471960067749</v>
          </cell>
          <cell r="O157">
            <v>24.8749027252197</v>
          </cell>
          <cell r="P157">
            <v>24.9484310150146</v>
          </cell>
          <cell r="Q157">
            <v>23.0420799255371</v>
          </cell>
          <cell r="R157">
            <v>27.1382350921631</v>
          </cell>
          <cell r="S157">
            <v>19.7954902648926</v>
          </cell>
          <cell r="T157">
            <v>23.0420799255371</v>
          </cell>
          <cell r="U157">
            <v>27.0931377410889</v>
          </cell>
          <cell r="V157">
            <v>27.514705657959</v>
          </cell>
          <cell r="W157">
            <v>27.0931377410889</v>
          </cell>
          <cell r="X157">
            <v>23.5905876159668</v>
          </cell>
          <cell r="Y157">
            <v>27.0931377410889</v>
          </cell>
          <cell r="Z157">
            <v>27.1568622589111</v>
          </cell>
          <cell r="AA157">
            <v>28.3823528289795</v>
          </cell>
          <cell r="AB157">
            <v>28.5293617248535</v>
          </cell>
          <cell r="AC157">
            <v>30.1895580291748</v>
          </cell>
          <cell r="AD157">
            <v>28.5293617248535</v>
          </cell>
          <cell r="AE157">
            <v>28.5293617248535</v>
          </cell>
          <cell r="AF157">
            <v>31.0293617248535</v>
          </cell>
          <cell r="AG157">
            <v>4.4325</v>
          </cell>
        </row>
        <row r="158">
          <cell r="A158">
            <v>41730</v>
          </cell>
          <cell r="B158">
            <v>30.7304363250732</v>
          </cell>
          <cell r="C158">
            <v>30.6347827911377</v>
          </cell>
          <cell r="D158">
            <v>30.6347827911377</v>
          </cell>
          <cell r="E158">
            <v>30.6347827911377</v>
          </cell>
          <cell r="F158">
            <v>21.9476528167725</v>
          </cell>
          <cell r="G158">
            <v>22.5998268127441</v>
          </cell>
          <cell r="H158">
            <v>21.9476528167725</v>
          </cell>
          <cell r="I158">
            <v>21.9476528167725</v>
          </cell>
          <cell r="J158">
            <v>25.7047824859619</v>
          </cell>
          <cell r="K158">
            <v>32.5608711242676</v>
          </cell>
          <cell r="L158">
            <v>30.4282608032227</v>
          </cell>
          <cell r="M158">
            <v>19.893913269043</v>
          </cell>
          <cell r="N158">
            <v>19.4213027954102</v>
          </cell>
          <cell r="O158">
            <v>24.1121730804443</v>
          </cell>
          <cell r="P158">
            <v>22.0134773254395</v>
          </cell>
          <cell r="Q158">
            <v>20.9017581939697</v>
          </cell>
          <cell r="R158">
            <v>24.3265228271484</v>
          </cell>
          <cell r="S158">
            <v>18.0786952972412</v>
          </cell>
          <cell r="T158">
            <v>20.9017581939697</v>
          </cell>
          <cell r="U158">
            <v>26.1186962127686</v>
          </cell>
          <cell r="V158">
            <v>27.5978260040283</v>
          </cell>
          <cell r="W158">
            <v>26.1186962127686</v>
          </cell>
          <cell r="X158">
            <v>20.4417381286621</v>
          </cell>
          <cell r="Y158">
            <v>26.1186962127686</v>
          </cell>
          <cell r="Z158">
            <v>26.2600002288818</v>
          </cell>
          <cell r="AA158">
            <v>27.629566192627</v>
          </cell>
          <cell r="AB158">
            <v>27.8259792327881</v>
          </cell>
          <cell r="AC158">
            <v>29.6177177429199</v>
          </cell>
          <cell r="AD158">
            <v>27.8259792327881</v>
          </cell>
          <cell r="AE158">
            <v>27.8259792327881</v>
          </cell>
          <cell r="AF158">
            <v>30.3259792327881</v>
          </cell>
          <cell r="AG158">
            <v>4.2625</v>
          </cell>
        </row>
        <row r="159">
          <cell r="A159">
            <v>41760</v>
          </cell>
          <cell r="B159">
            <v>30.8960781097412</v>
          </cell>
          <cell r="C159">
            <v>30.4941177368164</v>
          </cell>
          <cell r="D159">
            <v>30.4941177368164</v>
          </cell>
          <cell r="E159">
            <v>30.4941177368164</v>
          </cell>
          <cell r="F159">
            <v>23.1543140411377</v>
          </cell>
          <cell r="G159">
            <v>23.7621574401855</v>
          </cell>
          <cell r="H159">
            <v>23.1543140411377</v>
          </cell>
          <cell r="I159">
            <v>23.1543140411377</v>
          </cell>
          <cell r="J159">
            <v>24.062255859375</v>
          </cell>
          <cell r="K159">
            <v>36.0637245178223</v>
          </cell>
          <cell r="L159">
            <v>33.4794120788574</v>
          </cell>
          <cell r="M159">
            <v>20.0237255096436</v>
          </cell>
          <cell r="N159">
            <v>19.5776481628418</v>
          </cell>
          <cell r="O159">
            <v>25.659215927124</v>
          </cell>
          <cell r="P159">
            <v>21.9992160797119</v>
          </cell>
          <cell r="Q159">
            <v>20.9554290771484</v>
          </cell>
          <cell r="R159">
            <v>24.1890201568604</v>
          </cell>
          <cell r="S159">
            <v>17.4298038482666</v>
          </cell>
          <cell r="T159">
            <v>20.9554290771484</v>
          </cell>
          <cell r="U159">
            <v>26.2470588684082</v>
          </cell>
          <cell r="V159">
            <v>28.7107849121094</v>
          </cell>
          <cell r="W159">
            <v>26.2470588684082</v>
          </cell>
          <cell r="X159">
            <v>20.6413726806641</v>
          </cell>
          <cell r="Y159">
            <v>26.2470588684082</v>
          </cell>
          <cell r="Z159">
            <v>26.3107852935791</v>
          </cell>
          <cell r="AA159">
            <v>27.5362739562988</v>
          </cell>
          <cell r="AB159">
            <v>28.5891666412354</v>
          </cell>
          <cell r="AC159">
            <v>30.5483837127686</v>
          </cell>
          <cell r="AD159">
            <v>28.5891666412354</v>
          </cell>
          <cell r="AE159">
            <v>28.5891666412354</v>
          </cell>
          <cell r="AF159">
            <v>31.8391666412354</v>
          </cell>
          <cell r="AG159">
            <v>4.2575</v>
          </cell>
        </row>
        <row r="160">
          <cell r="A160">
            <v>41791</v>
          </cell>
          <cell r="B160">
            <v>32.0552101135254</v>
          </cell>
          <cell r="C160">
            <v>31.8885440826416</v>
          </cell>
          <cell r="D160">
            <v>31.8885440826416</v>
          </cell>
          <cell r="E160">
            <v>31.8885440826416</v>
          </cell>
          <cell r="F160">
            <v>27.8593769073486</v>
          </cell>
          <cell r="G160">
            <v>28.4843769073486</v>
          </cell>
          <cell r="H160">
            <v>27.8593769073486</v>
          </cell>
          <cell r="I160">
            <v>27.8593769073486</v>
          </cell>
          <cell r="J160">
            <v>21.7016677856445</v>
          </cell>
          <cell r="K160">
            <v>33.8956260681152</v>
          </cell>
          <cell r="L160">
            <v>42.0487480163574</v>
          </cell>
          <cell r="M160">
            <v>23.8662509918213</v>
          </cell>
          <cell r="N160">
            <v>23.7470836639404</v>
          </cell>
          <cell r="O160">
            <v>30.0241661071777</v>
          </cell>
          <cell r="P160">
            <v>25.8975009918213</v>
          </cell>
          <cell r="Q160">
            <v>22.7538928985596</v>
          </cell>
          <cell r="R160">
            <v>28.1350002288818</v>
          </cell>
          <cell r="S160">
            <v>18.997501373291</v>
          </cell>
          <cell r="T160">
            <v>22.7538928985596</v>
          </cell>
          <cell r="U160">
            <v>29.5358333587646</v>
          </cell>
          <cell r="V160">
            <v>31.1770839691162</v>
          </cell>
          <cell r="W160">
            <v>29.5358333587646</v>
          </cell>
          <cell r="X160">
            <v>24.3912506103516</v>
          </cell>
          <cell r="Y160">
            <v>29.5358333587646</v>
          </cell>
          <cell r="Z160">
            <v>29.6295833587646</v>
          </cell>
          <cell r="AA160">
            <v>30.9108333587646</v>
          </cell>
          <cell r="AB160">
            <v>31.9137496948242</v>
          </cell>
          <cell r="AC160">
            <v>34.537914276123</v>
          </cell>
          <cell r="AD160">
            <v>31.9137496948242</v>
          </cell>
          <cell r="AE160">
            <v>31.9137496948242</v>
          </cell>
          <cell r="AF160">
            <v>36.4137535095215</v>
          </cell>
          <cell r="AG160">
            <v>4.2895</v>
          </cell>
        </row>
        <row r="161">
          <cell r="A161">
            <v>41821</v>
          </cell>
          <cell r="B161">
            <v>35.4867362976074</v>
          </cell>
          <cell r="C161">
            <v>35.4765319824219</v>
          </cell>
          <cell r="D161">
            <v>35.4765319824219</v>
          </cell>
          <cell r="E161">
            <v>35.4765319824219</v>
          </cell>
          <cell r="F161">
            <v>35.5571441650391</v>
          </cell>
          <cell r="G161">
            <v>36.1897964477539</v>
          </cell>
          <cell r="H161">
            <v>35.5571441650391</v>
          </cell>
          <cell r="I161">
            <v>35.5571441650391</v>
          </cell>
          <cell r="J161">
            <v>40.2113265991211</v>
          </cell>
          <cell r="K161">
            <v>38.0693893432617</v>
          </cell>
          <cell r="L161">
            <v>41.5448951721191</v>
          </cell>
          <cell r="M161">
            <v>26.3967361450195</v>
          </cell>
          <cell r="N161">
            <v>25.8414287567139</v>
          </cell>
          <cell r="O161">
            <v>32.7138786315918</v>
          </cell>
          <cell r="P161">
            <v>28.45285987854</v>
          </cell>
          <cell r="Q161">
            <v>25.159366607666</v>
          </cell>
          <cell r="R161">
            <v>30.711633682251</v>
          </cell>
          <cell r="S161">
            <v>21.1142864227295</v>
          </cell>
          <cell r="T161">
            <v>25.159366607666</v>
          </cell>
          <cell r="U161">
            <v>32.7442855834961</v>
          </cell>
          <cell r="V161">
            <v>35.6173477172852</v>
          </cell>
          <cell r="W161">
            <v>32.7442855834961</v>
          </cell>
          <cell r="X161">
            <v>26.9110221862793</v>
          </cell>
          <cell r="Y161">
            <v>32.7442855834961</v>
          </cell>
          <cell r="Z161">
            <v>32.8514289855957</v>
          </cell>
          <cell r="AA161">
            <v>34.1575508117676</v>
          </cell>
          <cell r="AB161">
            <v>33.4799537658691</v>
          </cell>
          <cell r="AC161">
            <v>37.5019950866699</v>
          </cell>
          <cell r="AD161">
            <v>33.4799537658691</v>
          </cell>
          <cell r="AE161">
            <v>33.4799537658691</v>
          </cell>
          <cell r="AF161">
            <v>41.4799575805664</v>
          </cell>
          <cell r="AG161">
            <v>4.3365</v>
          </cell>
        </row>
        <row r="162">
          <cell r="A162">
            <v>41852</v>
          </cell>
          <cell r="B162">
            <v>36.0088233947754</v>
          </cell>
          <cell r="C162">
            <v>35.9598045349121</v>
          </cell>
          <cell r="D162">
            <v>35.9598045349121</v>
          </cell>
          <cell r="E162">
            <v>35.9598045349121</v>
          </cell>
          <cell r="F162">
            <v>37.2607841491699</v>
          </cell>
          <cell r="G162">
            <v>37.8686294555664</v>
          </cell>
          <cell r="H162">
            <v>37.2607841491699</v>
          </cell>
          <cell r="I162">
            <v>37.2607841491699</v>
          </cell>
          <cell r="J162">
            <v>28.1446094512939</v>
          </cell>
          <cell r="K162">
            <v>38.044116973877</v>
          </cell>
          <cell r="L162">
            <v>35.4598045349121</v>
          </cell>
          <cell r="M162">
            <v>26.8756885528564</v>
          </cell>
          <cell r="N162">
            <v>25.0594120025635</v>
          </cell>
          <cell r="O162">
            <v>32.8552932739258</v>
          </cell>
          <cell r="P162">
            <v>28.8511791229248</v>
          </cell>
          <cell r="Q162">
            <v>25.0986080169678</v>
          </cell>
          <cell r="R162">
            <v>31.0409812927246</v>
          </cell>
          <cell r="S162">
            <v>21.212158203125</v>
          </cell>
          <cell r="T162">
            <v>25.0986080169678</v>
          </cell>
          <cell r="U162">
            <v>32.4911766052246</v>
          </cell>
          <cell r="V162">
            <v>35.8382339477539</v>
          </cell>
          <cell r="W162">
            <v>32.4911766052246</v>
          </cell>
          <cell r="X162">
            <v>27.493335723877</v>
          </cell>
          <cell r="Y162">
            <v>32.4911766052246</v>
          </cell>
          <cell r="Z162">
            <v>32.5549049377441</v>
          </cell>
          <cell r="AA162">
            <v>33.7803916931152</v>
          </cell>
          <cell r="AB162">
            <v>32.6950531005859</v>
          </cell>
          <cell r="AC162">
            <v>36.4434814453125</v>
          </cell>
          <cell r="AD162">
            <v>32.6950531005859</v>
          </cell>
          <cell r="AE162">
            <v>32.6950531005859</v>
          </cell>
          <cell r="AF162">
            <v>40.6950531005859</v>
          </cell>
          <cell r="AG162">
            <v>4.3685</v>
          </cell>
        </row>
        <row r="163">
          <cell r="A163">
            <v>41883</v>
          </cell>
          <cell r="B163">
            <v>29.7625026702881</v>
          </cell>
          <cell r="C163">
            <v>30.1687526702881</v>
          </cell>
          <cell r="D163">
            <v>30.1687526702881</v>
          </cell>
          <cell r="E163">
            <v>30.1687526702881</v>
          </cell>
          <cell r="F163">
            <v>22.2071475982666</v>
          </cell>
          <cell r="G163">
            <v>22.8321475982666</v>
          </cell>
          <cell r="H163">
            <v>22.2071475982666</v>
          </cell>
          <cell r="I163">
            <v>22.2071475982666</v>
          </cell>
          <cell r="J163">
            <v>26.529167175293</v>
          </cell>
          <cell r="K163">
            <v>30.5250015258789</v>
          </cell>
          <cell r="L163">
            <v>32.6437492370605</v>
          </cell>
          <cell r="M163">
            <v>20.3870849609375</v>
          </cell>
          <cell r="N163">
            <v>19.3124160766602</v>
          </cell>
          <cell r="O163">
            <v>23.5762500762939</v>
          </cell>
          <cell r="P163">
            <v>22.4183349609375</v>
          </cell>
          <cell r="Q163">
            <v>21.6184768676758</v>
          </cell>
          <cell r="R163">
            <v>24.655834197998</v>
          </cell>
          <cell r="S163">
            <v>17.8620834350586</v>
          </cell>
          <cell r="T163">
            <v>21.6184768676758</v>
          </cell>
          <cell r="U163">
            <v>28.5566673278809</v>
          </cell>
          <cell r="V163">
            <v>29.6041660308838</v>
          </cell>
          <cell r="W163">
            <v>28.5566673278809</v>
          </cell>
          <cell r="X163">
            <v>20.9120845794678</v>
          </cell>
          <cell r="Y163">
            <v>28.5566673278809</v>
          </cell>
          <cell r="Z163">
            <v>28.6504173278809</v>
          </cell>
          <cell r="AA163">
            <v>29.9316673278809</v>
          </cell>
          <cell r="AB163">
            <v>27.2584800720215</v>
          </cell>
          <cell r="AC163">
            <v>29.493896484375</v>
          </cell>
          <cell r="AD163">
            <v>27.2584800720215</v>
          </cell>
          <cell r="AE163">
            <v>27.2584800720215</v>
          </cell>
          <cell r="AF163">
            <v>32.5084800720215</v>
          </cell>
          <cell r="AG163">
            <v>4.3795</v>
          </cell>
        </row>
        <row r="164">
          <cell r="A164">
            <v>41913</v>
          </cell>
          <cell r="B164">
            <v>28.4468097686768</v>
          </cell>
          <cell r="C164">
            <v>28.9404258728027</v>
          </cell>
          <cell r="D164">
            <v>28.9404258728027</v>
          </cell>
          <cell r="E164">
            <v>28.9404258728027</v>
          </cell>
          <cell r="F164">
            <v>20.7442569732666</v>
          </cell>
          <cell r="G164">
            <v>21.4038314819336</v>
          </cell>
          <cell r="H164">
            <v>20.7442569732666</v>
          </cell>
          <cell r="I164">
            <v>20.7442569732666</v>
          </cell>
          <cell r="J164">
            <v>25.6276588439941</v>
          </cell>
          <cell r="K164">
            <v>31.5499992370605</v>
          </cell>
          <cell r="L164">
            <v>31.3446769714355</v>
          </cell>
          <cell r="M164">
            <v>18.3680877685547</v>
          </cell>
          <cell r="N164">
            <v>17.5618305206299</v>
          </cell>
          <cell r="O164">
            <v>21.403829574585</v>
          </cell>
          <cell r="P164">
            <v>20.5117034912109</v>
          </cell>
          <cell r="Q164">
            <v>19.9894790649414</v>
          </cell>
          <cell r="R164">
            <v>22.8453197479248</v>
          </cell>
          <cell r="S164">
            <v>16.99489402771</v>
          </cell>
          <cell r="T164">
            <v>19.9894790649414</v>
          </cell>
          <cell r="U164">
            <v>25.6027660369873</v>
          </cell>
          <cell r="V164">
            <v>28.0797863006592</v>
          </cell>
          <cell r="W164">
            <v>25.6027660369873</v>
          </cell>
          <cell r="X164">
            <v>18.9042568206787</v>
          </cell>
          <cell r="Y164">
            <v>25.6027660369873</v>
          </cell>
          <cell r="Z164">
            <v>25.7570209503174</v>
          </cell>
          <cell r="AA164">
            <v>27.1506385803223</v>
          </cell>
          <cell r="AB164">
            <v>26.0832996368408</v>
          </cell>
          <cell r="AC164">
            <v>27.8343639373779</v>
          </cell>
          <cell r="AD164">
            <v>26.0832996368408</v>
          </cell>
          <cell r="AE164">
            <v>26.0832996368408</v>
          </cell>
          <cell r="AF164">
            <v>28.5832977294922</v>
          </cell>
          <cell r="AG164">
            <v>4.3895</v>
          </cell>
        </row>
        <row r="165">
          <cell r="A165">
            <v>41944</v>
          </cell>
          <cell r="B165">
            <v>30.63942527771</v>
          </cell>
          <cell r="C165">
            <v>31.1009635925293</v>
          </cell>
          <cell r="D165">
            <v>31.1009635925293</v>
          </cell>
          <cell r="E165">
            <v>31.1009635925293</v>
          </cell>
          <cell r="F165">
            <v>20.3628845214844</v>
          </cell>
          <cell r="G165">
            <v>20.9398078918457</v>
          </cell>
          <cell r="H165">
            <v>20.3628845214844</v>
          </cell>
          <cell r="I165">
            <v>20.3628845214844</v>
          </cell>
          <cell r="J165">
            <v>26.3192291259766</v>
          </cell>
          <cell r="K165">
            <v>32.3567314147949</v>
          </cell>
          <cell r="L165">
            <v>32.042308807373</v>
          </cell>
          <cell r="M165">
            <v>19.026538848877</v>
          </cell>
          <cell r="N165">
            <v>18.043306350708</v>
          </cell>
          <cell r="O165">
            <v>22.4865379333496</v>
          </cell>
          <cell r="P165">
            <v>20.901538848877</v>
          </cell>
          <cell r="Q165">
            <v>21.9336204528809</v>
          </cell>
          <cell r="R165">
            <v>23.0053863525391</v>
          </cell>
          <cell r="S165">
            <v>17.7150001525879</v>
          </cell>
          <cell r="T165">
            <v>21.9336204528809</v>
          </cell>
          <cell r="U165">
            <v>25.5746154785156</v>
          </cell>
          <cell r="V165">
            <v>28.5961532592773</v>
          </cell>
          <cell r="W165">
            <v>25.5746154785156</v>
          </cell>
          <cell r="X165">
            <v>19.6323089599609</v>
          </cell>
          <cell r="Y165">
            <v>25.5746154785156</v>
          </cell>
          <cell r="Z165">
            <v>25.5842304229736</v>
          </cell>
          <cell r="AA165">
            <v>26.7092304229736</v>
          </cell>
          <cell r="AB165">
            <v>26.4809246063232</v>
          </cell>
          <cell r="AC165">
            <v>27.9463081359863</v>
          </cell>
          <cell r="AD165">
            <v>26.4809246063232</v>
          </cell>
          <cell r="AE165">
            <v>26.4809246063232</v>
          </cell>
          <cell r="AF165">
            <v>28.9809226989746</v>
          </cell>
          <cell r="AG165">
            <v>4.5435</v>
          </cell>
        </row>
        <row r="166">
          <cell r="A166">
            <v>41974</v>
          </cell>
          <cell r="B166">
            <v>27.7887763977051</v>
          </cell>
          <cell r="C166">
            <v>28.6051025390625</v>
          </cell>
          <cell r="D166">
            <v>28.6051025390625</v>
          </cell>
          <cell r="E166">
            <v>28.6051025390625</v>
          </cell>
          <cell r="F166">
            <v>20.5259590148926</v>
          </cell>
          <cell r="G166">
            <v>21.1586132049561</v>
          </cell>
          <cell r="H166">
            <v>20.5259590148926</v>
          </cell>
          <cell r="I166">
            <v>20.5259590148926</v>
          </cell>
          <cell r="J166">
            <v>27.7673473358154</v>
          </cell>
          <cell r="K166">
            <v>34.558162689209</v>
          </cell>
          <cell r="L166">
            <v>34.4591827392578</v>
          </cell>
          <cell r="M166">
            <v>22.8508167266846</v>
          </cell>
          <cell r="N166">
            <v>21.9560813903809</v>
          </cell>
          <cell r="O166">
            <v>21.2240810394287</v>
          </cell>
          <cell r="P166">
            <v>24.9069385528564</v>
          </cell>
          <cell r="Q166">
            <v>23.8001403808594</v>
          </cell>
          <cell r="R166">
            <v>27.1657161712646</v>
          </cell>
          <cell r="S166">
            <v>20.1306133270264</v>
          </cell>
          <cell r="T166">
            <v>23.8001403808594</v>
          </cell>
          <cell r="U166">
            <v>28.4075508117676</v>
          </cell>
          <cell r="V166">
            <v>28.3112239837646</v>
          </cell>
          <cell r="W166">
            <v>28.4075508117676</v>
          </cell>
          <cell r="X166">
            <v>23.3651027679443</v>
          </cell>
          <cell r="Y166">
            <v>28.4075508117676</v>
          </cell>
          <cell r="Z166">
            <v>28.5146942138672</v>
          </cell>
          <cell r="AA166">
            <v>29.8208160400391</v>
          </cell>
          <cell r="AB166">
            <v>27.6467952728271</v>
          </cell>
          <cell r="AC166">
            <v>29.6672039031982</v>
          </cell>
          <cell r="AD166">
            <v>27.6467952728271</v>
          </cell>
          <cell r="AE166">
            <v>27.6467952728271</v>
          </cell>
          <cell r="AF166">
            <v>30.6467952728271</v>
          </cell>
          <cell r="AG166">
            <v>4.7095</v>
          </cell>
        </row>
        <row r="167">
          <cell r="A167">
            <v>42005</v>
          </cell>
          <cell r="B167">
            <v>36.5428428649902</v>
          </cell>
          <cell r="C167">
            <v>37.2291145324707</v>
          </cell>
          <cell r="D167">
            <v>37.2291145324707</v>
          </cell>
          <cell r="E167">
            <v>37.2291145324707</v>
          </cell>
          <cell r="F167">
            <v>26.7730388641357</v>
          </cell>
          <cell r="G167">
            <v>27.3808822631836</v>
          </cell>
          <cell r="H167">
            <v>26.7730388641357</v>
          </cell>
          <cell r="I167">
            <v>26.7730388641357</v>
          </cell>
          <cell r="J167">
            <v>33.1973075866699</v>
          </cell>
          <cell r="K167">
            <v>37.014705657959</v>
          </cell>
          <cell r="L167">
            <v>38.3509826660156</v>
          </cell>
          <cell r="M167">
            <v>26.6199989318848</v>
          </cell>
          <cell r="N167">
            <v>26.1190185546875</v>
          </cell>
          <cell r="O167">
            <v>24.9043140411377</v>
          </cell>
          <cell r="P167">
            <v>28.5954895019531</v>
          </cell>
          <cell r="Q167">
            <v>31.1439456939697</v>
          </cell>
          <cell r="R167">
            <v>30.7852935791016</v>
          </cell>
          <cell r="S167">
            <v>23.2905883789063</v>
          </cell>
          <cell r="T167">
            <v>31.1439456939697</v>
          </cell>
          <cell r="U167">
            <v>30.4362735748291</v>
          </cell>
          <cell r="V167">
            <v>28.3088226318359</v>
          </cell>
          <cell r="W167">
            <v>30.4362735748291</v>
          </cell>
          <cell r="X167">
            <v>27.2376480102539</v>
          </cell>
          <cell r="Y167">
            <v>30.4362735748291</v>
          </cell>
          <cell r="Z167">
            <v>30.5</v>
          </cell>
          <cell r="AA167">
            <v>31.7254905700684</v>
          </cell>
          <cell r="AB167">
            <v>30.5479888916016</v>
          </cell>
          <cell r="AC167">
            <v>32.9581871032715</v>
          </cell>
          <cell r="AD167">
            <v>30.5479888916016</v>
          </cell>
          <cell r="AE167">
            <v>30.5479888916016</v>
          </cell>
          <cell r="AF167">
            <v>33.5479888916016</v>
          </cell>
          <cell r="AG167">
            <v>4.7985</v>
          </cell>
        </row>
        <row r="168">
          <cell r="A168">
            <v>42036</v>
          </cell>
          <cell r="B168">
            <v>35.4288139343262</v>
          </cell>
          <cell r="C168">
            <v>36.0833587646484</v>
          </cell>
          <cell r="D168">
            <v>36.0833587646484</v>
          </cell>
          <cell r="E168">
            <v>36.0833587646484</v>
          </cell>
          <cell r="F168">
            <v>26.8207263946533</v>
          </cell>
          <cell r="G168">
            <v>27.4570903778076</v>
          </cell>
          <cell r="H168">
            <v>26.8207263946533</v>
          </cell>
          <cell r="I168">
            <v>26.8207263946533</v>
          </cell>
          <cell r="J168">
            <v>30.5261363983154</v>
          </cell>
          <cell r="K168">
            <v>35.8909111022949</v>
          </cell>
          <cell r="L168">
            <v>37.018180847168</v>
          </cell>
          <cell r="M168">
            <v>24.2604560852051</v>
          </cell>
          <cell r="N168">
            <v>23.7777271270752</v>
          </cell>
          <cell r="O168">
            <v>25.0799999237061</v>
          </cell>
          <cell r="P168">
            <v>26.3286380767822</v>
          </cell>
          <cell r="Q168">
            <v>28.8953857421875</v>
          </cell>
          <cell r="R168">
            <v>28.597728729248</v>
          </cell>
          <cell r="S168">
            <v>21.7059097290039</v>
          </cell>
          <cell r="T168">
            <v>28.8953857421875</v>
          </cell>
          <cell r="U168">
            <v>29.1122741699219</v>
          </cell>
          <cell r="V168">
            <v>28.3409099578857</v>
          </cell>
          <cell r="W168">
            <v>29.1122741699219</v>
          </cell>
          <cell r="X168">
            <v>24.8331832885742</v>
          </cell>
          <cell r="Y168">
            <v>29.1122741699219</v>
          </cell>
          <cell r="Z168">
            <v>29.2259101867676</v>
          </cell>
          <cell r="AA168">
            <v>30.5440921783447</v>
          </cell>
          <cell r="AB168">
            <v>30.3188629150391</v>
          </cell>
          <cell r="AC168">
            <v>32.5479545593262</v>
          </cell>
          <cell r="AD168">
            <v>30.3188629150391</v>
          </cell>
          <cell r="AE168">
            <v>30.3188629150391</v>
          </cell>
          <cell r="AF168">
            <v>33.3188629150391</v>
          </cell>
          <cell r="AG168">
            <v>4.6845</v>
          </cell>
        </row>
        <row r="169">
          <cell r="A169">
            <v>42064</v>
          </cell>
          <cell r="B169">
            <v>33.0653038024902</v>
          </cell>
          <cell r="C169">
            <v>32.9530601501465</v>
          </cell>
          <cell r="D169">
            <v>32.9530601501465</v>
          </cell>
          <cell r="E169">
            <v>32.9530601501465</v>
          </cell>
          <cell r="F169">
            <v>23.6890316009521</v>
          </cell>
          <cell r="G169">
            <v>24.321683883667</v>
          </cell>
          <cell r="H169">
            <v>23.6890316009521</v>
          </cell>
          <cell r="I169">
            <v>23.6890316009521</v>
          </cell>
          <cell r="J169">
            <v>25.9188346862793</v>
          </cell>
          <cell r="K169">
            <v>33.344898223877</v>
          </cell>
          <cell r="L169">
            <v>38.5285720825195</v>
          </cell>
          <cell r="M169">
            <v>23.2751026153564</v>
          </cell>
          <cell r="N169">
            <v>22.7455081939697</v>
          </cell>
          <cell r="O169">
            <v>24.8873462677002</v>
          </cell>
          <cell r="P169">
            <v>25.3312244415283</v>
          </cell>
          <cell r="Q169">
            <v>23.8447074890137</v>
          </cell>
          <cell r="R169">
            <v>27.5900001525879</v>
          </cell>
          <cell r="S169">
            <v>19.9475517272949</v>
          </cell>
          <cell r="T169">
            <v>23.8447074890137</v>
          </cell>
          <cell r="U169">
            <v>27.4336738586426</v>
          </cell>
          <cell r="V169">
            <v>27.9336738586426</v>
          </cell>
          <cell r="W169">
            <v>27.4336738586426</v>
          </cell>
          <cell r="X169">
            <v>23.7893867492676</v>
          </cell>
          <cell r="Y169">
            <v>27.4336738586426</v>
          </cell>
          <cell r="Z169">
            <v>27.5408172607422</v>
          </cell>
          <cell r="AA169">
            <v>28.8469390869141</v>
          </cell>
          <cell r="AB169">
            <v>29.2372932434082</v>
          </cell>
          <cell r="AC169">
            <v>30.9134159088135</v>
          </cell>
          <cell r="AD169">
            <v>29.2372932434082</v>
          </cell>
          <cell r="AE169">
            <v>29.2372932434082</v>
          </cell>
          <cell r="AF169">
            <v>31.7372932434082</v>
          </cell>
          <cell r="AG169">
            <v>4.5525</v>
          </cell>
        </row>
        <row r="170">
          <cell r="A170">
            <v>42095</v>
          </cell>
          <cell r="B170">
            <v>30.9804363250732</v>
          </cell>
          <cell r="C170">
            <v>30.8847827911377</v>
          </cell>
          <cell r="D170">
            <v>30.8847827911377</v>
          </cell>
          <cell r="E170">
            <v>30.8847827911377</v>
          </cell>
          <cell r="F170">
            <v>22.8389568328857</v>
          </cell>
          <cell r="G170">
            <v>23.4911308288574</v>
          </cell>
          <cell r="H170">
            <v>22.8389568328857</v>
          </cell>
          <cell r="I170">
            <v>22.8389568328857</v>
          </cell>
          <cell r="J170">
            <v>25.9047813415527</v>
          </cell>
          <cell r="K170">
            <v>32.8108711242676</v>
          </cell>
          <cell r="L170">
            <v>30.6456508636475</v>
          </cell>
          <cell r="M170">
            <v>20.2199993133545</v>
          </cell>
          <cell r="N170">
            <v>19.7473907470703</v>
          </cell>
          <cell r="O170">
            <v>24.3295650482178</v>
          </cell>
          <cell r="P170">
            <v>22.3395652770996</v>
          </cell>
          <cell r="Q170">
            <v>21.6693153381348</v>
          </cell>
          <cell r="R170">
            <v>24.65260887146</v>
          </cell>
          <cell r="S170">
            <v>18.4047832489014</v>
          </cell>
          <cell r="T170">
            <v>21.6693153381348</v>
          </cell>
          <cell r="U170">
            <v>26.4447822570801</v>
          </cell>
          <cell r="V170">
            <v>28.0108699798584</v>
          </cell>
          <cell r="W170">
            <v>26.4447822570801</v>
          </cell>
          <cell r="X170">
            <v>20.7678260803223</v>
          </cell>
          <cell r="Y170">
            <v>26.4447822570801</v>
          </cell>
          <cell r="Z170">
            <v>26.5860862731934</v>
          </cell>
          <cell r="AA170">
            <v>27.9556522369385</v>
          </cell>
          <cell r="AB170">
            <v>28.662935256958</v>
          </cell>
          <cell r="AC170">
            <v>30.4546756744385</v>
          </cell>
          <cell r="AD170">
            <v>28.662935256958</v>
          </cell>
          <cell r="AE170">
            <v>28.662935256958</v>
          </cell>
          <cell r="AF170">
            <v>31.162935256958</v>
          </cell>
          <cell r="AG170">
            <v>4.3825</v>
          </cell>
        </row>
        <row r="171">
          <cell r="A171">
            <v>42125</v>
          </cell>
          <cell r="B171">
            <v>31.1386795043945</v>
          </cell>
          <cell r="C171">
            <v>30.6745281219482</v>
          </cell>
          <cell r="D171">
            <v>30.6745281219482</v>
          </cell>
          <cell r="E171">
            <v>30.6745281219482</v>
          </cell>
          <cell r="F171">
            <v>24.1927928924561</v>
          </cell>
          <cell r="G171">
            <v>24.7776985168457</v>
          </cell>
          <cell r="H171">
            <v>24.1927928924561</v>
          </cell>
          <cell r="I171">
            <v>24.1927928924561</v>
          </cell>
          <cell r="J171">
            <v>24.2566967010498</v>
          </cell>
          <cell r="K171">
            <v>36.3320770263672</v>
          </cell>
          <cell r="L171">
            <v>33.9066009521484</v>
          </cell>
          <cell r="M171">
            <v>20.1566047668457</v>
          </cell>
          <cell r="N171">
            <v>19.6579246520996</v>
          </cell>
          <cell r="O171">
            <v>26.2381134033203</v>
          </cell>
          <cell r="P171">
            <v>22.0575485229492</v>
          </cell>
          <cell r="Q171">
            <v>22.3837661743164</v>
          </cell>
          <cell r="R171">
            <v>24.1835861206055</v>
          </cell>
          <cell r="S171">
            <v>17.6794338226318</v>
          </cell>
          <cell r="T171">
            <v>22.3837661743164</v>
          </cell>
          <cell r="U171">
            <v>26.1828308105469</v>
          </cell>
          <cell r="V171">
            <v>29.051887512207</v>
          </cell>
          <cell r="W171">
            <v>26.1828308105469</v>
          </cell>
          <cell r="X171">
            <v>20.7509441375732</v>
          </cell>
          <cell r="Y171">
            <v>26.1828308105469</v>
          </cell>
          <cell r="Z171">
            <v>26.2064151763916</v>
          </cell>
          <cell r="AA171">
            <v>27.3573589324951</v>
          </cell>
          <cell r="AB171">
            <v>29.6049537658691</v>
          </cell>
          <cell r="AC171">
            <v>31.5475940704346</v>
          </cell>
          <cell r="AD171">
            <v>29.6049537658691</v>
          </cell>
          <cell r="AE171">
            <v>29.6049537658691</v>
          </cell>
          <cell r="AF171">
            <v>32.8549537658691</v>
          </cell>
          <cell r="AG171">
            <v>4.3775</v>
          </cell>
        </row>
        <row r="172">
          <cell r="A172">
            <v>42156</v>
          </cell>
          <cell r="B172">
            <v>32.3510894775391</v>
          </cell>
          <cell r="C172">
            <v>32.2119598388672</v>
          </cell>
          <cell r="D172">
            <v>32.2119598388672</v>
          </cell>
          <cell r="E172">
            <v>32.2119598388672</v>
          </cell>
          <cell r="F172">
            <v>28.1652202606201</v>
          </cell>
          <cell r="G172">
            <v>28.8173942565918</v>
          </cell>
          <cell r="H172">
            <v>28.1652202606201</v>
          </cell>
          <cell r="I172">
            <v>28.1652202606201</v>
          </cell>
          <cell r="J172">
            <v>21.5495662689209</v>
          </cell>
          <cell r="K172">
            <v>34.0082626342773</v>
          </cell>
          <cell r="L172">
            <v>42.3789138793945</v>
          </cell>
          <cell r="M172">
            <v>24.3695659637451</v>
          </cell>
          <cell r="N172">
            <v>24.2830429077148</v>
          </cell>
          <cell r="O172">
            <v>29.8947830200195</v>
          </cell>
          <cell r="P172">
            <v>26.4891319274902</v>
          </cell>
          <cell r="Q172">
            <v>22.7794151306152</v>
          </cell>
          <cell r="R172">
            <v>28.8021755218506</v>
          </cell>
          <cell r="S172">
            <v>19.267391204834</v>
          </cell>
          <cell r="T172">
            <v>22.7794151306152</v>
          </cell>
          <cell r="U172">
            <v>30.2421741485596</v>
          </cell>
          <cell r="V172">
            <v>31.6195659637451</v>
          </cell>
          <cell r="W172">
            <v>30.2421741485596</v>
          </cell>
          <cell r="X172">
            <v>24.9173927307129</v>
          </cell>
          <cell r="Y172">
            <v>30.2421741485596</v>
          </cell>
          <cell r="Z172">
            <v>30.3834781646729</v>
          </cell>
          <cell r="AA172">
            <v>31.753044128418</v>
          </cell>
          <cell r="AB172">
            <v>32.3946723937988</v>
          </cell>
          <cell r="AC172">
            <v>35.0233688354492</v>
          </cell>
          <cell r="AD172">
            <v>32.3946723937988</v>
          </cell>
          <cell r="AE172">
            <v>32.3946723937988</v>
          </cell>
          <cell r="AF172">
            <v>36.8946762084961</v>
          </cell>
          <cell r="AG172">
            <v>4.4095</v>
          </cell>
        </row>
        <row r="173">
          <cell r="A173">
            <v>42186</v>
          </cell>
          <cell r="B173">
            <v>35.5297889709473</v>
          </cell>
          <cell r="C173">
            <v>35.5191497802734</v>
          </cell>
          <cell r="D173">
            <v>35.5191497802734</v>
          </cell>
          <cell r="E173">
            <v>35.5191497802734</v>
          </cell>
          <cell r="F173">
            <v>36.1736183166504</v>
          </cell>
          <cell r="G173">
            <v>36.8331909179688</v>
          </cell>
          <cell r="H173">
            <v>36.1736183166504</v>
          </cell>
          <cell r="I173">
            <v>36.1736183166504</v>
          </cell>
          <cell r="J173">
            <v>40.1135139465332</v>
          </cell>
          <cell r="K173">
            <v>38.4478721618652</v>
          </cell>
          <cell r="L173">
            <v>41.9361686706543</v>
          </cell>
          <cell r="M173">
            <v>26.4408512115479</v>
          </cell>
          <cell r="N173">
            <v>25.8563823699951</v>
          </cell>
          <cell r="O173">
            <v>32.7838287353516</v>
          </cell>
          <cell r="P173">
            <v>28.5844707489014</v>
          </cell>
          <cell r="Q173">
            <v>25.7187652587891</v>
          </cell>
          <cell r="R173">
            <v>30.9180870056152</v>
          </cell>
          <cell r="S173">
            <v>20.9123401641846</v>
          </cell>
          <cell r="T173">
            <v>25.7187652587891</v>
          </cell>
          <cell r="U173">
            <v>32.9231910705566</v>
          </cell>
          <cell r="V173">
            <v>35.792552947998</v>
          </cell>
          <cell r="W173">
            <v>32.9231910705566</v>
          </cell>
          <cell r="X173">
            <v>26.8429794311523</v>
          </cell>
          <cell r="Y173">
            <v>32.9231910705566</v>
          </cell>
          <cell r="Z173">
            <v>33.0774459838867</v>
          </cell>
          <cell r="AA173">
            <v>34.4710655212402</v>
          </cell>
          <cell r="AB173">
            <v>33.8805885314941</v>
          </cell>
          <cell r="AC173">
            <v>37.8856964111328</v>
          </cell>
          <cell r="AD173">
            <v>33.8805885314941</v>
          </cell>
          <cell r="AE173">
            <v>33.8805885314941</v>
          </cell>
          <cell r="AF173">
            <v>41.8805923461914</v>
          </cell>
          <cell r="AG173">
            <v>4.4565</v>
          </cell>
        </row>
        <row r="174">
          <cell r="A174">
            <v>42217</v>
          </cell>
          <cell r="B174">
            <v>36.2588233947754</v>
          </cell>
          <cell r="C174">
            <v>36.2098045349121</v>
          </cell>
          <cell r="D174">
            <v>36.2098045349121</v>
          </cell>
          <cell r="E174">
            <v>36.2098045349121</v>
          </cell>
          <cell r="F174">
            <v>38.7529411315918</v>
          </cell>
          <cell r="G174">
            <v>39.3607864379883</v>
          </cell>
          <cell r="H174">
            <v>38.7529411315918</v>
          </cell>
          <cell r="I174">
            <v>38.7529411315918</v>
          </cell>
          <cell r="J174">
            <v>28.3446083068848</v>
          </cell>
          <cell r="K174">
            <v>38.294116973877</v>
          </cell>
          <cell r="L174">
            <v>35.6794128417969</v>
          </cell>
          <cell r="M174">
            <v>27.1796092987061</v>
          </cell>
          <cell r="N174">
            <v>25.3633327484131</v>
          </cell>
          <cell r="O174">
            <v>33.1003913879395</v>
          </cell>
          <cell r="P174">
            <v>29.155101776123</v>
          </cell>
          <cell r="Q174">
            <v>25.9455299377441</v>
          </cell>
          <cell r="R174">
            <v>31.3449039459229</v>
          </cell>
          <cell r="S174">
            <v>21.5160789489746</v>
          </cell>
          <cell r="T174">
            <v>25.9455299377441</v>
          </cell>
          <cell r="U174">
            <v>32.7950973510742</v>
          </cell>
          <cell r="V174">
            <v>36.2401962280273</v>
          </cell>
          <cell r="W174">
            <v>32.7950973510742</v>
          </cell>
          <cell r="X174">
            <v>27.7972564697266</v>
          </cell>
          <cell r="Y174">
            <v>32.7950973510742</v>
          </cell>
          <cell r="Z174">
            <v>32.8588256835938</v>
          </cell>
          <cell r="AA174">
            <v>34.0843162536621</v>
          </cell>
          <cell r="AB174">
            <v>33.4940719604492</v>
          </cell>
          <cell r="AC174">
            <v>37.2425003051758</v>
          </cell>
          <cell r="AD174">
            <v>33.4940719604492</v>
          </cell>
          <cell r="AE174">
            <v>33.4940719604492</v>
          </cell>
          <cell r="AF174">
            <v>41.4940719604492</v>
          </cell>
          <cell r="AG174">
            <v>4.4885</v>
          </cell>
        </row>
        <row r="175">
          <cell r="A175">
            <v>42248</v>
          </cell>
          <cell r="B175">
            <v>30.0125026702881</v>
          </cell>
          <cell r="C175">
            <v>30.4187526702881</v>
          </cell>
          <cell r="D175">
            <v>30.4187526702881</v>
          </cell>
          <cell r="E175">
            <v>30.4187526702881</v>
          </cell>
          <cell r="F175">
            <v>23.1505851745605</v>
          </cell>
          <cell r="G175">
            <v>23.7755851745605</v>
          </cell>
          <cell r="H175">
            <v>23.1505851745605</v>
          </cell>
          <cell r="I175">
            <v>23.1505851745605</v>
          </cell>
          <cell r="J175">
            <v>26.7291660308838</v>
          </cell>
          <cell r="K175">
            <v>30.7750015258789</v>
          </cell>
          <cell r="L175">
            <v>32.8624992370605</v>
          </cell>
          <cell r="M175">
            <v>20.6995849609375</v>
          </cell>
          <cell r="N175">
            <v>19.6249160766602</v>
          </cell>
          <cell r="O175">
            <v>23.8158340454102</v>
          </cell>
          <cell r="P175">
            <v>22.7308349609375</v>
          </cell>
          <cell r="Q175">
            <v>22.4598197937012</v>
          </cell>
          <cell r="R175">
            <v>24.968334197998</v>
          </cell>
          <cell r="S175">
            <v>18.1745834350586</v>
          </cell>
          <cell r="T175">
            <v>22.4598197937012</v>
          </cell>
          <cell r="U175">
            <v>28.8691673278809</v>
          </cell>
          <cell r="V175">
            <v>30.0104160308838</v>
          </cell>
          <cell r="W175">
            <v>28.8691673278809</v>
          </cell>
          <cell r="X175">
            <v>21.2245845794678</v>
          </cell>
          <cell r="Y175">
            <v>28.8691673278809</v>
          </cell>
          <cell r="Z175">
            <v>28.9629173278809</v>
          </cell>
          <cell r="AA175">
            <v>30.2441673278809</v>
          </cell>
          <cell r="AB175">
            <v>28.1022300720215</v>
          </cell>
          <cell r="AC175">
            <v>30.337646484375</v>
          </cell>
          <cell r="AD175">
            <v>28.1022300720215</v>
          </cell>
          <cell r="AE175">
            <v>28.1022300720215</v>
          </cell>
          <cell r="AF175">
            <v>33.3522300720215</v>
          </cell>
          <cell r="AG175">
            <v>4.4995</v>
          </cell>
        </row>
        <row r="176">
          <cell r="A176">
            <v>42278</v>
          </cell>
          <cell r="B176">
            <v>28.6428565979004</v>
          </cell>
          <cell r="C176">
            <v>29.1163272857666</v>
          </cell>
          <cell r="D176">
            <v>29.1163272857666</v>
          </cell>
          <cell r="E176">
            <v>29.1163272857666</v>
          </cell>
          <cell r="F176">
            <v>22.111837387085</v>
          </cell>
          <cell r="G176">
            <v>22.7444915771484</v>
          </cell>
          <cell r="H176">
            <v>22.111837387085</v>
          </cell>
          <cell r="I176">
            <v>22.111837387085</v>
          </cell>
          <cell r="J176">
            <v>26.07958984375</v>
          </cell>
          <cell r="K176">
            <v>31.8632640838623</v>
          </cell>
          <cell r="L176">
            <v>31.7326488494873</v>
          </cell>
          <cell r="M176">
            <v>18.6737155914307</v>
          </cell>
          <cell r="N176">
            <v>17.8679599761963</v>
          </cell>
          <cell r="O176">
            <v>21.5534687042236</v>
          </cell>
          <cell r="P176">
            <v>20.7298393249512</v>
          </cell>
          <cell r="Q176">
            <v>20.6637783050537</v>
          </cell>
          <cell r="R176">
            <v>22.9886131286621</v>
          </cell>
          <cell r="S176">
            <v>17.3769798278809</v>
          </cell>
          <cell r="T176">
            <v>20.6637783050537</v>
          </cell>
          <cell r="U176">
            <v>25.74289894104</v>
          </cell>
          <cell r="V176">
            <v>28.4948978424072</v>
          </cell>
          <cell r="W176">
            <v>25.74289894104</v>
          </cell>
          <cell r="X176">
            <v>19.3165740966797</v>
          </cell>
          <cell r="Y176">
            <v>25.74289894104</v>
          </cell>
          <cell r="Z176">
            <v>25.850040435791</v>
          </cell>
          <cell r="AA176">
            <v>27.1561641693115</v>
          </cell>
          <cell r="AB176">
            <v>27.0176963806152</v>
          </cell>
          <cell r="AC176">
            <v>28.7830009460449</v>
          </cell>
          <cell r="AD176">
            <v>27.0176963806152</v>
          </cell>
          <cell r="AE176">
            <v>27.0176963806152</v>
          </cell>
          <cell r="AF176">
            <v>29.5176944732666</v>
          </cell>
          <cell r="AG176">
            <v>4.5095</v>
          </cell>
        </row>
        <row r="177">
          <cell r="A177">
            <v>42309</v>
          </cell>
          <cell r="B177">
            <v>30.8900012969971</v>
          </cell>
          <cell r="C177">
            <v>31.3700008392334</v>
          </cell>
          <cell r="D177">
            <v>31.3700008392334</v>
          </cell>
          <cell r="E177">
            <v>31.3700008392334</v>
          </cell>
          <cell r="F177">
            <v>21.6844005584717</v>
          </cell>
          <cell r="G177">
            <v>22.2844009399414</v>
          </cell>
          <cell r="H177">
            <v>21.6844005584717</v>
          </cell>
          <cell r="I177">
            <v>21.6844005584717</v>
          </cell>
          <cell r="J177">
            <v>26.2999973297119</v>
          </cell>
          <cell r="K177">
            <v>32.560001373291</v>
          </cell>
          <cell r="L177">
            <v>32.1069984436035</v>
          </cell>
          <cell r="M177">
            <v>19.2832012176514</v>
          </cell>
          <cell r="N177">
            <v>18.2923984527588</v>
          </cell>
          <cell r="O177">
            <v>22.8232002258301</v>
          </cell>
          <cell r="P177">
            <v>21.2332000732422</v>
          </cell>
          <cell r="Q177">
            <v>22.8957939147949</v>
          </cell>
          <cell r="R177">
            <v>23.4012031555176</v>
          </cell>
          <cell r="S177">
            <v>17.8992004394531</v>
          </cell>
          <cell r="T177">
            <v>22.8957939147949</v>
          </cell>
          <cell r="U177">
            <v>25.9659996032715</v>
          </cell>
          <cell r="V177">
            <v>29.0100002288818</v>
          </cell>
          <cell r="W177">
            <v>25.9659996032715</v>
          </cell>
          <cell r="X177">
            <v>19.7872009277344</v>
          </cell>
          <cell r="Y177">
            <v>25.9659996032715</v>
          </cell>
          <cell r="Z177">
            <v>26.0160007476807</v>
          </cell>
          <cell r="AA177">
            <v>27.2159996032715</v>
          </cell>
          <cell r="AB177">
            <v>27.2461223602295</v>
          </cell>
          <cell r="AC177">
            <v>28.7461204528809</v>
          </cell>
          <cell r="AD177">
            <v>27.2461223602295</v>
          </cell>
          <cell r="AE177">
            <v>27.2461223602295</v>
          </cell>
          <cell r="AF177">
            <v>29.7461185455322</v>
          </cell>
          <cell r="AG177">
            <v>4.6635</v>
          </cell>
        </row>
        <row r="178">
          <cell r="A178">
            <v>42339</v>
          </cell>
          <cell r="B178">
            <v>28.0387763977051</v>
          </cell>
          <cell r="C178">
            <v>28.8551025390625</v>
          </cell>
          <cell r="D178">
            <v>28.8551025390625</v>
          </cell>
          <cell r="E178">
            <v>28.8551025390625</v>
          </cell>
          <cell r="F178">
            <v>21.8800411224365</v>
          </cell>
          <cell r="G178">
            <v>22.5126953125</v>
          </cell>
          <cell r="H178">
            <v>21.8800411224365</v>
          </cell>
          <cell r="I178">
            <v>21.8800411224365</v>
          </cell>
          <cell r="J178">
            <v>27.9673461914063</v>
          </cell>
          <cell r="K178">
            <v>34.808162689209</v>
          </cell>
          <cell r="L178">
            <v>34.6775512695313</v>
          </cell>
          <cell r="M178">
            <v>23.167142868042</v>
          </cell>
          <cell r="N178">
            <v>22.2724075317383</v>
          </cell>
          <cell r="O178">
            <v>21.4587745666504</v>
          </cell>
          <cell r="P178">
            <v>25.2232666015625</v>
          </cell>
          <cell r="Q178">
            <v>24.6345176696777</v>
          </cell>
          <cell r="R178">
            <v>27.4820423126221</v>
          </cell>
          <cell r="S178">
            <v>20.4469394683838</v>
          </cell>
          <cell r="T178">
            <v>24.6345176696777</v>
          </cell>
          <cell r="U178">
            <v>28.723876953125</v>
          </cell>
          <cell r="V178">
            <v>28.7193870544434</v>
          </cell>
          <cell r="W178">
            <v>28.723876953125</v>
          </cell>
          <cell r="X178">
            <v>23.6814289093018</v>
          </cell>
          <cell r="Y178">
            <v>28.723876953125</v>
          </cell>
          <cell r="Z178">
            <v>28.8310203552246</v>
          </cell>
          <cell r="AA178">
            <v>30.1371440887451</v>
          </cell>
          <cell r="AB178">
            <v>28.4886322021484</v>
          </cell>
          <cell r="AC178">
            <v>30.5090408325195</v>
          </cell>
          <cell r="AD178">
            <v>28.4886322021484</v>
          </cell>
          <cell r="AE178">
            <v>28.4886322021484</v>
          </cell>
          <cell r="AF178">
            <v>31.4886302947998</v>
          </cell>
          <cell r="AG178">
            <v>4.8295</v>
          </cell>
        </row>
        <row r="179">
          <cell r="A179">
            <v>42370</v>
          </cell>
          <cell r="B179">
            <v>36.6857147216797</v>
          </cell>
          <cell r="C179">
            <v>37.4781684875488</v>
          </cell>
          <cell r="D179">
            <v>37.4781684875488</v>
          </cell>
          <cell r="E179">
            <v>37.4781684875488</v>
          </cell>
          <cell r="F179">
            <v>26.7438106536865</v>
          </cell>
          <cell r="G179">
            <v>27.3287162780762</v>
          </cell>
          <cell r="H179">
            <v>26.7438106536865</v>
          </cell>
          <cell r="I179">
            <v>26.7438106536865</v>
          </cell>
          <cell r="J179">
            <v>33.4842910766602</v>
          </cell>
          <cell r="K179">
            <v>37.2509422302246</v>
          </cell>
          <cell r="L179">
            <v>38.5981101989746</v>
          </cell>
          <cell r="M179">
            <v>26.8607540130615</v>
          </cell>
          <cell r="N179">
            <v>26.3039608001709</v>
          </cell>
          <cell r="O179">
            <v>25.5022640228271</v>
          </cell>
          <cell r="P179">
            <v>28.7616996765137</v>
          </cell>
          <cell r="Q179">
            <v>33.9405326843262</v>
          </cell>
          <cell r="R179">
            <v>30.8877353668213</v>
          </cell>
          <cell r="S179">
            <v>23.6758499145508</v>
          </cell>
          <cell r="T179">
            <v>33.9405326843262</v>
          </cell>
          <cell r="U179">
            <v>30.5707550048828</v>
          </cell>
          <cell r="V179">
            <v>28.6462268829346</v>
          </cell>
          <cell r="W179">
            <v>30.5707550048828</v>
          </cell>
          <cell r="X179">
            <v>27.4550952911377</v>
          </cell>
          <cell r="Y179">
            <v>30.5707550048828</v>
          </cell>
          <cell r="Z179">
            <v>30.5943393707275</v>
          </cell>
          <cell r="AA179">
            <v>31.7452831268311</v>
          </cell>
          <cell r="AB179">
            <v>31.5109710693359</v>
          </cell>
          <cell r="AC179">
            <v>33.9064445495605</v>
          </cell>
          <cell r="AD179">
            <v>31.5109710693359</v>
          </cell>
          <cell r="AE179">
            <v>31.5109710693359</v>
          </cell>
          <cell r="AF179">
            <v>34.5109710693359</v>
          </cell>
          <cell r="AG179">
            <v>4.921</v>
          </cell>
        </row>
        <row r="180">
          <cell r="A180">
            <v>42401</v>
          </cell>
          <cell r="B180">
            <v>35.6948432922363</v>
          </cell>
          <cell r="C180">
            <v>36.3348426818848</v>
          </cell>
          <cell r="D180">
            <v>36.3348426818848</v>
          </cell>
          <cell r="E180">
            <v>36.3348426818848</v>
          </cell>
          <cell r="F180">
            <v>26.7835998535156</v>
          </cell>
          <cell r="G180">
            <v>27.4280433654785</v>
          </cell>
          <cell r="H180">
            <v>26.7835998535156</v>
          </cell>
          <cell r="I180">
            <v>26.7835998535156</v>
          </cell>
          <cell r="J180">
            <v>30.6788883209229</v>
          </cell>
          <cell r="K180">
            <v>36.1211128234863</v>
          </cell>
          <cell r="L180">
            <v>37.1999969482422</v>
          </cell>
          <cell r="M180">
            <v>24.5617790222168</v>
          </cell>
          <cell r="N180">
            <v>24.0842227935791</v>
          </cell>
          <cell r="O180">
            <v>25.2297782897949</v>
          </cell>
          <cell r="P180">
            <v>26.6562232971191</v>
          </cell>
          <cell r="Q180">
            <v>29.8896045684814</v>
          </cell>
          <cell r="R180">
            <v>28.9477787017822</v>
          </cell>
          <cell r="S180">
            <v>21.9684448242188</v>
          </cell>
          <cell r="T180">
            <v>29.8896045684814</v>
          </cell>
          <cell r="U180">
            <v>29.4486675262451</v>
          </cell>
          <cell r="V180">
            <v>28.7611103057861</v>
          </cell>
          <cell r="W180">
            <v>29.4486675262451</v>
          </cell>
          <cell r="X180">
            <v>25.1217784881592</v>
          </cell>
          <cell r="Y180">
            <v>29.4486675262451</v>
          </cell>
          <cell r="Z180">
            <v>29.5764446258545</v>
          </cell>
          <cell r="AA180">
            <v>30.9208889007568</v>
          </cell>
          <cell r="AB180">
            <v>31.1178340911865</v>
          </cell>
          <cell r="AC180">
            <v>33.3511657714844</v>
          </cell>
          <cell r="AD180">
            <v>31.1178340911865</v>
          </cell>
          <cell r="AE180">
            <v>31.1178340911865</v>
          </cell>
          <cell r="AF180">
            <v>34.1178359985352</v>
          </cell>
          <cell r="AG180">
            <v>4.807</v>
          </cell>
        </row>
        <row r="181">
          <cell r="A181">
            <v>42430</v>
          </cell>
          <cell r="B181">
            <v>33.373405456543</v>
          </cell>
          <cell r="C181">
            <v>33.27978515625</v>
          </cell>
          <cell r="D181">
            <v>33.27978515625</v>
          </cell>
          <cell r="E181">
            <v>33.27978515625</v>
          </cell>
          <cell r="F181">
            <v>23.8437881469727</v>
          </cell>
          <cell r="G181">
            <v>24.5033626556396</v>
          </cell>
          <cell r="H181">
            <v>23.8437881469727</v>
          </cell>
          <cell r="I181">
            <v>23.8437881469727</v>
          </cell>
          <cell r="J181">
            <v>25.9956169128418</v>
          </cell>
          <cell r="K181">
            <v>33.5329780578613</v>
          </cell>
          <cell r="L181">
            <v>38.8021278381348</v>
          </cell>
          <cell r="M181">
            <v>23.744255065918</v>
          </cell>
          <cell r="N181">
            <v>23.2763824462891</v>
          </cell>
          <cell r="O181">
            <v>24.765531539917</v>
          </cell>
          <cell r="P181">
            <v>25.8878726959229</v>
          </cell>
          <cell r="Q181">
            <v>23.8703422546387</v>
          </cell>
          <cell r="R181">
            <v>28.2214889526367</v>
          </cell>
          <cell r="S181">
            <v>20.2538299560547</v>
          </cell>
          <cell r="T181">
            <v>23.8703422546387</v>
          </cell>
          <cell r="U181">
            <v>28.0372333526611</v>
          </cell>
          <cell r="V181">
            <v>28.4414901733398</v>
          </cell>
          <cell r="W181">
            <v>28.0372333526611</v>
          </cell>
          <cell r="X181">
            <v>24.2804260253906</v>
          </cell>
          <cell r="Y181">
            <v>28.0372333526611</v>
          </cell>
          <cell r="Z181">
            <v>28.1914901733398</v>
          </cell>
          <cell r="AA181">
            <v>29.5851058959961</v>
          </cell>
          <cell r="AB181">
            <v>29.9612216949463</v>
          </cell>
          <cell r="AC181">
            <v>31.6227111816406</v>
          </cell>
          <cell r="AD181">
            <v>29.9612216949463</v>
          </cell>
          <cell r="AE181">
            <v>29.9612216949463</v>
          </cell>
          <cell r="AF181">
            <v>32.4612197875977</v>
          </cell>
          <cell r="AG181">
            <v>4.675</v>
          </cell>
        </row>
        <row r="182">
          <cell r="A182">
            <v>42461</v>
          </cell>
          <cell r="B182">
            <v>31.2062511444092</v>
          </cell>
          <cell r="C182">
            <v>31.1145839691162</v>
          </cell>
          <cell r="D182">
            <v>31.1145839691162</v>
          </cell>
          <cell r="E182">
            <v>31.1145839691162</v>
          </cell>
          <cell r="F182">
            <v>22.8362102508545</v>
          </cell>
          <cell r="G182">
            <v>23.4612102508545</v>
          </cell>
          <cell r="H182">
            <v>22.8362102508545</v>
          </cell>
          <cell r="I182">
            <v>22.8362102508545</v>
          </cell>
          <cell r="J182">
            <v>26.2282295227051</v>
          </cell>
          <cell r="K182">
            <v>33.1437492370605</v>
          </cell>
          <cell r="L182">
            <v>31.1374988555908</v>
          </cell>
          <cell r="M182">
            <v>20.515832901001</v>
          </cell>
          <cell r="N182">
            <v>20.0712490081787</v>
          </cell>
          <cell r="O182">
            <v>24.8708324432373</v>
          </cell>
          <cell r="P182">
            <v>22.547082901001</v>
          </cell>
          <cell r="Q182">
            <v>22.348669052124</v>
          </cell>
          <cell r="R182">
            <v>24.7845840454102</v>
          </cell>
          <cell r="S182">
            <v>18.797082901001</v>
          </cell>
          <cell r="T182">
            <v>22.348669052124</v>
          </cell>
          <cell r="U182">
            <v>26.6137504577637</v>
          </cell>
          <cell r="V182">
            <v>28.3958339691162</v>
          </cell>
          <cell r="W182">
            <v>26.6137504577637</v>
          </cell>
          <cell r="X182">
            <v>21.172082901001</v>
          </cell>
          <cell r="Y182">
            <v>26.6137504577637</v>
          </cell>
          <cell r="Z182">
            <v>26.7075004577637</v>
          </cell>
          <cell r="AA182">
            <v>27.9887504577637</v>
          </cell>
          <cell r="AB182">
            <v>29.6490001678467</v>
          </cell>
          <cell r="AC182">
            <v>31.450252532959</v>
          </cell>
          <cell r="AD182">
            <v>29.6490001678467</v>
          </cell>
          <cell r="AE182">
            <v>29.6490001678467</v>
          </cell>
          <cell r="AF182">
            <v>32.1490020751953</v>
          </cell>
          <cell r="AG182">
            <v>4.505</v>
          </cell>
        </row>
        <row r="183">
          <cell r="A183">
            <v>42491</v>
          </cell>
          <cell r="B183">
            <v>31.3568630218506</v>
          </cell>
          <cell r="C183">
            <v>30.8745098114014</v>
          </cell>
          <cell r="D183">
            <v>30.8745098114014</v>
          </cell>
          <cell r="E183">
            <v>30.8745098114014</v>
          </cell>
          <cell r="F183">
            <v>24.1833744049072</v>
          </cell>
          <cell r="G183">
            <v>24.7912158966064</v>
          </cell>
          <cell r="H183">
            <v>24.1833744049072</v>
          </cell>
          <cell r="I183">
            <v>24.1833744049072</v>
          </cell>
          <cell r="J183">
            <v>24.4674510955811</v>
          </cell>
          <cell r="K183">
            <v>36.5637245178223</v>
          </cell>
          <cell r="L183">
            <v>33.9186248779297</v>
          </cell>
          <cell r="M183">
            <v>20.4623527526855</v>
          </cell>
          <cell r="N183">
            <v>19.9307842254639</v>
          </cell>
          <cell r="O183">
            <v>26.2349014282227</v>
          </cell>
          <cell r="P183">
            <v>22.4378433227539</v>
          </cell>
          <cell r="Q183">
            <v>23.3545303344727</v>
          </cell>
          <cell r="R183">
            <v>24.6276473999023</v>
          </cell>
          <cell r="S183">
            <v>17.8684310913086</v>
          </cell>
          <cell r="T183">
            <v>23.3545303344727</v>
          </cell>
          <cell r="U183">
            <v>26.6001968383789</v>
          </cell>
          <cell r="V183">
            <v>29.4656867980957</v>
          </cell>
          <cell r="W183">
            <v>26.6001968383789</v>
          </cell>
          <cell r="X183">
            <v>20.956470489502</v>
          </cell>
          <cell r="Y183">
            <v>26.6001968383789</v>
          </cell>
          <cell r="Z183">
            <v>26.6639213562012</v>
          </cell>
          <cell r="AA183">
            <v>27.8894119262695</v>
          </cell>
          <cell r="AB183">
            <v>30.3099517822266</v>
          </cell>
          <cell r="AC183">
            <v>32.2299499511719</v>
          </cell>
          <cell r="AD183">
            <v>30.3099517822266</v>
          </cell>
          <cell r="AE183">
            <v>30.3099517822266</v>
          </cell>
          <cell r="AF183">
            <v>33.5599517822266</v>
          </cell>
          <cell r="AG183">
            <v>4.5</v>
          </cell>
        </row>
        <row r="184">
          <cell r="A184">
            <v>42522</v>
          </cell>
          <cell r="B184">
            <v>32.6010894775391</v>
          </cell>
          <cell r="C184">
            <v>32.4619598388672</v>
          </cell>
          <cell r="D184">
            <v>32.4619598388672</v>
          </cell>
          <cell r="E184">
            <v>32.4619598388672</v>
          </cell>
          <cell r="F184">
            <v>28.3086967468262</v>
          </cell>
          <cell r="G184">
            <v>28.9608707427979</v>
          </cell>
          <cell r="H184">
            <v>28.3086967468262</v>
          </cell>
          <cell r="I184">
            <v>28.3086967468262</v>
          </cell>
          <cell r="J184">
            <v>21.7147827148438</v>
          </cell>
          <cell r="K184">
            <v>34.2582626342773</v>
          </cell>
          <cell r="L184">
            <v>42.5963020324707</v>
          </cell>
          <cell r="M184">
            <v>24.6956520080566</v>
          </cell>
          <cell r="N184">
            <v>24.609130859375</v>
          </cell>
          <cell r="O184">
            <v>30.1121730804443</v>
          </cell>
          <cell r="P184">
            <v>26.8152198791504</v>
          </cell>
          <cell r="Q184">
            <v>23.5469722747803</v>
          </cell>
          <cell r="R184">
            <v>29.1282615661621</v>
          </cell>
          <cell r="S184">
            <v>19.5934791564941</v>
          </cell>
          <cell r="T184">
            <v>23.5469722747803</v>
          </cell>
          <cell r="U184">
            <v>30.5682621002197</v>
          </cell>
          <cell r="V184">
            <v>32.0326080322266</v>
          </cell>
          <cell r="W184">
            <v>30.5682621002197</v>
          </cell>
          <cell r="X184">
            <v>25.2434787750244</v>
          </cell>
          <cell r="Y184">
            <v>30.5682621002197</v>
          </cell>
          <cell r="Z184">
            <v>30.709566116333</v>
          </cell>
          <cell r="AA184">
            <v>32.0791320800781</v>
          </cell>
          <cell r="AB184">
            <v>33.3185882568359</v>
          </cell>
          <cell r="AC184">
            <v>35.9472808837891</v>
          </cell>
          <cell r="AD184">
            <v>33.3185882568359</v>
          </cell>
          <cell r="AE184">
            <v>33.3185882568359</v>
          </cell>
          <cell r="AF184">
            <v>37.8185882568359</v>
          </cell>
          <cell r="AG184">
            <v>4.532</v>
          </cell>
        </row>
        <row r="185">
          <cell r="A185">
            <v>42552</v>
          </cell>
          <cell r="B185">
            <v>36.3084907531738</v>
          </cell>
          <cell r="C185">
            <v>36.2971687316895</v>
          </cell>
          <cell r="D185">
            <v>36.2971687316895</v>
          </cell>
          <cell r="E185">
            <v>36.2971687316895</v>
          </cell>
          <cell r="F185">
            <v>39.4769821166992</v>
          </cell>
          <cell r="G185">
            <v>40.0618858337402</v>
          </cell>
          <cell r="H185">
            <v>39.4769821166992</v>
          </cell>
          <cell r="I185">
            <v>39.4769821166992</v>
          </cell>
          <cell r="J185">
            <v>40.9579238891602</v>
          </cell>
          <cell r="K185">
            <v>38.3792457580566</v>
          </cell>
          <cell r="L185">
            <v>41.7150917053223</v>
          </cell>
          <cell r="M185">
            <v>27.2120761871338</v>
          </cell>
          <cell r="N185">
            <v>26.6262264251709</v>
          </cell>
          <cell r="O185">
            <v>33.8418884277344</v>
          </cell>
          <cell r="P185">
            <v>29.1130199432373</v>
          </cell>
          <cell r="Q185">
            <v>28.1604518890381</v>
          </cell>
          <cell r="R185">
            <v>31.2390556335449</v>
          </cell>
          <cell r="S185">
            <v>22.3660373687744</v>
          </cell>
          <cell r="T185">
            <v>28.1604518890381</v>
          </cell>
          <cell r="U185">
            <v>33.2383041381836</v>
          </cell>
          <cell r="V185">
            <v>36.7877349853516</v>
          </cell>
          <cell r="W185">
            <v>33.2383041381836</v>
          </cell>
          <cell r="X185">
            <v>27.8064155578613</v>
          </cell>
          <cell r="Y185">
            <v>33.2383041381836</v>
          </cell>
          <cell r="Z185">
            <v>33.2618865966797</v>
          </cell>
          <cell r="AA185">
            <v>34.4128303527832</v>
          </cell>
          <cell r="AB185">
            <v>35.7252426147461</v>
          </cell>
          <cell r="AC185">
            <v>39.7622222900391</v>
          </cell>
          <cell r="AD185">
            <v>35.7252426147461</v>
          </cell>
          <cell r="AE185">
            <v>35.7252426147461</v>
          </cell>
          <cell r="AF185">
            <v>43.7252464294434</v>
          </cell>
          <cell r="AG185">
            <v>4.579</v>
          </cell>
        </row>
        <row r="186">
          <cell r="A186">
            <v>42583</v>
          </cell>
          <cell r="B186">
            <v>36.039363861084</v>
          </cell>
          <cell r="C186">
            <v>35.9968109130859</v>
          </cell>
          <cell r="D186">
            <v>35.9968109130859</v>
          </cell>
          <cell r="E186">
            <v>35.9968109130859</v>
          </cell>
          <cell r="F186">
            <v>37.1404266357422</v>
          </cell>
          <cell r="G186">
            <v>37.8000030517578</v>
          </cell>
          <cell r="H186">
            <v>37.1404266357422</v>
          </cell>
          <cell r="I186">
            <v>37.1404266357422</v>
          </cell>
          <cell r="J186">
            <v>27.9582977294922</v>
          </cell>
          <cell r="K186">
            <v>38.7691497802734</v>
          </cell>
          <cell r="L186">
            <v>35.6946792602539</v>
          </cell>
          <cell r="M186">
            <v>27.4012775421143</v>
          </cell>
          <cell r="N186">
            <v>25.7916164398193</v>
          </cell>
          <cell r="O186">
            <v>32.6165962219238</v>
          </cell>
          <cell r="P186">
            <v>29.5448970794678</v>
          </cell>
          <cell r="Q186">
            <v>25.4703407287598</v>
          </cell>
          <cell r="R186">
            <v>31.878511428833</v>
          </cell>
          <cell r="S186">
            <v>21.213191986084</v>
          </cell>
          <cell r="T186">
            <v>25.4703407287598</v>
          </cell>
          <cell r="U186">
            <v>33.3168106079102</v>
          </cell>
          <cell r="V186">
            <v>36.2606391906738</v>
          </cell>
          <cell r="W186">
            <v>33.3168106079102</v>
          </cell>
          <cell r="X186">
            <v>27.9374485015869</v>
          </cell>
          <cell r="Y186">
            <v>33.3168106079102</v>
          </cell>
          <cell r="Z186">
            <v>33.4710655212402</v>
          </cell>
          <cell r="AA186">
            <v>34.8646812438965</v>
          </cell>
          <cell r="AB186">
            <v>33.7261199951172</v>
          </cell>
          <cell r="AC186">
            <v>37.3982467651367</v>
          </cell>
          <cell r="AD186">
            <v>33.7261199951172</v>
          </cell>
          <cell r="AE186">
            <v>33.7261199951172</v>
          </cell>
          <cell r="AF186">
            <v>41.7261199951172</v>
          </cell>
          <cell r="AG186">
            <v>4.611</v>
          </cell>
        </row>
        <row r="187">
          <cell r="A187">
            <v>42614</v>
          </cell>
          <cell r="B187">
            <v>30.2625026702881</v>
          </cell>
          <cell r="C187">
            <v>30.6687526702881</v>
          </cell>
          <cell r="D187">
            <v>30.6687526702881</v>
          </cell>
          <cell r="E187">
            <v>30.6687526702881</v>
          </cell>
          <cell r="F187">
            <v>23.2190227508545</v>
          </cell>
          <cell r="G187">
            <v>23.8440227508545</v>
          </cell>
          <cell r="H187">
            <v>23.2190227508545</v>
          </cell>
          <cell r="I187">
            <v>23.2190227508545</v>
          </cell>
          <cell r="J187">
            <v>26.9291648864746</v>
          </cell>
          <cell r="K187">
            <v>31.0250015258789</v>
          </cell>
          <cell r="L187">
            <v>33.0812492370605</v>
          </cell>
          <cell r="M187">
            <v>21.0120849609375</v>
          </cell>
          <cell r="N187">
            <v>19.9374160766602</v>
          </cell>
          <cell r="O187">
            <v>24.0554161071777</v>
          </cell>
          <cell r="P187">
            <v>23.0433349609375</v>
          </cell>
          <cell r="Q187">
            <v>23.3011646270752</v>
          </cell>
          <cell r="R187">
            <v>25.280834197998</v>
          </cell>
          <cell r="S187">
            <v>18.4870834350586</v>
          </cell>
          <cell r="T187">
            <v>23.3011646270752</v>
          </cell>
          <cell r="U187">
            <v>29.1816673278809</v>
          </cell>
          <cell r="V187">
            <v>30.4166660308838</v>
          </cell>
          <cell r="W187">
            <v>29.1816673278809</v>
          </cell>
          <cell r="X187">
            <v>21.5370845794678</v>
          </cell>
          <cell r="Y187">
            <v>29.1816673278809</v>
          </cell>
          <cell r="Z187">
            <v>29.2754173278809</v>
          </cell>
          <cell r="AA187">
            <v>30.5566673278809</v>
          </cell>
          <cell r="AB187">
            <v>28.9459800720215</v>
          </cell>
          <cell r="AC187">
            <v>31.181396484375</v>
          </cell>
          <cell r="AD187">
            <v>28.9459800720215</v>
          </cell>
          <cell r="AE187">
            <v>28.9459800720215</v>
          </cell>
          <cell r="AF187">
            <v>34.1959800720215</v>
          </cell>
          <cell r="AG187">
            <v>4.622</v>
          </cell>
        </row>
        <row r="188">
          <cell r="A188">
            <v>42644</v>
          </cell>
          <cell r="B188">
            <v>28.8931369781494</v>
          </cell>
          <cell r="C188">
            <v>29.4617652893066</v>
          </cell>
          <cell r="D188">
            <v>29.4617652893066</v>
          </cell>
          <cell r="E188">
            <v>29.4617652893066</v>
          </cell>
          <cell r="F188">
            <v>21.9803924560547</v>
          </cell>
          <cell r="G188">
            <v>22.5882358551025</v>
          </cell>
          <cell r="H188">
            <v>21.9803924560547</v>
          </cell>
          <cell r="I188">
            <v>21.9803924560547</v>
          </cell>
          <cell r="J188">
            <v>26.4725475311279</v>
          </cell>
          <cell r="K188">
            <v>32.1715698242188</v>
          </cell>
          <cell r="L188">
            <v>32.1098022460938</v>
          </cell>
          <cell r="M188">
            <v>18.8251972198486</v>
          </cell>
          <cell r="N188">
            <v>17.9344120025635</v>
          </cell>
          <cell r="O188">
            <v>22.2866668701172</v>
          </cell>
          <cell r="P188">
            <v>20.800687789917</v>
          </cell>
          <cell r="Q188">
            <v>22.1200180053711</v>
          </cell>
          <cell r="R188">
            <v>22.9904918670654</v>
          </cell>
          <cell r="S188">
            <v>17.5989227294922</v>
          </cell>
          <cell r="T188">
            <v>22.1200180053711</v>
          </cell>
          <cell r="U188">
            <v>25.6563720703125</v>
          </cell>
          <cell r="V188">
            <v>28.8578433990479</v>
          </cell>
          <cell r="W188">
            <v>25.6563720703125</v>
          </cell>
          <cell r="X188">
            <v>19.4428443908691</v>
          </cell>
          <cell r="Y188">
            <v>25.6563720703125</v>
          </cell>
          <cell r="Z188">
            <v>25.7200984954834</v>
          </cell>
          <cell r="AA188">
            <v>26.9455890655518</v>
          </cell>
          <cell r="AB188">
            <v>28.0161800384521</v>
          </cell>
          <cell r="AC188">
            <v>29.7750015258789</v>
          </cell>
          <cell r="AD188">
            <v>28.0161800384521</v>
          </cell>
          <cell r="AE188">
            <v>28.0161800384521</v>
          </cell>
          <cell r="AF188">
            <v>30.5161762237549</v>
          </cell>
          <cell r="AG188">
            <v>4.632</v>
          </cell>
        </row>
        <row r="189">
          <cell r="A189">
            <v>42675</v>
          </cell>
          <cell r="B189">
            <v>31.0937519073486</v>
          </cell>
          <cell r="C189">
            <v>31.5104179382324</v>
          </cell>
          <cell r="D189">
            <v>31.5104179382324</v>
          </cell>
          <cell r="E189">
            <v>31.5104179382324</v>
          </cell>
          <cell r="F189">
            <v>21.8062515258789</v>
          </cell>
          <cell r="G189">
            <v>22.4312515258789</v>
          </cell>
          <cell r="H189">
            <v>21.8062515258789</v>
          </cell>
          <cell r="I189">
            <v>21.8062515258789</v>
          </cell>
          <cell r="J189">
            <v>26.3041648864746</v>
          </cell>
          <cell r="K189">
            <v>32.7593765258789</v>
          </cell>
          <cell r="L189">
            <v>32.15625</v>
          </cell>
          <cell r="M189">
            <v>19.7829170227051</v>
          </cell>
          <cell r="N189">
            <v>18.8747482299805</v>
          </cell>
          <cell r="O189">
            <v>22.5970840454102</v>
          </cell>
          <cell r="P189">
            <v>21.8141670227051</v>
          </cell>
          <cell r="Q189">
            <v>23.1344985961914</v>
          </cell>
          <cell r="R189">
            <v>24.0516681671143</v>
          </cell>
          <cell r="S189">
            <v>18.3204174041748</v>
          </cell>
          <cell r="T189">
            <v>23.1344985961914</v>
          </cell>
          <cell r="U189">
            <v>26.7024993896484</v>
          </cell>
          <cell r="V189">
            <v>29.4791660308838</v>
          </cell>
          <cell r="W189">
            <v>26.7024993896484</v>
          </cell>
          <cell r="X189">
            <v>20.3079166412354</v>
          </cell>
          <cell r="Y189">
            <v>26.7024993896484</v>
          </cell>
          <cell r="Z189">
            <v>26.7962493896484</v>
          </cell>
          <cell r="AA189">
            <v>28.0774993896484</v>
          </cell>
          <cell r="AB189">
            <v>27.960376739502</v>
          </cell>
          <cell r="AC189">
            <v>29.4562072753906</v>
          </cell>
          <cell r="AD189">
            <v>27.960376739502</v>
          </cell>
          <cell r="AE189">
            <v>27.960376739502</v>
          </cell>
          <cell r="AF189">
            <v>30.4603729248047</v>
          </cell>
          <cell r="AG189">
            <v>4.786</v>
          </cell>
        </row>
        <row r="190">
          <cell r="A190">
            <v>42705</v>
          </cell>
          <cell r="B190">
            <v>28.2960777282715</v>
          </cell>
          <cell r="C190">
            <v>29.0803928375244</v>
          </cell>
          <cell r="D190">
            <v>29.0803928375244</v>
          </cell>
          <cell r="E190">
            <v>29.0803928375244</v>
          </cell>
          <cell r="F190">
            <v>21.8400001525879</v>
          </cell>
          <cell r="G190">
            <v>22.4478435516357</v>
          </cell>
          <cell r="H190">
            <v>21.8400001525879</v>
          </cell>
          <cell r="I190">
            <v>21.8400001525879</v>
          </cell>
          <cell r="J190">
            <v>28.5313720703125</v>
          </cell>
          <cell r="K190">
            <v>35.1127471923828</v>
          </cell>
          <cell r="L190">
            <v>35.0509796142578</v>
          </cell>
          <cell r="M190">
            <v>23.5472564697266</v>
          </cell>
          <cell r="N190">
            <v>22.6564693450928</v>
          </cell>
          <cell r="O190">
            <v>21.6003913879395</v>
          </cell>
          <cell r="P190">
            <v>25.5227451324463</v>
          </cell>
          <cell r="Q190">
            <v>25.4744300842285</v>
          </cell>
          <cell r="R190">
            <v>27.7125511169434</v>
          </cell>
          <cell r="S190">
            <v>20.9533348083496</v>
          </cell>
          <cell r="T190">
            <v>25.4744300842285</v>
          </cell>
          <cell r="U190">
            <v>29.0107841491699</v>
          </cell>
          <cell r="V190">
            <v>29.0735301971436</v>
          </cell>
          <cell r="W190">
            <v>29.0107841491699</v>
          </cell>
          <cell r="X190">
            <v>24.1649017333984</v>
          </cell>
          <cell r="Y190">
            <v>29.0107841491699</v>
          </cell>
          <cell r="Z190">
            <v>29.0745105743408</v>
          </cell>
          <cell r="AA190">
            <v>30.3000011444092</v>
          </cell>
          <cell r="AB190">
            <v>29.4024505615234</v>
          </cell>
          <cell r="AC190">
            <v>31.4161758422852</v>
          </cell>
          <cell r="AD190">
            <v>29.4024505615234</v>
          </cell>
          <cell r="AE190">
            <v>29.4024505615234</v>
          </cell>
          <cell r="AF190">
            <v>32.4024505615234</v>
          </cell>
          <cell r="AG190">
            <v>4.952</v>
          </cell>
        </row>
        <row r="191">
          <cell r="A191">
            <v>42736</v>
          </cell>
          <cell r="B191">
            <v>36.8987045288086</v>
          </cell>
          <cell r="C191">
            <v>37.7222328186035</v>
          </cell>
          <cell r="D191">
            <v>37.7222328186035</v>
          </cell>
          <cell r="E191">
            <v>37.7222328186035</v>
          </cell>
          <cell r="F191">
            <v>27.0316467285156</v>
          </cell>
          <cell r="G191">
            <v>27.6394901275635</v>
          </cell>
          <cell r="H191">
            <v>27.0316467285156</v>
          </cell>
          <cell r="I191">
            <v>27.0316467285156</v>
          </cell>
          <cell r="J191">
            <v>33.5778427124023</v>
          </cell>
          <cell r="K191">
            <v>37.4647064208984</v>
          </cell>
          <cell r="L191">
            <v>38.7705879211426</v>
          </cell>
          <cell r="M191">
            <v>26.9015674591064</v>
          </cell>
          <cell r="N191">
            <v>26.3150978088379</v>
          </cell>
          <cell r="O191">
            <v>25.489803314209</v>
          </cell>
          <cell r="P191">
            <v>28.8770599365234</v>
          </cell>
          <cell r="Q191">
            <v>35.4339408874512</v>
          </cell>
          <cell r="R191">
            <v>31.0668621063232</v>
          </cell>
          <cell r="S191">
            <v>23.5721569061279</v>
          </cell>
          <cell r="T191">
            <v>35.4339408874512</v>
          </cell>
          <cell r="U191">
            <v>30.6323528289795</v>
          </cell>
          <cell r="V191">
            <v>29.044116973877</v>
          </cell>
          <cell r="W191">
            <v>30.6323528289795</v>
          </cell>
          <cell r="X191">
            <v>27.3956871032715</v>
          </cell>
          <cell r="Y191">
            <v>30.6323528289795</v>
          </cell>
          <cell r="Z191">
            <v>30.6960792541504</v>
          </cell>
          <cell r="AA191">
            <v>31.9215679168701</v>
          </cell>
          <cell r="AB191">
            <v>32.1640281677246</v>
          </cell>
          <cell r="AC191">
            <v>34.5448112487793</v>
          </cell>
          <cell r="AD191">
            <v>32.1640281677246</v>
          </cell>
          <cell r="AE191">
            <v>32.1640281677246</v>
          </cell>
          <cell r="AF191">
            <v>35.1640281677246</v>
          </cell>
          <cell r="AG191">
            <v>5.046</v>
          </cell>
        </row>
        <row r="192">
          <cell r="A192">
            <v>42767</v>
          </cell>
          <cell r="B192">
            <v>35.8788146972656</v>
          </cell>
          <cell r="C192">
            <v>36.5333595275879</v>
          </cell>
          <cell r="D192">
            <v>36.5333595275879</v>
          </cell>
          <cell r="E192">
            <v>36.5333595275879</v>
          </cell>
          <cell r="F192">
            <v>27.3298168182373</v>
          </cell>
          <cell r="G192">
            <v>27.9661808013916</v>
          </cell>
          <cell r="H192">
            <v>27.3298168182373</v>
          </cell>
          <cell r="I192">
            <v>27.3298168182373</v>
          </cell>
          <cell r="J192">
            <v>30.9261341094971</v>
          </cell>
          <cell r="K192">
            <v>36.3409080505371</v>
          </cell>
          <cell r="L192">
            <v>37.4363632202148</v>
          </cell>
          <cell r="M192">
            <v>24.8968181610107</v>
          </cell>
          <cell r="N192">
            <v>24.4140911102295</v>
          </cell>
          <cell r="O192">
            <v>25.5345458984375</v>
          </cell>
          <cell r="P192">
            <v>26.9650001525879</v>
          </cell>
          <cell r="Q192">
            <v>31.3778953552246</v>
          </cell>
          <cell r="R192">
            <v>29.2340927124023</v>
          </cell>
          <cell r="S192">
            <v>22.3422737121582</v>
          </cell>
          <cell r="T192">
            <v>31.3778953552246</v>
          </cell>
          <cell r="U192">
            <v>29.7486362457275</v>
          </cell>
          <cell r="V192">
            <v>29.1590900421143</v>
          </cell>
          <cell r="W192">
            <v>29.7486362457275</v>
          </cell>
          <cell r="X192">
            <v>25.4695453643799</v>
          </cell>
          <cell r="Y192">
            <v>29.7486362457275</v>
          </cell>
          <cell r="Z192">
            <v>29.8622741699219</v>
          </cell>
          <cell r="AA192">
            <v>31.180456161499</v>
          </cell>
          <cell r="AB192">
            <v>32.0006828308105</v>
          </cell>
          <cell r="AC192">
            <v>34.2297744750977</v>
          </cell>
          <cell r="AD192">
            <v>32.0006828308105</v>
          </cell>
          <cell r="AE192">
            <v>32.0006828308105</v>
          </cell>
          <cell r="AF192">
            <v>35.0006828308105</v>
          </cell>
          <cell r="AG192">
            <v>4.932</v>
          </cell>
        </row>
        <row r="193">
          <cell r="A193">
            <v>42795</v>
          </cell>
          <cell r="B193">
            <v>33.5734024047852</v>
          </cell>
          <cell r="C193">
            <v>33.4797859191895</v>
          </cell>
          <cell r="D193">
            <v>33.4797859191895</v>
          </cell>
          <cell r="E193">
            <v>33.4797859191895</v>
          </cell>
          <cell r="F193">
            <v>24.3714466094971</v>
          </cell>
          <cell r="G193">
            <v>25.0310211181641</v>
          </cell>
          <cell r="H193">
            <v>24.3714466094971</v>
          </cell>
          <cell r="I193">
            <v>24.3714466094971</v>
          </cell>
          <cell r="J193">
            <v>26.1956157684326</v>
          </cell>
          <cell r="K193">
            <v>33.7329788208008</v>
          </cell>
          <cell r="L193">
            <v>39.0021286010742</v>
          </cell>
          <cell r="M193">
            <v>24.0740413665771</v>
          </cell>
          <cell r="N193">
            <v>23.6061687469482</v>
          </cell>
          <cell r="O193">
            <v>24.9782981872559</v>
          </cell>
          <cell r="P193">
            <v>26.2176609039307</v>
          </cell>
          <cell r="Q193">
            <v>24.6322059631348</v>
          </cell>
          <cell r="R193">
            <v>28.5512771606445</v>
          </cell>
          <cell r="S193">
            <v>20.5836181640625</v>
          </cell>
          <cell r="T193">
            <v>24.6322059631348</v>
          </cell>
          <cell r="U193">
            <v>28.3670215606689</v>
          </cell>
          <cell r="V193">
            <v>28.8563823699951</v>
          </cell>
          <cell r="W193">
            <v>28.3670215606689</v>
          </cell>
          <cell r="X193">
            <v>24.6102123260498</v>
          </cell>
          <cell r="Y193">
            <v>28.3670215606689</v>
          </cell>
          <cell r="Z193">
            <v>28.521276473999</v>
          </cell>
          <cell r="AA193">
            <v>29.9148941040039</v>
          </cell>
          <cell r="AB193">
            <v>30.7963275909424</v>
          </cell>
          <cell r="AC193">
            <v>32.4578170776367</v>
          </cell>
          <cell r="AD193">
            <v>30.7963275909424</v>
          </cell>
          <cell r="AE193">
            <v>30.7963275909424</v>
          </cell>
          <cell r="AF193">
            <v>33.296329498291</v>
          </cell>
          <cell r="AG193">
            <v>4.8</v>
          </cell>
        </row>
        <row r="194">
          <cell r="A194">
            <v>42826</v>
          </cell>
          <cell r="B194">
            <v>31.3600006103516</v>
          </cell>
          <cell r="C194">
            <v>31.2500019073486</v>
          </cell>
          <cell r="D194">
            <v>31.2500019073486</v>
          </cell>
          <cell r="E194">
            <v>31.2500019073486</v>
          </cell>
          <cell r="F194">
            <v>23.3847999572754</v>
          </cell>
          <cell r="G194">
            <v>23.9848003387451</v>
          </cell>
          <cell r="H194">
            <v>23.3847999572754</v>
          </cell>
          <cell r="I194">
            <v>23.3847999572754</v>
          </cell>
          <cell r="J194">
            <v>26.5304985046387</v>
          </cell>
          <cell r="K194">
            <v>33.4199981689453</v>
          </cell>
          <cell r="L194">
            <v>31.5899982452393</v>
          </cell>
          <cell r="M194">
            <v>20.6550006866455</v>
          </cell>
          <cell r="N194">
            <v>20.148998260498</v>
          </cell>
          <cell r="O194">
            <v>25.5060005187988</v>
          </cell>
          <cell r="P194">
            <v>22.6049995422363</v>
          </cell>
          <cell r="Q194">
            <v>23.869592666626</v>
          </cell>
          <cell r="R194">
            <v>24.7730007171631</v>
          </cell>
          <cell r="S194">
            <v>19.0249996185303</v>
          </cell>
          <cell r="T194">
            <v>23.869592666626</v>
          </cell>
          <cell r="U194">
            <v>26.548999786377</v>
          </cell>
          <cell r="V194">
            <v>28.7000007629395</v>
          </cell>
          <cell r="W194">
            <v>26.548999786377</v>
          </cell>
          <cell r="X194">
            <v>21.2849998474121</v>
          </cell>
          <cell r="Y194">
            <v>26.548999786377</v>
          </cell>
          <cell r="Z194">
            <v>26.5990009307861</v>
          </cell>
          <cell r="AA194">
            <v>27.798999786377</v>
          </cell>
          <cell r="AB194">
            <v>30.5865020751953</v>
          </cell>
          <cell r="AC194">
            <v>32.3965034484863</v>
          </cell>
          <cell r="AD194">
            <v>30.5865020751953</v>
          </cell>
          <cell r="AE194">
            <v>30.5865020751953</v>
          </cell>
          <cell r="AF194">
            <v>33.0865020751953</v>
          </cell>
          <cell r="AG194">
            <v>4.63</v>
          </cell>
        </row>
        <row r="195">
          <cell r="A195">
            <v>42856</v>
          </cell>
          <cell r="B195">
            <v>31.5632667541504</v>
          </cell>
          <cell r="C195">
            <v>31.1448993682861</v>
          </cell>
          <cell r="D195">
            <v>31.1448993682861</v>
          </cell>
          <cell r="E195">
            <v>31.1448993682861</v>
          </cell>
          <cell r="F195">
            <v>24.5082454681396</v>
          </cell>
          <cell r="G195">
            <v>25.1408977508545</v>
          </cell>
          <cell r="H195">
            <v>24.5082454681396</v>
          </cell>
          <cell r="I195">
            <v>24.5082454681396</v>
          </cell>
          <cell r="J195">
            <v>24.6736717224121</v>
          </cell>
          <cell r="K195">
            <v>36.7438774108887</v>
          </cell>
          <cell r="L195">
            <v>33.8928565979004</v>
          </cell>
          <cell r="M195">
            <v>20.9691848754883</v>
          </cell>
          <cell r="N195">
            <v>20.4910202026367</v>
          </cell>
          <cell r="O195">
            <v>26.0914287567139</v>
          </cell>
          <cell r="P195">
            <v>23.0253067016602</v>
          </cell>
          <cell r="Q195">
            <v>23.4726600646973</v>
          </cell>
          <cell r="R195">
            <v>25.2840824127197</v>
          </cell>
          <cell r="S195">
            <v>18.2489795684814</v>
          </cell>
          <cell r="T195">
            <v>23.4726600646973</v>
          </cell>
          <cell r="U195">
            <v>27.3167343139648</v>
          </cell>
          <cell r="V195">
            <v>29.9438781738281</v>
          </cell>
          <cell r="W195">
            <v>27.3167343139648</v>
          </cell>
          <cell r="X195">
            <v>21.4834690093994</v>
          </cell>
          <cell r="Y195">
            <v>27.3167343139648</v>
          </cell>
          <cell r="Z195">
            <v>27.4238777160645</v>
          </cell>
          <cell r="AA195">
            <v>28.7299995422363</v>
          </cell>
          <cell r="AB195">
            <v>30.9651527404785</v>
          </cell>
          <cell r="AC195">
            <v>32.901481628418</v>
          </cell>
          <cell r="AD195">
            <v>30.9651527404785</v>
          </cell>
          <cell r="AE195">
            <v>30.9651527404785</v>
          </cell>
          <cell r="AF195">
            <v>34.2151527404785</v>
          </cell>
          <cell r="AG195">
            <v>4.625</v>
          </cell>
        </row>
        <row r="196">
          <cell r="A196">
            <v>42887</v>
          </cell>
          <cell r="B196">
            <v>32.8010902404785</v>
          </cell>
          <cell r="C196">
            <v>32.6619606018066</v>
          </cell>
          <cell r="D196">
            <v>32.6619606018066</v>
          </cell>
          <cell r="E196">
            <v>32.6619606018066</v>
          </cell>
          <cell r="F196">
            <v>28.9739151000977</v>
          </cell>
          <cell r="G196">
            <v>29.6260890960693</v>
          </cell>
          <cell r="H196">
            <v>28.9739151000977</v>
          </cell>
          <cell r="I196">
            <v>28.9739151000977</v>
          </cell>
          <cell r="J196">
            <v>21.8799991607666</v>
          </cell>
          <cell r="K196">
            <v>34.4582595825195</v>
          </cell>
          <cell r="L196">
            <v>42.7963027954102</v>
          </cell>
          <cell r="M196">
            <v>25.0217399597168</v>
          </cell>
          <cell r="N196">
            <v>24.9352169036865</v>
          </cell>
          <cell r="O196">
            <v>30.3295650482178</v>
          </cell>
          <cell r="P196">
            <v>27.1413059234619</v>
          </cell>
          <cell r="Q196">
            <v>24.3145275115967</v>
          </cell>
          <cell r="R196">
            <v>29.4543476104736</v>
          </cell>
          <cell r="S196">
            <v>19.9195652008057</v>
          </cell>
          <cell r="T196">
            <v>24.3145275115967</v>
          </cell>
          <cell r="U196">
            <v>30.8943481445313</v>
          </cell>
          <cell r="V196">
            <v>32.4456520080566</v>
          </cell>
          <cell r="W196">
            <v>30.8943481445313</v>
          </cell>
          <cell r="X196">
            <v>25.5695667266846</v>
          </cell>
          <cell r="Y196">
            <v>30.8943481445313</v>
          </cell>
          <cell r="Z196">
            <v>31.0356521606445</v>
          </cell>
          <cell r="AA196">
            <v>32.405216217041</v>
          </cell>
          <cell r="AB196">
            <v>34.2425003051758</v>
          </cell>
          <cell r="AC196">
            <v>36.8711967468262</v>
          </cell>
          <cell r="AD196">
            <v>34.2425003051758</v>
          </cell>
          <cell r="AE196">
            <v>34.2425003051758</v>
          </cell>
          <cell r="AF196">
            <v>38.7425003051758</v>
          </cell>
          <cell r="AG196">
            <v>4.657</v>
          </cell>
        </row>
        <row r="197">
          <cell r="A197">
            <v>42917</v>
          </cell>
          <cell r="B197">
            <v>36.5084915161133</v>
          </cell>
          <cell r="C197">
            <v>36.4971694946289</v>
          </cell>
          <cell r="D197">
            <v>36.4971694946289</v>
          </cell>
          <cell r="E197">
            <v>36.4971694946289</v>
          </cell>
          <cell r="F197">
            <v>40.5758476257324</v>
          </cell>
          <cell r="G197">
            <v>41.1607551574707</v>
          </cell>
          <cell r="H197">
            <v>40.5758476257324</v>
          </cell>
          <cell r="I197">
            <v>40.5758476257324</v>
          </cell>
          <cell r="J197">
            <v>41.1579246520996</v>
          </cell>
          <cell r="K197">
            <v>38.5792427062988</v>
          </cell>
          <cell r="L197">
            <v>41.9150924682617</v>
          </cell>
          <cell r="M197">
            <v>27.5045280456543</v>
          </cell>
          <cell r="N197">
            <v>26.91868019104</v>
          </cell>
          <cell r="O197">
            <v>34.1060371398926</v>
          </cell>
          <cell r="P197">
            <v>29.4054737091064</v>
          </cell>
          <cell r="Q197">
            <v>29.0799140930176</v>
          </cell>
          <cell r="R197">
            <v>31.5315093994141</v>
          </cell>
          <cell r="S197">
            <v>22.6584911346436</v>
          </cell>
          <cell r="T197">
            <v>29.0799140930176</v>
          </cell>
          <cell r="U197">
            <v>33.5307540893555</v>
          </cell>
          <cell r="V197">
            <v>37.1839637756348</v>
          </cell>
          <cell r="W197">
            <v>33.5307540893555</v>
          </cell>
          <cell r="X197">
            <v>28.0988693237305</v>
          </cell>
          <cell r="Y197">
            <v>33.5307540893555</v>
          </cell>
          <cell r="Z197">
            <v>33.5543403625488</v>
          </cell>
          <cell r="AA197">
            <v>34.7052841186523</v>
          </cell>
          <cell r="AB197">
            <v>36.5318450927734</v>
          </cell>
          <cell r="AC197">
            <v>40.5688247680664</v>
          </cell>
          <cell r="AD197">
            <v>36.5318450927734</v>
          </cell>
          <cell r="AE197">
            <v>36.5318450927734</v>
          </cell>
          <cell r="AF197">
            <v>44.5318489074707</v>
          </cell>
          <cell r="AG197">
            <v>4.704</v>
          </cell>
        </row>
        <row r="198">
          <cell r="A198">
            <v>42948</v>
          </cell>
          <cell r="B198">
            <v>36.2393646240234</v>
          </cell>
          <cell r="C198">
            <v>36.1968116760254</v>
          </cell>
          <cell r="D198">
            <v>36.1968116760254</v>
          </cell>
          <cell r="E198">
            <v>36.1968116760254</v>
          </cell>
          <cell r="F198">
            <v>38.2127647399902</v>
          </cell>
          <cell r="G198">
            <v>38.8723411560059</v>
          </cell>
          <cell r="H198">
            <v>38.2127647399902</v>
          </cell>
          <cell r="I198">
            <v>38.2127647399902</v>
          </cell>
          <cell r="J198">
            <v>28.158296585083</v>
          </cell>
          <cell r="K198">
            <v>38.9691505432129</v>
          </cell>
          <cell r="L198">
            <v>35.8946800231934</v>
          </cell>
          <cell r="M198">
            <v>27.7310657501221</v>
          </cell>
          <cell r="N198">
            <v>26.1214046478271</v>
          </cell>
          <cell r="O198">
            <v>32.8293609619141</v>
          </cell>
          <cell r="P198">
            <v>29.874683380127</v>
          </cell>
          <cell r="Q198">
            <v>26.2714977264404</v>
          </cell>
          <cell r="R198">
            <v>32.2082977294922</v>
          </cell>
          <cell r="S198">
            <v>21.5429801940918</v>
          </cell>
          <cell r="T198">
            <v>26.2714977264404</v>
          </cell>
          <cell r="U198">
            <v>33.6465950012207</v>
          </cell>
          <cell r="V198">
            <v>36.6755332946777</v>
          </cell>
          <cell r="W198">
            <v>33.6465950012207</v>
          </cell>
          <cell r="X198">
            <v>28.2672348022461</v>
          </cell>
          <cell r="Y198">
            <v>33.6465950012207</v>
          </cell>
          <cell r="Z198">
            <v>33.800853729248</v>
          </cell>
          <cell r="AA198">
            <v>35.1944694519043</v>
          </cell>
          <cell r="AB198">
            <v>34.5612258911133</v>
          </cell>
          <cell r="AC198">
            <v>38.2333526611328</v>
          </cell>
          <cell r="AD198">
            <v>34.5612258911133</v>
          </cell>
          <cell r="AE198">
            <v>34.5612258911133</v>
          </cell>
          <cell r="AF198">
            <v>42.5612258911133</v>
          </cell>
          <cell r="AG198">
            <v>4.736</v>
          </cell>
        </row>
        <row r="199">
          <cell r="A199">
            <v>42979</v>
          </cell>
          <cell r="B199">
            <v>30.435001373291</v>
          </cell>
          <cell r="C199">
            <v>30.8250007629395</v>
          </cell>
          <cell r="D199">
            <v>30.8250007629395</v>
          </cell>
          <cell r="E199">
            <v>30.8250007629395</v>
          </cell>
          <cell r="F199">
            <v>23.7672004699707</v>
          </cell>
          <cell r="G199">
            <v>24.3672008514404</v>
          </cell>
          <cell r="H199">
            <v>23.7672004699707</v>
          </cell>
          <cell r="I199">
            <v>23.7672004699707</v>
          </cell>
          <cell r="J199">
            <v>27.3399982452393</v>
          </cell>
          <cell r="K199">
            <v>31.3600006103516</v>
          </cell>
          <cell r="L199">
            <v>33.4300003051758</v>
          </cell>
          <cell r="M199">
            <v>21.3959999084473</v>
          </cell>
          <cell r="N199">
            <v>20.3148002624512</v>
          </cell>
          <cell r="O199">
            <v>24.2059993743896</v>
          </cell>
          <cell r="P199">
            <v>23.3460006713867</v>
          </cell>
          <cell r="Q199">
            <v>24.121208190918</v>
          </cell>
          <cell r="R199">
            <v>25.5140018463135</v>
          </cell>
          <cell r="S199">
            <v>18.992000579834</v>
          </cell>
          <cell r="T199">
            <v>24.121208190918</v>
          </cell>
          <cell r="U199">
            <v>29.3660011291504</v>
          </cell>
          <cell r="V199">
            <v>30.75</v>
          </cell>
          <cell r="W199">
            <v>29.3660011291504</v>
          </cell>
          <cell r="X199">
            <v>22.0260009765625</v>
          </cell>
          <cell r="Y199">
            <v>29.3660011291504</v>
          </cell>
          <cell r="Z199">
            <v>29.4160003662109</v>
          </cell>
          <cell r="AA199">
            <v>30.6160011291504</v>
          </cell>
          <cell r="AB199">
            <v>29.9145011901855</v>
          </cell>
          <cell r="AC199">
            <v>32.1645011901855</v>
          </cell>
          <cell r="AD199">
            <v>29.9145011901855</v>
          </cell>
          <cell r="AE199">
            <v>29.9145011901855</v>
          </cell>
          <cell r="AF199">
            <v>35.1645011901855</v>
          </cell>
          <cell r="AG199">
            <v>4.747</v>
          </cell>
        </row>
        <row r="200">
          <cell r="A200">
            <v>43009</v>
          </cell>
          <cell r="B200">
            <v>29.1448974609375</v>
          </cell>
          <cell r="C200">
            <v>29.7367343902588</v>
          </cell>
          <cell r="D200">
            <v>29.7367343902588</v>
          </cell>
          <cell r="E200">
            <v>29.7367343902588</v>
          </cell>
          <cell r="F200">
            <v>22.5030612945557</v>
          </cell>
          <cell r="G200">
            <v>23.1357154846191</v>
          </cell>
          <cell r="H200">
            <v>22.5030612945557</v>
          </cell>
          <cell r="I200">
            <v>22.5030612945557</v>
          </cell>
          <cell r="J200">
            <v>26.4387722015381</v>
          </cell>
          <cell r="K200">
            <v>32.3132629394531</v>
          </cell>
          <cell r="L200">
            <v>32.1510162353516</v>
          </cell>
          <cell r="M200">
            <v>19.1708793640137</v>
          </cell>
          <cell r="N200">
            <v>18.27614402771</v>
          </cell>
          <cell r="O200">
            <v>22.5914287567139</v>
          </cell>
          <cell r="P200">
            <v>21.2270011901855</v>
          </cell>
          <cell r="Q200">
            <v>23.0978240966797</v>
          </cell>
          <cell r="R200">
            <v>23.4857769012451</v>
          </cell>
          <cell r="S200">
            <v>17.8741436004639</v>
          </cell>
          <cell r="T200">
            <v>23.0978240966797</v>
          </cell>
          <cell r="U200">
            <v>26.1510810852051</v>
          </cell>
          <cell r="V200">
            <v>29.2704086303711</v>
          </cell>
          <cell r="W200">
            <v>26.1510810852051</v>
          </cell>
          <cell r="X200">
            <v>19.6851654052734</v>
          </cell>
          <cell r="Y200">
            <v>26.1510810852051</v>
          </cell>
          <cell r="Z200">
            <v>26.2582244873047</v>
          </cell>
          <cell r="AA200">
            <v>27.5643482208252</v>
          </cell>
          <cell r="AB200">
            <v>28.762716293335</v>
          </cell>
          <cell r="AC200">
            <v>30.5076141357422</v>
          </cell>
          <cell r="AD200">
            <v>28.762716293335</v>
          </cell>
          <cell r="AE200">
            <v>28.762716293335</v>
          </cell>
          <cell r="AF200">
            <v>31.2627143859863</v>
          </cell>
          <cell r="AG200">
            <v>4.757</v>
          </cell>
        </row>
        <row r="201">
          <cell r="A201">
            <v>43040</v>
          </cell>
          <cell r="B201">
            <v>31.2937507629395</v>
          </cell>
          <cell r="C201">
            <v>31.7104187011719</v>
          </cell>
          <cell r="D201">
            <v>31.7104187011719</v>
          </cell>
          <cell r="E201">
            <v>31.7104187011719</v>
          </cell>
          <cell r="F201">
            <v>22.3062515258789</v>
          </cell>
          <cell r="G201">
            <v>22.9312515258789</v>
          </cell>
          <cell r="H201">
            <v>22.3062515258789</v>
          </cell>
          <cell r="I201">
            <v>22.3062515258789</v>
          </cell>
          <cell r="J201">
            <v>26.5041637420654</v>
          </cell>
          <cell r="K201">
            <v>32.9593734741211</v>
          </cell>
          <cell r="L201">
            <v>32.3562507629395</v>
          </cell>
          <cell r="M201">
            <v>20.0954170227051</v>
          </cell>
          <cell r="N201">
            <v>19.1872482299805</v>
          </cell>
          <cell r="O201">
            <v>22.8366661071777</v>
          </cell>
          <cell r="P201">
            <v>22.1266670227051</v>
          </cell>
          <cell r="Q201">
            <v>23.9758415222168</v>
          </cell>
          <cell r="R201">
            <v>24.3641681671143</v>
          </cell>
          <cell r="S201">
            <v>18.6329174041748</v>
          </cell>
          <cell r="T201">
            <v>23.9758415222168</v>
          </cell>
          <cell r="U201">
            <v>27.0149993896484</v>
          </cell>
          <cell r="V201">
            <v>29.8854160308838</v>
          </cell>
          <cell r="W201">
            <v>27.0149993896484</v>
          </cell>
          <cell r="X201">
            <v>20.6204166412354</v>
          </cell>
          <cell r="Y201">
            <v>27.0149993896484</v>
          </cell>
          <cell r="Z201">
            <v>27.1087493896484</v>
          </cell>
          <cell r="AA201">
            <v>28.3899993896484</v>
          </cell>
          <cell r="AB201">
            <v>28.804126739502</v>
          </cell>
          <cell r="AC201">
            <v>30.2999572753906</v>
          </cell>
          <cell r="AD201">
            <v>28.804126739502</v>
          </cell>
          <cell r="AE201">
            <v>28.804126739502</v>
          </cell>
          <cell r="AF201">
            <v>31.3041229248047</v>
          </cell>
          <cell r="AG201">
            <v>4.911</v>
          </cell>
        </row>
        <row r="202">
          <cell r="A202">
            <v>43070</v>
          </cell>
          <cell r="B202">
            <v>28.5415096282959</v>
          </cell>
          <cell r="C202">
            <v>29.4471702575684</v>
          </cell>
          <cell r="D202">
            <v>29.4471702575684</v>
          </cell>
          <cell r="E202">
            <v>29.4471702575684</v>
          </cell>
          <cell r="F202">
            <v>22.1916980743408</v>
          </cell>
          <cell r="G202">
            <v>22.7766036987305</v>
          </cell>
          <cell r="H202">
            <v>22.1916980743408</v>
          </cell>
          <cell r="I202">
            <v>22.1916980743408</v>
          </cell>
          <cell r="J202">
            <v>29.0301876068115</v>
          </cell>
          <cell r="K202">
            <v>35.363208770752</v>
          </cell>
          <cell r="L202">
            <v>35.3943405151367</v>
          </cell>
          <cell r="M202">
            <v>23.7733974456787</v>
          </cell>
          <cell r="N202">
            <v>22.8039989471436</v>
          </cell>
          <cell r="O202">
            <v>22.2758483886719</v>
          </cell>
          <cell r="P202">
            <v>25.6743412017822</v>
          </cell>
          <cell r="Q202">
            <v>27.1500453948975</v>
          </cell>
          <cell r="R202">
            <v>27.8003787994385</v>
          </cell>
          <cell r="S202">
            <v>21.2962265014648</v>
          </cell>
          <cell r="T202">
            <v>27.1500453948975</v>
          </cell>
          <cell r="U202">
            <v>29.0684909820557</v>
          </cell>
          <cell r="V202">
            <v>29.3820762634277</v>
          </cell>
          <cell r="W202">
            <v>29.0684909820557</v>
          </cell>
          <cell r="X202">
            <v>24.3677368164063</v>
          </cell>
          <cell r="Y202">
            <v>29.0684909820557</v>
          </cell>
          <cell r="Z202">
            <v>29.0920753479004</v>
          </cell>
          <cell r="AA202">
            <v>30.2430191040039</v>
          </cell>
          <cell r="AB202">
            <v>30.3566589355469</v>
          </cell>
          <cell r="AC202">
            <v>32.3547744750977</v>
          </cell>
          <cell r="AD202">
            <v>30.3566589355469</v>
          </cell>
          <cell r="AE202">
            <v>30.3566589355469</v>
          </cell>
          <cell r="AF202">
            <v>33.3566589355469</v>
          </cell>
          <cell r="AG202">
            <v>5.077</v>
          </cell>
        </row>
        <row r="203">
          <cell r="A203">
            <v>43101</v>
          </cell>
          <cell r="B203">
            <v>37.2107353210449</v>
          </cell>
          <cell r="C203">
            <v>37.9250183105469</v>
          </cell>
          <cell r="D203">
            <v>37.9250183105469</v>
          </cell>
          <cell r="E203">
            <v>37.9250183105469</v>
          </cell>
          <cell r="F203">
            <v>27.3268775939941</v>
          </cell>
          <cell r="G203">
            <v>27.959529876709</v>
          </cell>
          <cell r="H203">
            <v>27.3268775939941</v>
          </cell>
          <cell r="I203">
            <v>27.3268775939941</v>
          </cell>
          <cell r="J203">
            <v>33.6829605102539</v>
          </cell>
          <cell r="K203">
            <v>37.6795921325684</v>
          </cell>
          <cell r="L203">
            <v>38.9408149719238</v>
          </cell>
          <cell r="M203">
            <v>27.2853050231934</v>
          </cell>
          <cell r="N203">
            <v>26.7557144165039</v>
          </cell>
          <cell r="O203">
            <v>25.3261222839355</v>
          </cell>
          <cell r="P203">
            <v>29.3414287567139</v>
          </cell>
          <cell r="Q203">
            <v>35.0817985534668</v>
          </cell>
          <cell r="R203">
            <v>31.6002025604248</v>
          </cell>
          <cell r="S203">
            <v>23.7995929718018</v>
          </cell>
          <cell r="T203">
            <v>35.0817985534668</v>
          </cell>
          <cell r="U203">
            <v>31.1275501251221</v>
          </cell>
          <cell r="V203">
            <v>29.5255107879639</v>
          </cell>
          <cell r="W203">
            <v>31.1275501251221</v>
          </cell>
          <cell r="X203">
            <v>27.7995910644531</v>
          </cell>
          <cell r="Y203">
            <v>31.1275501251221</v>
          </cell>
          <cell r="Z203">
            <v>31.2346935272217</v>
          </cell>
          <cell r="AA203">
            <v>32.5408172607422</v>
          </cell>
          <cell r="AB203">
            <v>32.8720703125</v>
          </cell>
          <cell r="AC203">
            <v>35.2675819396973</v>
          </cell>
          <cell r="AD203">
            <v>32.8720703125</v>
          </cell>
          <cell r="AE203">
            <v>32.8720703125</v>
          </cell>
          <cell r="AF203">
            <v>35.8720703125</v>
          </cell>
          <cell r="AG203">
            <v>5.1735</v>
          </cell>
        </row>
        <row r="204">
          <cell r="A204">
            <v>43132</v>
          </cell>
          <cell r="B204">
            <v>36.0788154602051</v>
          </cell>
          <cell r="C204">
            <v>36.7333602905273</v>
          </cell>
          <cell r="D204">
            <v>36.7333602905273</v>
          </cell>
          <cell r="E204">
            <v>36.7333602905273</v>
          </cell>
          <cell r="F204">
            <v>27.5843620300293</v>
          </cell>
          <cell r="G204">
            <v>28.2207260131836</v>
          </cell>
          <cell r="H204">
            <v>27.5843620300293</v>
          </cell>
          <cell r="I204">
            <v>27.5843620300293</v>
          </cell>
          <cell r="J204">
            <v>31.1261348724365</v>
          </cell>
          <cell r="K204">
            <v>36.5409088134766</v>
          </cell>
          <cell r="L204">
            <v>37.6363639831543</v>
          </cell>
          <cell r="M204">
            <v>25.2150001525879</v>
          </cell>
          <cell r="N204">
            <v>24.7322731018066</v>
          </cell>
          <cell r="O204">
            <v>25.7618179321289</v>
          </cell>
          <cell r="P204">
            <v>27.283182144165</v>
          </cell>
          <cell r="Q204">
            <v>32.6191520690918</v>
          </cell>
          <cell r="R204">
            <v>29.5522747039795</v>
          </cell>
          <cell r="S204">
            <v>22.6604557037354</v>
          </cell>
          <cell r="T204">
            <v>32.6191520690918</v>
          </cell>
          <cell r="U204">
            <v>30.0668182373047</v>
          </cell>
          <cell r="V204">
            <v>29.5681819915771</v>
          </cell>
          <cell r="W204">
            <v>30.0668182373047</v>
          </cell>
          <cell r="X204">
            <v>25.787727355957</v>
          </cell>
          <cell r="Y204">
            <v>30.0668182373047</v>
          </cell>
          <cell r="Z204">
            <v>30.180456161499</v>
          </cell>
          <cell r="AA204">
            <v>31.4986362457275</v>
          </cell>
          <cell r="AB204">
            <v>32.8415908813477</v>
          </cell>
          <cell r="AC204">
            <v>35.0706825256348</v>
          </cell>
          <cell r="AD204">
            <v>32.8415908813477</v>
          </cell>
          <cell r="AE204">
            <v>32.8415908813477</v>
          </cell>
          <cell r="AF204">
            <v>35.8415908813477</v>
          </cell>
          <cell r="AG204">
            <v>5.0595</v>
          </cell>
        </row>
        <row r="205">
          <cell r="A205">
            <v>43160</v>
          </cell>
          <cell r="B205">
            <v>33.6612243652344</v>
          </cell>
          <cell r="C205">
            <v>33.5714302062988</v>
          </cell>
          <cell r="D205">
            <v>33.5714302062988</v>
          </cell>
          <cell r="E205">
            <v>33.5714302062988</v>
          </cell>
          <cell r="F205">
            <v>24.5511322021484</v>
          </cell>
          <cell r="G205">
            <v>25.1837863922119</v>
          </cell>
          <cell r="H205">
            <v>24.5511322021484</v>
          </cell>
          <cell r="I205">
            <v>24.5511322021484</v>
          </cell>
          <cell r="J205">
            <v>26.4931316375732</v>
          </cell>
          <cell r="K205">
            <v>33.9948997497559</v>
          </cell>
          <cell r="L205">
            <v>39.1469421386719</v>
          </cell>
          <cell r="M205">
            <v>24.3595924377441</v>
          </cell>
          <cell r="N205">
            <v>23.9189777374268</v>
          </cell>
          <cell r="O205">
            <v>25.4820404052734</v>
          </cell>
          <cell r="P205">
            <v>26.4157161712646</v>
          </cell>
          <cell r="Q205">
            <v>25.3298225402832</v>
          </cell>
          <cell r="R205">
            <v>28.674488067627</v>
          </cell>
          <cell r="S205">
            <v>21.0320415496826</v>
          </cell>
          <cell r="T205">
            <v>25.3298225402832</v>
          </cell>
          <cell r="U205">
            <v>28.6071434020996</v>
          </cell>
          <cell r="V205">
            <v>29.2295913696289</v>
          </cell>
          <cell r="W205">
            <v>28.6071434020996</v>
          </cell>
          <cell r="X205">
            <v>25.0024490356445</v>
          </cell>
          <cell r="Y205">
            <v>28.6071434020996</v>
          </cell>
          <cell r="Z205">
            <v>28.7142848968506</v>
          </cell>
          <cell r="AA205">
            <v>30.0204086303711</v>
          </cell>
          <cell r="AB205">
            <v>31.8019886016846</v>
          </cell>
          <cell r="AC205">
            <v>33.4474983215332</v>
          </cell>
          <cell r="AD205">
            <v>31.8019886016846</v>
          </cell>
          <cell r="AE205">
            <v>31.8019886016846</v>
          </cell>
          <cell r="AF205">
            <v>34.3019866943359</v>
          </cell>
          <cell r="AG205">
            <v>4.9275</v>
          </cell>
        </row>
        <row r="206">
          <cell r="A206">
            <v>43191</v>
          </cell>
          <cell r="B206">
            <v>31.5812511444092</v>
          </cell>
          <cell r="C206">
            <v>31.4666690826416</v>
          </cell>
          <cell r="D206">
            <v>31.4666690826416</v>
          </cell>
          <cell r="E206">
            <v>31.4666690826416</v>
          </cell>
          <cell r="F206">
            <v>23.6602916717529</v>
          </cell>
          <cell r="G206">
            <v>24.2852916717529</v>
          </cell>
          <cell r="H206">
            <v>23.6602916717529</v>
          </cell>
          <cell r="I206">
            <v>23.6602916717529</v>
          </cell>
          <cell r="J206">
            <v>26.6164569854736</v>
          </cell>
          <cell r="K206">
            <v>33.5437507629395</v>
          </cell>
          <cell r="L206">
            <v>31.5374984741211</v>
          </cell>
          <cell r="M206">
            <v>21.002290725708</v>
          </cell>
          <cell r="N206">
            <v>20.4668731689453</v>
          </cell>
          <cell r="O206">
            <v>25.4408340454102</v>
          </cell>
          <cell r="P206">
            <v>23.033540725708</v>
          </cell>
          <cell r="Q206">
            <v>24.8588371276855</v>
          </cell>
          <cell r="R206">
            <v>25.2710418701172</v>
          </cell>
          <cell r="S206">
            <v>19.2835426330566</v>
          </cell>
          <cell r="T206">
            <v>24.8588371276855</v>
          </cell>
          <cell r="U206">
            <v>27.0093746185303</v>
          </cell>
          <cell r="V206">
            <v>29.1354160308838</v>
          </cell>
          <cell r="W206">
            <v>27.0093746185303</v>
          </cell>
          <cell r="X206">
            <v>21.5272922515869</v>
          </cell>
          <cell r="Y206">
            <v>27.0093746185303</v>
          </cell>
          <cell r="Z206">
            <v>27.1031246185303</v>
          </cell>
          <cell r="AA206">
            <v>28.3843746185303</v>
          </cell>
          <cell r="AB206">
            <v>31.2847518920898</v>
          </cell>
          <cell r="AC206">
            <v>33.0860023498535</v>
          </cell>
          <cell r="AD206">
            <v>31.2847518920898</v>
          </cell>
          <cell r="AE206">
            <v>31.2847518920898</v>
          </cell>
          <cell r="AF206">
            <v>33.7847518920898</v>
          </cell>
          <cell r="AG206">
            <v>4.7575</v>
          </cell>
        </row>
        <row r="207">
          <cell r="A207">
            <v>43221</v>
          </cell>
          <cell r="B207">
            <v>31.7632637023926</v>
          </cell>
          <cell r="C207">
            <v>31.344898223877</v>
          </cell>
          <cell r="D207">
            <v>31.344898223877</v>
          </cell>
          <cell r="E207">
            <v>31.344898223877</v>
          </cell>
          <cell r="F207">
            <v>24.7613067626953</v>
          </cell>
          <cell r="G207">
            <v>25.3939590454102</v>
          </cell>
          <cell r="H207">
            <v>24.7613067626953</v>
          </cell>
          <cell r="I207">
            <v>24.7613067626953</v>
          </cell>
          <cell r="J207">
            <v>24.8736724853516</v>
          </cell>
          <cell r="K207">
            <v>36.9438781738281</v>
          </cell>
          <cell r="L207">
            <v>34.0928573608398</v>
          </cell>
          <cell r="M207">
            <v>21.2855110168457</v>
          </cell>
          <cell r="N207">
            <v>20.8073482513428</v>
          </cell>
          <cell r="O207">
            <v>26.3261222839355</v>
          </cell>
          <cell r="P207">
            <v>23.3416328430176</v>
          </cell>
          <cell r="Q207">
            <v>24.3070373535156</v>
          </cell>
          <cell r="R207">
            <v>25.6004085540771</v>
          </cell>
          <cell r="S207">
            <v>18.5653057098389</v>
          </cell>
          <cell r="T207">
            <v>24.3070373535156</v>
          </cell>
          <cell r="U207">
            <v>27.6330604553223</v>
          </cell>
          <cell r="V207">
            <v>30.3520412445068</v>
          </cell>
          <cell r="W207">
            <v>27.6330604553223</v>
          </cell>
          <cell r="X207">
            <v>21.7997970581055</v>
          </cell>
          <cell r="Y207">
            <v>27.6330604553223</v>
          </cell>
          <cell r="Z207">
            <v>27.7402038574219</v>
          </cell>
          <cell r="AA207">
            <v>29.0463275909424</v>
          </cell>
          <cell r="AB207">
            <v>31.8069896697998</v>
          </cell>
          <cell r="AC207">
            <v>33.7433166503906</v>
          </cell>
          <cell r="AD207">
            <v>31.8069896697998</v>
          </cell>
          <cell r="AE207">
            <v>31.8069896697998</v>
          </cell>
          <cell r="AF207">
            <v>35.0569915771484</v>
          </cell>
          <cell r="AG207">
            <v>4.7525</v>
          </cell>
        </row>
        <row r="208">
          <cell r="A208">
            <v>43252</v>
          </cell>
          <cell r="B208">
            <v>33.0510444641113</v>
          </cell>
          <cell r="C208">
            <v>32.9177093505859</v>
          </cell>
          <cell r="D208">
            <v>32.9177093505859</v>
          </cell>
          <cell r="E208">
            <v>32.9177093505859</v>
          </cell>
          <cell r="F208">
            <v>29.5641670227051</v>
          </cell>
          <cell r="G208">
            <v>30.1891670227051</v>
          </cell>
          <cell r="H208">
            <v>29.5641670227051</v>
          </cell>
          <cell r="I208">
            <v>29.5641670227051</v>
          </cell>
          <cell r="J208">
            <v>22.5437507629395</v>
          </cell>
          <cell r="K208">
            <v>35.3581237792969</v>
          </cell>
          <cell r="L208">
            <v>42.8862495422363</v>
          </cell>
          <cell r="M208">
            <v>25.4212512969971</v>
          </cell>
          <cell r="N208">
            <v>25.392915725708</v>
          </cell>
          <cell r="O208">
            <v>30.8500003814697</v>
          </cell>
          <cell r="P208">
            <v>27.4525012969971</v>
          </cell>
          <cell r="Q208">
            <v>25.1874141693115</v>
          </cell>
          <cell r="R208">
            <v>29.6900005340576</v>
          </cell>
          <cell r="S208">
            <v>20.5524997711182</v>
          </cell>
          <cell r="T208">
            <v>25.1874141693115</v>
          </cell>
          <cell r="U208">
            <v>31.1816673278809</v>
          </cell>
          <cell r="V208">
            <v>32.8541679382324</v>
          </cell>
          <cell r="W208">
            <v>31.1816673278809</v>
          </cell>
          <cell r="X208">
            <v>26.0775012969971</v>
          </cell>
          <cell r="Y208">
            <v>31.1816673278809</v>
          </cell>
          <cell r="Z208">
            <v>31.2754173278809</v>
          </cell>
          <cell r="AA208">
            <v>32.5566673278809</v>
          </cell>
          <cell r="AB208">
            <v>35.5769805908203</v>
          </cell>
          <cell r="AC208">
            <v>38.2428131103516</v>
          </cell>
          <cell r="AD208">
            <v>35.5769805908203</v>
          </cell>
          <cell r="AE208">
            <v>35.5769805908203</v>
          </cell>
          <cell r="AF208">
            <v>40.0769805908203</v>
          </cell>
          <cell r="AG208">
            <v>4.7845</v>
          </cell>
        </row>
        <row r="209">
          <cell r="A209">
            <v>43282</v>
          </cell>
          <cell r="B209">
            <v>36.5303916931152</v>
          </cell>
          <cell r="C209">
            <v>36.518627166748</v>
          </cell>
          <cell r="D209">
            <v>36.518627166748</v>
          </cell>
          <cell r="E209">
            <v>36.518627166748</v>
          </cell>
          <cell r="F209">
            <v>43.1090202331543</v>
          </cell>
          <cell r="G209">
            <v>43.7168617248535</v>
          </cell>
          <cell r="H209">
            <v>43.1090202331543</v>
          </cell>
          <cell r="I209">
            <v>43.1090202331543</v>
          </cell>
          <cell r="J209">
            <v>41.0970573425293</v>
          </cell>
          <cell r="K209">
            <v>39.4784317016602</v>
          </cell>
          <cell r="L209">
            <v>42.2627449035645</v>
          </cell>
          <cell r="M209">
            <v>27.5886287689209</v>
          </cell>
          <cell r="N209">
            <v>26.9747066497803</v>
          </cell>
          <cell r="O209">
            <v>34.2152938842773</v>
          </cell>
          <cell r="P209">
            <v>29.5641193389893</v>
          </cell>
          <cell r="Q209">
            <v>29.8577861785889</v>
          </cell>
          <cell r="R209">
            <v>31.7539215087891</v>
          </cell>
          <cell r="S209">
            <v>22.5329418182373</v>
          </cell>
          <cell r="T209">
            <v>29.8577861785889</v>
          </cell>
          <cell r="U209">
            <v>33.7264709472656</v>
          </cell>
          <cell r="V209">
            <v>37.3970603942871</v>
          </cell>
          <cell r="W209">
            <v>33.7264709472656</v>
          </cell>
          <cell r="X209">
            <v>28.0827465057373</v>
          </cell>
          <cell r="Y209">
            <v>33.7264709472656</v>
          </cell>
          <cell r="Z209">
            <v>33.7901954650879</v>
          </cell>
          <cell r="AA209">
            <v>35.0156860351563</v>
          </cell>
          <cell r="AB209">
            <v>37.0501518249512</v>
          </cell>
          <cell r="AC209">
            <v>41.0721130371094</v>
          </cell>
          <cell r="AD209">
            <v>37.0501518249512</v>
          </cell>
          <cell r="AE209">
            <v>37.0501518249512</v>
          </cell>
          <cell r="AF209">
            <v>45.0501556396484</v>
          </cell>
          <cell r="AG209">
            <v>4.8315</v>
          </cell>
        </row>
        <row r="210">
          <cell r="A210">
            <v>43313</v>
          </cell>
          <cell r="B210">
            <v>36.4393653869629</v>
          </cell>
          <cell r="C210">
            <v>36.3968086242676</v>
          </cell>
          <cell r="D210">
            <v>36.3968086242676</v>
          </cell>
          <cell r="E210">
            <v>36.3968086242676</v>
          </cell>
          <cell r="F210">
            <v>39.9404258728027</v>
          </cell>
          <cell r="G210">
            <v>40.5999984741211</v>
          </cell>
          <cell r="H210">
            <v>39.9404258728027</v>
          </cell>
          <cell r="I210">
            <v>39.9404258728027</v>
          </cell>
          <cell r="J210">
            <v>28.3582973480225</v>
          </cell>
          <cell r="K210">
            <v>39.6797866821289</v>
          </cell>
          <cell r="L210">
            <v>36.0946807861328</v>
          </cell>
          <cell r="M210">
            <v>28.0608520507813</v>
          </cell>
          <cell r="N210">
            <v>26.4511909484863</v>
          </cell>
          <cell r="O210">
            <v>33.0421257019043</v>
          </cell>
          <cell r="P210">
            <v>30.2044715881348</v>
          </cell>
          <cell r="Q210">
            <v>27.0726547241211</v>
          </cell>
          <cell r="R210">
            <v>32.5380859375</v>
          </cell>
          <cell r="S210">
            <v>21.872766494751</v>
          </cell>
          <cell r="T210">
            <v>27.0726547241211</v>
          </cell>
          <cell r="U210">
            <v>33.9763832092285</v>
          </cell>
          <cell r="V210">
            <v>37.0904273986816</v>
          </cell>
          <cell r="W210">
            <v>33.9763832092285</v>
          </cell>
          <cell r="X210">
            <v>28.5970230102539</v>
          </cell>
          <cell r="Y210">
            <v>33.9763832092285</v>
          </cell>
          <cell r="Z210">
            <v>34.1306381225586</v>
          </cell>
          <cell r="AA210">
            <v>35.5242576599121</v>
          </cell>
          <cell r="AB210">
            <v>35.3963317871094</v>
          </cell>
          <cell r="AC210">
            <v>39.0684585571289</v>
          </cell>
          <cell r="AD210">
            <v>35.3963317871094</v>
          </cell>
          <cell r="AE210">
            <v>35.3963317871094</v>
          </cell>
          <cell r="AF210">
            <v>43.3963317871094</v>
          </cell>
          <cell r="AG210">
            <v>4.8635</v>
          </cell>
        </row>
        <row r="211">
          <cell r="A211">
            <v>43344</v>
          </cell>
          <cell r="B211">
            <v>30.658655166626</v>
          </cell>
          <cell r="C211">
            <v>31.1086559295654</v>
          </cell>
          <cell r="D211">
            <v>31.1086559295654</v>
          </cell>
          <cell r="E211">
            <v>31.1086559295654</v>
          </cell>
          <cell r="F211">
            <v>25.6242694854736</v>
          </cell>
          <cell r="G211">
            <v>26.201192855835</v>
          </cell>
          <cell r="H211">
            <v>25.6242694854736</v>
          </cell>
          <cell r="I211">
            <v>25.6242694854736</v>
          </cell>
          <cell r="J211">
            <v>27.6961536407471</v>
          </cell>
          <cell r="K211">
            <v>32.3192329406738</v>
          </cell>
          <cell r="L211">
            <v>33.7673072814941</v>
          </cell>
          <cell r="M211">
            <v>21.6226921081543</v>
          </cell>
          <cell r="N211">
            <v>20.4516143798828</v>
          </cell>
          <cell r="O211">
            <v>24.9480762481689</v>
          </cell>
          <cell r="P211">
            <v>23.4976921081543</v>
          </cell>
          <cell r="Q211">
            <v>25.8921890258789</v>
          </cell>
          <cell r="R211">
            <v>25.6015396118164</v>
          </cell>
          <cell r="S211">
            <v>19.3303852081299</v>
          </cell>
          <cell r="T211">
            <v>25.8921890258789</v>
          </cell>
          <cell r="U211">
            <v>29.3246154785156</v>
          </cell>
          <cell r="V211">
            <v>31.0384616851807</v>
          </cell>
          <cell r="W211">
            <v>29.3246154785156</v>
          </cell>
          <cell r="X211">
            <v>22.2284622192383</v>
          </cell>
          <cell r="Y211">
            <v>29.3246154785156</v>
          </cell>
          <cell r="Z211">
            <v>29.3342304229736</v>
          </cell>
          <cell r="AA211">
            <v>30.4592304229736</v>
          </cell>
          <cell r="AB211">
            <v>30.9749431610107</v>
          </cell>
          <cell r="AC211">
            <v>33.2287902832031</v>
          </cell>
          <cell r="AD211">
            <v>30.9749431610107</v>
          </cell>
          <cell r="AE211">
            <v>30.9749431610107</v>
          </cell>
          <cell r="AF211">
            <v>36.2249412536621</v>
          </cell>
          <cell r="AG211">
            <v>4.8745</v>
          </cell>
        </row>
        <row r="212">
          <cell r="A212">
            <v>43374</v>
          </cell>
          <cell r="B212">
            <v>29.346809387207</v>
          </cell>
          <cell r="C212">
            <v>29.840425491333</v>
          </cell>
          <cell r="D212">
            <v>29.840425491333</v>
          </cell>
          <cell r="E212">
            <v>29.840425491333</v>
          </cell>
          <cell r="F212">
            <v>24.5653190612793</v>
          </cell>
          <cell r="G212">
            <v>25.2248935699463</v>
          </cell>
          <cell r="H212">
            <v>24.5653190612793</v>
          </cell>
          <cell r="I212">
            <v>24.5653190612793</v>
          </cell>
          <cell r="J212">
            <v>26.4276580810547</v>
          </cell>
          <cell r="K212">
            <v>32.960636138916</v>
          </cell>
          <cell r="L212">
            <v>32.1787185668945</v>
          </cell>
          <cell r="M212">
            <v>19.6872367858887</v>
          </cell>
          <cell r="N212">
            <v>18.8809795379639</v>
          </cell>
          <cell r="O212">
            <v>22.2548942565918</v>
          </cell>
          <cell r="P212">
            <v>21.8308525085449</v>
          </cell>
          <cell r="Q212">
            <v>23.0369338989258</v>
          </cell>
          <cell r="R212">
            <v>24.1644687652588</v>
          </cell>
          <cell r="S212">
            <v>18.3140430450439</v>
          </cell>
          <cell r="T212">
            <v>23.0369338989258</v>
          </cell>
          <cell r="U212">
            <v>26.9219150543213</v>
          </cell>
          <cell r="V212">
            <v>29.7393608093262</v>
          </cell>
          <cell r="W212">
            <v>26.9219150543213</v>
          </cell>
          <cell r="X212">
            <v>20.2234058380127</v>
          </cell>
          <cell r="Y212">
            <v>26.9219150543213</v>
          </cell>
          <cell r="Z212">
            <v>27.0761699676514</v>
          </cell>
          <cell r="AA212">
            <v>28.4697875976563</v>
          </cell>
          <cell r="AB212">
            <v>29.4237251281738</v>
          </cell>
          <cell r="AC212">
            <v>31.1747894287109</v>
          </cell>
          <cell r="AD212">
            <v>29.4237251281738</v>
          </cell>
          <cell r="AE212">
            <v>29.4237251281738</v>
          </cell>
          <cell r="AF212">
            <v>31.9237232208252</v>
          </cell>
          <cell r="AG212">
            <v>4.8845</v>
          </cell>
        </row>
        <row r="213">
          <cell r="A213">
            <v>43405</v>
          </cell>
          <cell r="B213">
            <v>31.4937515258789</v>
          </cell>
          <cell r="C213">
            <v>31.9104175567627</v>
          </cell>
          <cell r="D213">
            <v>31.9104175567627</v>
          </cell>
          <cell r="E213">
            <v>31.9104175567627</v>
          </cell>
          <cell r="F213">
            <v>24.3351249694824</v>
          </cell>
          <cell r="G213">
            <v>24.9601249694824</v>
          </cell>
          <cell r="H213">
            <v>24.3351249694824</v>
          </cell>
          <cell r="I213">
            <v>24.3351249694824</v>
          </cell>
          <cell r="J213">
            <v>26.7041645050049</v>
          </cell>
          <cell r="K213">
            <v>33.7218742370605</v>
          </cell>
          <cell r="L213">
            <v>32.5562515258789</v>
          </cell>
          <cell r="M213">
            <v>20.4079170227051</v>
          </cell>
          <cell r="N213">
            <v>19.4997482299805</v>
          </cell>
          <cell r="O213">
            <v>23.0762500762939</v>
          </cell>
          <cell r="P213">
            <v>22.4391670227051</v>
          </cell>
          <cell r="Q213">
            <v>24.8171863555908</v>
          </cell>
          <cell r="R213">
            <v>24.6766681671143</v>
          </cell>
          <cell r="S213">
            <v>18.9454174041748</v>
          </cell>
          <cell r="T213">
            <v>24.8171863555908</v>
          </cell>
          <cell r="U213">
            <v>27.3274993896484</v>
          </cell>
          <cell r="V213">
            <v>30.2916660308838</v>
          </cell>
          <cell r="W213">
            <v>27.3274993896484</v>
          </cell>
          <cell r="X213">
            <v>20.9329166412354</v>
          </cell>
          <cell r="Y213">
            <v>27.3274993896484</v>
          </cell>
          <cell r="Z213">
            <v>27.4212493896484</v>
          </cell>
          <cell r="AA213">
            <v>28.7024993896484</v>
          </cell>
          <cell r="AB213">
            <v>29.647876739502</v>
          </cell>
          <cell r="AC213">
            <v>31.1437072753906</v>
          </cell>
          <cell r="AD213">
            <v>29.647876739502</v>
          </cell>
          <cell r="AE213">
            <v>29.647876739502</v>
          </cell>
          <cell r="AF213">
            <v>32.1478729248047</v>
          </cell>
          <cell r="AG213">
            <v>5.0385</v>
          </cell>
        </row>
        <row r="214">
          <cell r="A214">
            <v>43435</v>
          </cell>
          <cell r="B214">
            <v>28.7415084838867</v>
          </cell>
          <cell r="C214">
            <v>29.6471691131592</v>
          </cell>
          <cell r="D214">
            <v>29.6471691131592</v>
          </cell>
          <cell r="E214">
            <v>29.6471691131592</v>
          </cell>
          <cell r="F214">
            <v>24.1578502655029</v>
          </cell>
          <cell r="G214">
            <v>24.7427558898926</v>
          </cell>
          <cell r="H214">
            <v>24.1578502655029</v>
          </cell>
          <cell r="I214">
            <v>24.1578502655029</v>
          </cell>
          <cell r="J214">
            <v>29.230188369751</v>
          </cell>
          <cell r="K214">
            <v>36.185848236084</v>
          </cell>
          <cell r="L214">
            <v>35.5943412780762</v>
          </cell>
          <cell r="M214">
            <v>24.0658493041992</v>
          </cell>
          <cell r="N214">
            <v>23.0964508056641</v>
          </cell>
          <cell r="O214">
            <v>22.5399990081787</v>
          </cell>
          <cell r="P214">
            <v>25.9667930603027</v>
          </cell>
          <cell r="Q214">
            <v>28.0172424316406</v>
          </cell>
          <cell r="R214">
            <v>28.0928325653076</v>
          </cell>
          <cell r="S214">
            <v>21.588680267334</v>
          </cell>
          <cell r="T214">
            <v>28.0172424316406</v>
          </cell>
          <cell r="U214">
            <v>29.3609428405762</v>
          </cell>
          <cell r="V214">
            <v>29.7783012390137</v>
          </cell>
          <cell r="W214">
            <v>29.3609428405762</v>
          </cell>
          <cell r="X214">
            <v>24.6601886749268</v>
          </cell>
          <cell r="Y214">
            <v>29.3609428405762</v>
          </cell>
          <cell r="Z214">
            <v>29.3845291137695</v>
          </cell>
          <cell r="AA214">
            <v>30.535472869873</v>
          </cell>
          <cell r="AB214">
            <v>31.2104339599609</v>
          </cell>
          <cell r="AC214">
            <v>33.2085456848145</v>
          </cell>
          <cell r="AD214">
            <v>31.2104339599609</v>
          </cell>
          <cell r="AE214">
            <v>31.2104339599609</v>
          </cell>
          <cell r="AF214">
            <v>34.2104301452637</v>
          </cell>
          <cell r="AG214">
            <v>5.2045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28.5270647980084</v>
          </cell>
          <cell r="C217">
            <v>30.0121324809132</v>
          </cell>
          <cell r="D217">
            <v>30.0121324809132</v>
          </cell>
          <cell r="E217">
            <v>30.0121324809132</v>
          </cell>
          <cell r="F217">
            <v>19.2232228021774</v>
          </cell>
          <cell r="G217">
            <v>21.524045371385</v>
          </cell>
          <cell r="H217">
            <v>21.524045371385</v>
          </cell>
          <cell r="I217">
            <v>21.524045371385</v>
          </cell>
          <cell r="J217">
            <v>26.5974971805113</v>
          </cell>
          <cell r="K217">
            <v>35.8193550270534</v>
          </cell>
          <cell r="L217">
            <v>37.2577265876774</v>
          </cell>
          <cell r="M217">
            <v>15.9003223509169</v>
          </cell>
          <cell r="N217">
            <v>14.3430296974323</v>
          </cell>
          <cell r="O217">
            <v>15.8786958439026</v>
          </cell>
          <cell r="P217">
            <v>17.8632609313633</v>
          </cell>
          <cell r="Q217">
            <v>15.7518344802287</v>
          </cell>
          <cell r="R217">
            <v>19.7771749191937</v>
          </cell>
          <cell r="S217">
            <v>16.0538257633994</v>
          </cell>
          <cell r="T217">
            <v>15.7518344802287</v>
          </cell>
          <cell r="U217">
            <v>20.602933899614</v>
          </cell>
          <cell r="V217">
            <v>13.8613754861869</v>
          </cell>
          <cell r="W217">
            <v>20.602933899614</v>
          </cell>
          <cell r="X217">
            <v>18.9927915957519</v>
          </cell>
          <cell r="Y217">
            <v>20.602933899614</v>
          </cell>
          <cell r="Z217">
            <v>22.5554446667556</v>
          </cell>
          <cell r="AA217">
            <v>19.3059199630854</v>
          </cell>
          <cell r="AB217">
            <v>16.8445248839921</v>
          </cell>
          <cell r="AC217">
            <v>19.3879872060516</v>
          </cell>
          <cell r="AD217">
            <v>16.8445248839921</v>
          </cell>
          <cell r="AE217">
            <v>16.8445248839921</v>
          </cell>
          <cell r="AF217">
            <v>16.8445248839921</v>
          </cell>
          <cell r="AG217">
            <v>2.4672131147541</v>
          </cell>
        </row>
        <row r="218">
          <cell r="A218" t="str">
            <v>Cal-02</v>
          </cell>
          <cell r="B218">
            <v>29.0224741614605</v>
          </cell>
          <cell r="C218">
            <v>29.765613238845</v>
          </cell>
          <cell r="D218">
            <v>29.765613238845</v>
          </cell>
          <cell r="E218">
            <v>29.765613238845</v>
          </cell>
          <cell r="F218">
            <v>21.3664788236911</v>
          </cell>
          <cell r="G218">
            <v>23.5568495183456</v>
          </cell>
          <cell r="H218">
            <v>22.717445250752</v>
          </cell>
          <cell r="I218">
            <v>22.717445250752</v>
          </cell>
          <cell r="J218">
            <v>27.4286352184279</v>
          </cell>
          <cell r="K218">
            <v>31.3971989818141</v>
          </cell>
          <cell r="L218">
            <v>35.7444388768168</v>
          </cell>
          <cell r="M218">
            <v>16.9228900636908</v>
          </cell>
          <cell r="N218">
            <v>15.2193792112257</v>
          </cell>
          <cell r="O218">
            <v>16.9226291648283</v>
          </cell>
          <cell r="P218">
            <v>18.950818165563</v>
          </cell>
          <cell r="Q218">
            <v>13.1372731648379</v>
          </cell>
          <cell r="R218">
            <v>21.9175991894782</v>
          </cell>
          <cell r="S218">
            <v>13.4386076106146</v>
          </cell>
          <cell r="T218">
            <v>13.1372731648379</v>
          </cell>
          <cell r="U218">
            <v>21.0431636225566</v>
          </cell>
          <cell r="V218">
            <v>16.6832048976677</v>
          </cell>
          <cell r="W218">
            <v>21.0431636225566</v>
          </cell>
          <cell r="X218">
            <v>19.3030758694001</v>
          </cell>
          <cell r="Y218">
            <v>21.0431636225566</v>
          </cell>
          <cell r="Z218">
            <v>23.6017929445475</v>
          </cell>
          <cell r="AA218">
            <v>24.8797215254726</v>
          </cell>
          <cell r="AB218">
            <v>18.5954207255334</v>
          </cell>
          <cell r="AC218">
            <v>20.9155729844083</v>
          </cell>
          <cell r="AD218">
            <v>18.5954207255334</v>
          </cell>
          <cell r="AE218">
            <v>18.5954207255334</v>
          </cell>
          <cell r="AF218">
            <v>22.6067030510742</v>
          </cell>
          <cell r="AG218">
            <v>2.92162739726027</v>
          </cell>
        </row>
        <row r="219">
          <cell r="A219" t="str">
            <v>Cal-03</v>
          </cell>
          <cell r="B219">
            <v>28.6728139586398</v>
          </cell>
          <cell r="C219">
            <v>28.8869897463449</v>
          </cell>
          <cell r="D219">
            <v>28.8869897463449</v>
          </cell>
          <cell r="E219">
            <v>28.8869897463449</v>
          </cell>
          <cell r="F219">
            <v>23.7474883582602</v>
          </cell>
          <cell r="G219">
            <v>25.3243555642024</v>
          </cell>
          <cell r="H219">
            <v>24.2788652472909</v>
          </cell>
          <cell r="I219">
            <v>24.2788652472909</v>
          </cell>
          <cell r="J219">
            <v>28.4265890375879</v>
          </cell>
          <cell r="K219">
            <v>32.2484677134935</v>
          </cell>
          <cell r="L219">
            <v>34.3627705062286</v>
          </cell>
          <cell r="M219">
            <v>19.2631209491217</v>
          </cell>
          <cell r="N219">
            <v>18.028212880505</v>
          </cell>
          <cell r="O219">
            <v>19.2630701855253</v>
          </cell>
          <cell r="P219">
            <v>21.2910514660806</v>
          </cell>
          <cell r="Q219">
            <v>15.2134599224869</v>
          </cell>
          <cell r="R219">
            <v>23.2539701317005</v>
          </cell>
          <cell r="S219">
            <v>15.3202174545429</v>
          </cell>
          <cell r="T219">
            <v>15.2134599224869</v>
          </cell>
          <cell r="U219">
            <v>25.2576370962324</v>
          </cell>
          <cell r="V219">
            <v>17.1168505523052</v>
          </cell>
          <cell r="W219">
            <v>25.2576370962324</v>
          </cell>
          <cell r="X219">
            <v>21.0868633707597</v>
          </cell>
          <cell r="Y219">
            <v>25.2576370962324</v>
          </cell>
          <cell r="Z219">
            <v>26.4350792242245</v>
          </cell>
          <cell r="AA219">
            <v>27.7130099180408</v>
          </cell>
          <cell r="AB219">
            <v>21.10428208439</v>
          </cell>
          <cell r="AC219">
            <v>23.4319709043034</v>
          </cell>
          <cell r="AD219">
            <v>21.10428208439</v>
          </cell>
          <cell r="AE219">
            <v>21.10428208439</v>
          </cell>
          <cell r="AF219">
            <v>25.1174663210931</v>
          </cell>
          <cell r="AG219">
            <v>3.26587945205479</v>
          </cell>
        </row>
        <row r="220">
          <cell r="A220" t="str">
            <v>Cal-04</v>
          </cell>
          <cell r="B220">
            <v>28.647630695768</v>
          </cell>
          <cell r="C220">
            <v>28.8804181129631</v>
          </cell>
          <cell r="D220">
            <v>28.8804181129631</v>
          </cell>
          <cell r="E220">
            <v>28.8804181129631</v>
          </cell>
          <cell r="F220">
            <v>23.7133752861212</v>
          </cell>
          <cell r="G220">
            <v>24.9716047172711</v>
          </cell>
          <cell r="H220">
            <v>23.7133752861212</v>
          </cell>
          <cell r="I220">
            <v>23.7133752861212</v>
          </cell>
          <cell r="J220">
            <v>27.7647347351865</v>
          </cell>
          <cell r="K220">
            <v>32.9016198226773</v>
          </cell>
          <cell r="L220">
            <v>33.5959341666502</v>
          </cell>
          <cell r="M220">
            <v>19.527439021794</v>
          </cell>
          <cell r="N220">
            <v>18.2577722607312</v>
          </cell>
          <cell r="O220">
            <v>20.040665719439</v>
          </cell>
          <cell r="P220">
            <v>21.5641027130154</v>
          </cell>
          <cell r="Q220">
            <v>16.3343787296738</v>
          </cell>
          <cell r="R220">
            <v>23.6683976022655</v>
          </cell>
          <cell r="S220">
            <v>16.3823273497476</v>
          </cell>
          <cell r="T220">
            <v>16.3343787296738</v>
          </cell>
          <cell r="U220">
            <v>22.2704548736369</v>
          </cell>
          <cell r="V220">
            <v>19.1784098158841</v>
          </cell>
          <cell r="W220">
            <v>22.2704548736369</v>
          </cell>
          <cell r="X220">
            <v>21.1455911023728</v>
          </cell>
          <cell r="Y220">
            <v>22.2704548736369</v>
          </cell>
          <cell r="Z220">
            <v>23.3815572223567</v>
          </cell>
          <cell r="AA220">
            <v>24.6682211506466</v>
          </cell>
          <cell r="AB220">
            <v>21.8751002020513</v>
          </cell>
          <cell r="AC220">
            <v>24.2058323366118</v>
          </cell>
          <cell r="AD220">
            <v>21.8751002020513</v>
          </cell>
          <cell r="AE220">
            <v>21.8751002020513</v>
          </cell>
          <cell r="AF220">
            <v>25.8879375493593</v>
          </cell>
          <cell r="AG220">
            <v>3.37183879781421</v>
          </cell>
        </row>
        <row r="221">
          <cell r="A221" t="str">
            <v>Cal-05</v>
          </cell>
          <cell r="B221">
            <v>28.7507272663904</v>
          </cell>
          <cell r="C221">
            <v>28.9834812395783</v>
          </cell>
          <cell r="D221">
            <v>28.9834812395783</v>
          </cell>
          <cell r="E221">
            <v>28.9834812395783</v>
          </cell>
          <cell r="F221">
            <v>23.7366302737944</v>
          </cell>
          <cell r="G221">
            <v>24.9886264176241</v>
          </cell>
          <cell r="H221">
            <v>23.7366302737944</v>
          </cell>
          <cell r="I221">
            <v>23.7366302737944</v>
          </cell>
          <cell r="J221">
            <v>27.5324269885764</v>
          </cell>
          <cell r="K221">
            <v>33.0775437325441</v>
          </cell>
          <cell r="L221">
            <v>33.4264958946691</v>
          </cell>
          <cell r="M221">
            <v>19.8250939028768</v>
          </cell>
          <cell r="N221">
            <v>18.7906166758703</v>
          </cell>
          <cell r="O221">
            <v>20.1585348157727</v>
          </cell>
          <cell r="P221">
            <v>21.8531011080724</v>
          </cell>
          <cell r="Q221">
            <v>16.6664185222767</v>
          </cell>
          <cell r="R221">
            <v>24.0503867968185</v>
          </cell>
          <cell r="S221">
            <v>16.6934944230844</v>
          </cell>
          <cell r="T221">
            <v>16.6664185222767</v>
          </cell>
          <cell r="U221">
            <v>22.1939616116508</v>
          </cell>
          <cell r="V221">
            <v>20.0320235624703</v>
          </cell>
          <cell r="W221">
            <v>22.1939616116508</v>
          </cell>
          <cell r="X221">
            <v>21.3102159689655</v>
          </cell>
          <cell r="Y221">
            <v>22.1939616116508</v>
          </cell>
          <cell r="Z221">
            <v>23.2243745720821</v>
          </cell>
          <cell r="AA221">
            <v>24.5023812197925</v>
          </cell>
          <cell r="AB221">
            <v>22.6085470786669</v>
          </cell>
          <cell r="AC221">
            <v>24.9352585814193</v>
          </cell>
          <cell r="AD221">
            <v>22.6085470786669</v>
          </cell>
          <cell r="AE221">
            <v>22.6085470786669</v>
          </cell>
          <cell r="AF221">
            <v>26.6169457816557</v>
          </cell>
          <cell r="AG221">
            <v>3.46648219178082</v>
          </cell>
        </row>
        <row r="222">
          <cell r="A222" t="str">
            <v>Cal-06</v>
          </cell>
          <cell r="B222">
            <v>29.1493105028239</v>
          </cell>
          <cell r="C222">
            <v>29.3996627757636</v>
          </cell>
          <cell r="D222">
            <v>29.3996627757636</v>
          </cell>
          <cell r="E222">
            <v>29.3996627757636</v>
          </cell>
          <cell r="F222">
            <v>23.7411523333692</v>
          </cell>
          <cell r="G222">
            <v>24.8861946646858</v>
          </cell>
          <cell r="H222">
            <v>23.7411523333692</v>
          </cell>
          <cell r="I222">
            <v>23.7411523333692</v>
          </cell>
          <cell r="J222">
            <v>27.684143275412</v>
          </cell>
          <cell r="K222">
            <v>33.0678184880109</v>
          </cell>
          <cell r="L222">
            <v>33.8771408421355</v>
          </cell>
          <cell r="M222">
            <v>20.1141435467255</v>
          </cell>
          <cell r="N222">
            <v>19.392899087999</v>
          </cell>
          <cell r="O222">
            <v>20.3987761007553</v>
          </cell>
          <cell r="P222">
            <v>22.1353586527486</v>
          </cell>
          <cell r="Q222">
            <v>17.1707563482766</v>
          </cell>
          <cell r="R222">
            <v>24.3642750198297</v>
          </cell>
          <cell r="S222">
            <v>16.9946196255066</v>
          </cell>
          <cell r="T222">
            <v>17.1707563482766</v>
          </cell>
          <cell r="U222">
            <v>23.1499577561974</v>
          </cell>
          <cell r="V222">
            <v>23.3136146044062</v>
          </cell>
          <cell r="W222">
            <v>23.1499577561974</v>
          </cell>
          <cell r="X222">
            <v>21.6049646637274</v>
          </cell>
          <cell r="Y222">
            <v>23.1499577561974</v>
          </cell>
          <cell r="Z222">
            <v>23.8624543674317</v>
          </cell>
          <cell r="AA222">
            <v>25.1336689880111</v>
          </cell>
          <cell r="AB222">
            <v>23.1829846017321</v>
          </cell>
          <cell r="AC222">
            <v>25.5106803150416</v>
          </cell>
          <cell r="AD222">
            <v>23.1829846017321</v>
          </cell>
          <cell r="AE222">
            <v>23.1829846017321</v>
          </cell>
          <cell r="AF222">
            <v>27.1945692593836</v>
          </cell>
          <cell r="AG222">
            <v>3.56398219178082</v>
          </cell>
        </row>
        <row r="223">
          <cell r="A223" t="str">
            <v>Cal-07</v>
          </cell>
          <cell r="B223">
            <v>29.6282244917413</v>
          </cell>
          <cell r="C223">
            <v>29.8639303623513</v>
          </cell>
          <cell r="D223">
            <v>29.8639303623513</v>
          </cell>
          <cell r="E223">
            <v>29.8639303623513</v>
          </cell>
          <cell r="F223">
            <v>23.7618122326905</v>
          </cell>
          <cell r="G223">
            <v>24.6997582965854</v>
          </cell>
          <cell r="H223">
            <v>23.7618122326905</v>
          </cell>
          <cell r="I223">
            <v>23.7618122326905</v>
          </cell>
          <cell r="J223">
            <v>27.685780582888</v>
          </cell>
          <cell r="K223">
            <v>32.788847544386</v>
          </cell>
          <cell r="L223">
            <v>34.1235430703094</v>
          </cell>
          <cell r="M223">
            <v>20.41732058827</v>
          </cell>
          <cell r="N223">
            <v>19.7031555701639</v>
          </cell>
          <cell r="O223">
            <v>21.142470451883</v>
          </cell>
          <cell r="P223">
            <v>22.4455461946443</v>
          </cell>
          <cell r="Q223">
            <v>17.6505237374004</v>
          </cell>
          <cell r="R223">
            <v>24.6804594955833</v>
          </cell>
          <cell r="S223">
            <v>17.285111084392</v>
          </cell>
          <cell r="T223">
            <v>17.6505237374004</v>
          </cell>
          <cell r="U223">
            <v>23.4598216410156</v>
          </cell>
          <cell r="V223">
            <v>23.6863749116859</v>
          </cell>
          <cell r="W223">
            <v>23.4598216410156</v>
          </cell>
          <cell r="X223">
            <v>21.9134086008021</v>
          </cell>
          <cell r="Y223">
            <v>23.4598216410156</v>
          </cell>
          <cell r="Z223">
            <v>24.1781737387164</v>
          </cell>
          <cell r="AA223">
            <v>25.4563988781589</v>
          </cell>
          <cell r="AB223">
            <v>23.7827194927641</v>
          </cell>
          <cell r="AC223">
            <v>26.1083732553126</v>
          </cell>
          <cell r="AD223">
            <v>23.7827194927641</v>
          </cell>
          <cell r="AE223">
            <v>23.7827194927641</v>
          </cell>
          <cell r="AF223">
            <v>27.7950155586752</v>
          </cell>
          <cell r="AG223">
            <v>3.66398219178082</v>
          </cell>
        </row>
        <row r="224">
          <cell r="A224" t="str">
            <v>Cal-08</v>
          </cell>
          <cell r="B224">
            <v>30.2077569809452</v>
          </cell>
          <cell r="C224">
            <v>30.4263772631166</v>
          </cell>
          <cell r="D224">
            <v>30.4263772631166</v>
          </cell>
          <cell r="E224">
            <v>30.4263772631166</v>
          </cell>
          <cell r="F224">
            <v>23.7324798289796</v>
          </cell>
          <cell r="G224">
            <v>24.4623976277319</v>
          </cell>
          <cell r="H224">
            <v>23.7324798289796</v>
          </cell>
          <cell r="I224">
            <v>23.7324798289796</v>
          </cell>
          <cell r="J224">
            <v>27.6778573559208</v>
          </cell>
          <cell r="K224">
            <v>32.8733620183932</v>
          </cell>
          <cell r="L224">
            <v>34.3646424905443</v>
          </cell>
          <cell r="M224">
            <v>20.7040908476999</v>
          </cell>
          <cell r="N224">
            <v>19.9785912506425</v>
          </cell>
          <cell r="O224">
            <v>21.5451374279792</v>
          </cell>
          <cell r="P224">
            <v>22.7342225066608</v>
          </cell>
          <cell r="Q224">
            <v>18.1308482931473</v>
          </cell>
          <cell r="R224">
            <v>24.9707665163999</v>
          </cell>
          <cell r="S224">
            <v>17.5701009732758</v>
          </cell>
          <cell r="T224">
            <v>18.1308482931473</v>
          </cell>
          <cell r="U224">
            <v>23.7435539786298</v>
          </cell>
          <cell r="V224">
            <v>24.1361836760118</v>
          </cell>
          <cell r="W224">
            <v>23.7435539786298</v>
          </cell>
          <cell r="X224">
            <v>22.2001770019842</v>
          </cell>
          <cell r="Y224">
            <v>23.7435539786298</v>
          </cell>
          <cell r="Z224">
            <v>24.4614627144453</v>
          </cell>
          <cell r="AA224">
            <v>25.7415945492011</v>
          </cell>
          <cell r="AB224">
            <v>24.4377119037275</v>
          </cell>
          <cell r="AC224">
            <v>26.7654783334857</v>
          </cell>
          <cell r="AD224">
            <v>24.4377119037275</v>
          </cell>
          <cell r="AE224">
            <v>24.4377119037275</v>
          </cell>
          <cell r="AF224">
            <v>28.4467664642961</v>
          </cell>
          <cell r="AG224">
            <v>3.76683879781421</v>
          </cell>
        </row>
        <row r="225">
          <cell r="A225" t="str">
            <v>Cal-09</v>
          </cell>
          <cell r="B225">
            <v>30.6794770516252</v>
          </cell>
          <cell r="C225">
            <v>30.8949047003047</v>
          </cell>
          <cell r="D225">
            <v>30.8949047003047</v>
          </cell>
          <cell r="E225">
            <v>30.8949047003047</v>
          </cell>
          <cell r="F225">
            <v>24.1694058744711</v>
          </cell>
          <cell r="G225">
            <v>24.7954960230171</v>
          </cell>
          <cell r="H225">
            <v>24.1694058744711</v>
          </cell>
          <cell r="I225">
            <v>24.1694058744711</v>
          </cell>
          <cell r="J225">
            <v>26.8770838181427</v>
          </cell>
          <cell r="K225">
            <v>33.123984255711</v>
          </cell>
          <cell r="L225">
            <v>34.6736244321165</v>
          </cell>
          <cell r="M225">
            <v>20.9910653950812</v>
          </cell>
          <cell r="N225">
            <v>20.2583121681774</v>
          </cell>
          <cell r="O225">
            <v>21.7415206945633</v>
          </cell>
          <cell r="P225">
            <v>23.0258581199481</v>
          </cell>
          <cell r="Q225">
            <v>19.0047031644743</v>
          </cell>
          <cell r="R225">
            <v>25.2663891910591</v>
          </cell>
          <cell r="S225">
            <v>17.8470566813452</v>
          </cell>
          <cell r="T225">
            <v>19.0047031644743</v>
          </cell>
          <cell r="U225">
            <v>24.0326257570137</v>
          </cell>
          <cell r="V225">
            <v>24.4916698179665</v>
          </cell>
          <cell r="W225">
            <v>24.0326257570137</v>
          </cell>
          <cell r="X225">
            <v>22.4815369513796</v>
          </cell>
          <cell r="Y225">
            <v>24.0326257570137</v>
          </cell>
          <cell r="Z225">
            <v>24.7564409461233</v>
          </cell>
          <cell r="AA225">
            <v>26.0412336840917</v>
          </cell>
          <cell r="AB225">
            <v>25.1250492393777</v>
          </cell>
          <cell r="AC225">
            <v>27.4523443553784</v>
          </cell>
          <cell r="AD225">
            <v>25.1250492393777</v>
          </cell>
          <cell r="AE225">
            <v>25.1250492393777</v>
          </cell>
          <cell r="AF225">
            <v>29.1199603955978</v>
          </cell>
          <cell r="AG225">
            <v>3.87148219178082</v>
          </cell>
        </row>
        <row r="226">
          <cell r="A226" t="str">
            <v>Cal-10</v>
          </cell>
          <cell r="B226">
            <v>31.2160636633199</v>
          </cell>
          <cell r="C226">
            <v>31.4487297955906</v>
          </cell>
          <cell r="D226">
            <v>31.4487297955906</v>
          </cell>
          <cell r="E226">
            <v>31.4487297955906</v>
          </cell>
          <cell r="F226">
            <v>24.0559479044212</v>
          </cell>
          <cell r="G226">
            <v>24.6819382429093</v>
          </cell>
          <cell r="H226">
            <v>24.0559479044212</v>
          </cell>
          <cell r="I226">
            <v>24.0559479044212</v>
          </cell>
          <cell r="J226">
            <v>27.1584133192095</v>
          </cell>
          <cell r="K226">
            <v>33.6254622281588</v>
          </cell>
          <cell r="L226">
            <v>34.9880026702519</v>
          </cell>
          <cell r="M226">
            <v>21.3579544538889</v>
          </cell>
          <cell r="N226">
            <v>20.6396209535081</v>
          </cell>
          <cell r="O226">
            <v>22.0434907025994</v>
          </cell>
          <cell r="P226">
            <v>23.3924229517741</v>
          </cell>
          <cell r="Q226">
            <v>19.9934967626826</v>
          </cell>
          <cell r="R226">
            <v>25.6326759073961</v>
          </cell>
          <cell r="S226">
            <v>18.2143770932615</v>
          </cell>
          <cell r="T226">
            <v>19.9934967626826</v>
          </cell>
          <cell r="U226">
            <v>24.3988640489885</v>
          </cell>
          <cell r="V226">
            <v>24.9494417196847</v>
          </cell>
          <cell r="W226">
            <v>24.3988640489885</v>
          </cell>
          <cell r="X226">
            <v>22.848534988221</v>
          </cell>
          <cell r="Y226">
            <v>24.3988640489885</v>
          </cell>
          <cell r="Z226">
            <v>25.1222757291908</v>
          </cell>
          <cell r="AA226">
            <v>26.4067442207413</v>
          </cell>
          <cell r="AB226">
            <v>25.9513620205558</v>
          </cell>
          <cell r="AC226">
            <v>28.2836874059618</v>
          </cell>
          <cell r="AD226">
            <v>25.9513620205558</v>
          </cell>
          <cell r="AE226">
            <v>25.9513620205558</v>
          </cell>
          <cell r="AF226">
            <v>29.9648196422896</v>
          </cell>
          <cell r="AG226">
            <v>3.97898219178082</v>
          </cell>
        </row>
        <row r="227">
          <cell r="A227" t="str">
            <v>Cal-11</v>
          </cell>
          <cell r="B227">
            <v>31.4112992059916</v>
          </cell>
          <cell r="C227">
            <v>31.6438960671946</v>
          </cell>
          <cell r="D227">
            <v>31.6438960671946</v>
          </cell>
          <cell r="E227">
            <v>31.6438960671946</v>
          </cell>
          <cell r="F227">
            <v>24.3143952809922</v>
          </cell>
          <cell r="G227">
            <v>24.9384080187444</v>
          </cell>
          <cell r="H227">
            <v>24.3143952809922</v>
          </cell>
          <cell r="I227">
            <v>24.3143952809922</v>
          </cell>
          <cell r="J227">
            <v>27.4484505063371</v>
          </cell>
          <cell r="K227">
            <v>33.8738432744897</v>
          </cell>
          <cell r="L227">
            <v>34.9291569589383</v>
          </cell>
          <cell r="M227">
            <v>21.6516234332621</v>
          </cell>
          <cell r="N227">
            <v>20.9403327221406</v>
          </cell>
          <cell r="O227">
            <v>24.9559296412477</v>
          </cell>
          <cell r="P227">
            <v>23.6796650719264</v>
          </cell>
          <cell r="Q227">
            <v>20.8937388812099</v>
          </cell>
          <cell r="R227">
            <v>25.9144210602154</v>
          </cell>
          <cell r="S227">
            <v>18.5194854062926</v>
          </cell>
          <cell r="T227">
            <v>20.8937388812099</v>
          </cell>
          <cell r="U227">
            <v>27.5004401316758</v>
          </cell>
          <cell r="V227">
            <v>28.5322990950685</v>
          </cell>
          <cell r="W227">
            <v>27.5004401316758</v>
          </cell>
          <cell r="X227">
            <v>22.2113717065003</v>
          </cell>
          <cell r="Y227">
            <v>27.5004401316758</v>
          </cell>
          <cell r="Z227">
            <v>27.5924626199248</v>
          </cell>
          <cell r="AA227">
            <v>28.8705039288911</v>
          </cell>
          <cell r="AB227">
            <v>26.701002917263</v>
          </cell>
          <cell r="AC227">
            <v>29.0277003761469</v>
          </cell>
          <cell r="AD227">
            <v>26.701002917263</v>
          </cell>
          <cell r="AE227">
            <v>26.701002917263</v>
          </cell>
          <cell r="AF227">
            <v>30.7084221267752</v>
          </cell>
          <cell r="AG227">
            <v>4.08898219178082</v>
          </cell>
        </row>
        <row r="228">
          <cell r="A228" t="str">
            <v>Cal-12</v>
          </cell>
          <cell r="B228">
            <v>31.6412246768236</v>
          </cell>
          <cell r="C228">
            <v>31.8878885923069</v>
          </cell>
          <cell r="D228">
            <v>31.8878885923069</v>
          </cell>
          <cell r="E228">
            <v>31.8878885923069</v>
          </cell>
          <cell r="F228">
            <v>24.5522570145269</v>
          </cell>
          <cell r="G228">
            <v>25.1748044779076</v>
          </cell>
          <cell r="H228">
            <v>24.5522570145269</v>
          </cell>
          <cell r="I228">
            <v>24.5522570145269</v>
          </cell>
          <cell r="J228">
            <v>27.6377387708492</v>
          </cell>
          <cell r="K228">
            <v>34.1336682218235</v>
          </cell>
          <cell r="L228">
            <v>35.1608032342002</v>
          </cell>
          <cell r="M228">
            <v>21.9896659900191</v>
          </cell>
          <cell r="N228">
            <v>21.2720905430318</v>
          </cell>
          <cell r="O228">
            <v>25.2000181541205</v>
          </cell>
          <cell r="P228">
            <v>24.012944938627</v>
          </cell>
          <cell r="Q228">
            <v>21.8695039344654</v>
          </cell>
          <cell r="R228">
            <v>26.2436265785815</v>
          </cell>
          <cell r="S228">
            <v>18.8679514642992</v>
          </cell>
          <cell r="T228">
            <v>21.8695039344654</v>
          </cell>
          <cell r="U228">
            <v>27.8237152298813</v>
          </cell>
          <cell r="V228">
            <v>28.886949327279</v>
          </cell>
          <cell r="W228">
            <v>27.8237152298813</v>
          </cell>
          <cell r="X228">
            <v>22.5467139365958</v>
          </cell>
          <cell r="Y228">
            <v>27.8237152298813</v>
          </cell>
          <cell r="Z228">
            <v>27.9131731986146</v>
          </cell>
          <cell r="AA228">
            <v>29.1864519943564</v>
          </cell>
          <cell r="AB228">
            <v>27.4799176325937</v>
          </cell>
          <cell r="AC228">
            <v>29.8046490999947</v>
          </cell>
          <cell r="AD228">
            <v>27.4799176325937</v>
          </cell>
          <cell r="AE228">
            <v>27.4799176325937</v>
          </cell>
          <cell r="AF228">
            <v>31.4864708379288</v>
          </cell>
          <cell r="AG228">
            <v>4.20183879781421</v>
          </cell>
        </row>
        <row r="229">
          <cell r="A229" t="str">
            <v>Cal-13</v>
          </cell>
          <cell r="B229">
            <v>31.9089898329164</v>
          </cell>
          <cell r="C229">
            <v>32.1419811414816</v>
          </cell>
          <cell r="D229">
            <v>32.1419811414816</v>
          </cell>
          <cell r="E229">
            <v>32.1419811414816</v>
          </cell>
          <cell r="F229">
            <v>24.6989569288478</v>
          </cell>
          <cell r="G229">
            <v>25.3229917356283</v>
          </cell>
          <cell r="H229">
            <v>24.6989569288478</v>
          </cell>
          <cell r="I229">
            <v>24.6989569288478</v>
          </cell>
          <cell r="J229">
            <v>27.776247506843</v>
          </cell>
          <cell r="K229">
            <v>34.2215560841962</v>
          </cell>
          <cell r="L229">
            <v>35.3703031164223</v>
          </cell>
          <cell r="M229">
            <v>22.2930016569308</v>
          </cell>
          <cell r="N229">
            <v>21.5766272413071</v>
          </cell>
          <cell r="O229">
            <v>25.4552997137243</v>
          </cell>
          <cell r="P229">
            <v>24.3211155302343</v>
          </cell>
          <cell r="Q229">
            <v>22.6738725876908</v>
          </cell>
          <cell r="R229">
            <v>26.5559328431124</v>
          </cell>
          <cell r="S229">
            <v>19.1607561512793</v>
          </cell>
          <cell r="T229">
            <v>22.6738725876908</v>
          </cell>
          <cell r="U229">
            <v>28.1424565790185</v>
          </cell>
          <cell r="V229">
            <v>29.3207079117771</v>
          </cell>
          <cell r="W229">
            <v>28.1424565790185</v>
          </cell>
          <cell r="X229">
            <v>22.8530569131966</v>
          </cell>
          <cell r="Y229">
            <v>28.1424565790185</v>
          </cell>
          <cell r="Z229">
            <v>28.2345177001752</v>
          </cell>
          <cell r="AA229">
            <v>29.5126314156752</v>
          </cell>
          <cell r="AB229">
            <v>28.2854886830486</v>
          </cell>
          <cell r="AC229">
            <v>30.6117428631145</v>
          </cell>
          <cell r="AD229">
            <v>28.2854886830486</v>
          </cell>
          <cell r="AE229">
            <v>28.2854886830486</v>
          </cell>
          <cell r="AF229">
            <v>32.2929369809047</v>
          </cell>
          <cell r="AG229">
            <v>4.31648219178082</v>
          </cell>
        </row>
        <row r="230">
          <cell r="A230" t="str">
            <v>Cal-14</v>
          </cell>
          <cell r="B230">
            <v>32.2027053997366</v>
          </cell>
          <cell r="C230">
            <v>32.4216120954595</v>
          </cell>
          <cell r="D230">
            <v>32.4216120954595</v>
          </cell>
          <cell r="E230">
            <v>32.4216120954595</v>
          </cell>
          <cell r="F230">
            <v>24.9319848884308</v>
          </cell>
          <cell r="G230">
            <v>25.555987847519</v>
          </cell>
          <cell r="H230">
            <v>24.9319848884308</v>
          </cell>
          <cell r="I230">
            <v>24.9319848884308</v>
          </cell>
          <cell r="J230">
            <v>27.9203162933555</v>
          </cell>
          <cell r="K230">
            <v>34.4672075456425</v>
          </cell>
          <cell r="L230">
            <v>35.5850937754118</v>
          </cell>
          <cell r="M230">
            <v>22.5783409024842</v>
          </cell>
          <cell r="N230">
            <v>21.8521674052356</v>
          </cell>
          <cell r="O230">
            <v>25.725471159145</v>
          </cell>
          <cell r="P230">
            <v>24.6063490744151</v>
          </cell>
          <cell r="Q230">
            <v>23.5560990536828</v>
          </cell>
          <cell r="R230">
            <v>26.8410761290469</v>
          </cell>
          <cell r="S230">
            <v>19.4461907962339</v>
          </cell>
          <cell r="T230">
            <v>23.5560990536828</v>
          </cell>
          <cell r="U230">
            <v>28.4272336545154</v>
          </cell>
          <cell r="V230">
            <v>29.7617646255485</v>
          </cell>
          <cell r="W230">
            <v>28.4272336545154</v>
          </cell>
          <cell r="X230">
            <v>23.138425735098</v>
          </cell>
          <cell r="Y230">
            <v>28.4272336545154</v>
          </cell>
          <cell r="Z230">
            <v>28.5192381884883</v>
          </cell>
          <cell r="AA230">
            <v>29.7972461704423</v>
          </cell>
          <cell r="AB230">
            <v>29.1430870888702</v>
          </cell>
          <cell r="AC230">
            <v>31.4707274579769</v>
          </cell>
          <cell r="AD230">
            <v>29.1430870888702</v>
          </cell>
          <cell r="AE230">
            <v>29.1430870888702</v>
          </cell>
          <cell r="AF230">
            <v>33.1537577058533</v>
          </cell>
          <cell r="AG230">
            <v>4.43398219178082</v>
          </cell>
        </row>
        <row r="231">
          <cell r="A231" t="str">
            <v>Cal-15</v>
          </cell>
          <cell r="B231">
            <v>32.4329138101087</v>
          </cell>
          <cell r="C231">
            <v>32.6481732220428</v>
          </cell>
          <cell r="D231">
            <v>32.6481732220428</v>
          </cell>
          <cell r="E231">
            <v>32.6481732220428</v>
          </cell>
          <cell r="F231">
            <v>26.3637070416222</v>
          </cell>
          <cell r="G231">
            <v>26.9897990629068</v>
          </cell>
          <cell r="H231">
            <v>26.3637070416222</v>
          </cell>
          <cell r="I231">
            <v>26.3637070416222</v>
          </cell>
          <cell r="J231">
            <v>28.0619940084998</v>
          </cell>
          <cell r="K231">
            <v>34.7189499279687</v>
          </cell>
          <cell r="L231">
            <v>35.8015139142227</v>
          </cell>
          <cell r="M231">
            <v>22.871403864225</v>
          </cell>
          <cell r="N231">
            <v>22.139071281138</v>
          </cell>
          <cell r="O231">
            <v>25.9128344174696</v>
          </cell>
          <cell r="P231">
            <v>24.9062027859165</v>
          </cell>
          <cell r="Q231">
            <v>24.4445935257882</v>
          </cell>
          <cell r="R231">
            <v>27.1467377891125</v>
          </cell>
          <cell r="S231">
            <v>19.7270003789234</v>
          </cell>
          <cell r="T231">
            <v>24.4445935257882</v>
          </cell>
          <cell r="U231">
            <v>28.7288434328474</v>
          </cell>
          <cell r="V231">
            <v>30.1208917042457</v>
          </cell>
          <cell r="W231">
            <v>28.7288434328474</v>
          </cell>
          <cell r="X231">
            <v>23.42276506394</v>
          </cell>
          <cell r="Y231">
            <v>28.7288434328474</v>
          </cell>
          <cell r="Z231">
            <v>28.8245042786487</v>
          </cell>
          <cell r="AA231">
            <v>30.1093030348612</v>
          </cell>
          <cell r="AB231">
            <v>29.9167438025623</v>
          </cell>
          <cell r="AC231">
            <v>32.2440525093996</v>
          </cell>
          <cell r="AD231">
            <v>29.9167438025623</v>
          </cell>
          <cell r="AE231">
            <v>29.9167438025623</v>
          </cell>
          <cell r="AF231">
            <v>33.9109866761551</v>
          </cell>
          <cell r="AG231">
            <v>4.55398219178082</v>
          </cell>
        </row>
        <row r="232">
          <cell r="A232" t="str">
            <v>Cal-16</v>
          </cell>
          <cell r="B232">
            <v>32.6829195971351</v>
          </cell>
          <cell r="C232">
            <v>32.9142140119504</v>
          </cell>
          <cell r="D232">
            <v>32.9142140119504</v>
          </cell>
          <cell r="E232">
            <v>32.9142140119504</v>
          </cell>
          <cell r="F232">
            <v>26.5606210306283</v>
          </cell>
          <cell r="G232">
            <v>27.18310476544</v>
          </cell>
          <cell r="H232">
            <v>26.5606210306283</v>
          </cell>
          <cell r="I232">
            <v>26.5606210306283</v>
          </cell>
          <cell r="J232">
            <v>28.4630962830643</v>
          </cell>
          <cell r="K232">
            <v>34.9759403627279</v>
          </cell>
          <cell r="L232">
            <v>36.0354304379416</v>
          </cell>
          <cell r="M232">
            <v>23.2501793833425</v>
          </cell>
          <cell r="N232">
            <v>22.5431005656067</v>
          </cell>
          <cell r="O232">
            <v>26.1588764710986</v>
          </cell>
          <cell r="P232">
            <v>25.2732527511035</v>
          </cell>
          <cell r="Q232">
            <v>25.4767748474257</v>
          </cell>
          <cell r="R232">
            <v>27.503757577091</v>
          </cell>
          <cell r="S232">
            <v>20.1284702896565</v>
          </cell>
          <cell r="T232">
            <v>25.4767748474257</v>
          </cell>
          <cell r="U232">
            <v>29.0898381172805</v>
          </cell>
          <cell r="V232">
            <v>30.5531292735276</v>
          </cell>
          <cell r="W232">
            <v>29.0898381172805</v>
          </cell>
          <cell r="X232">
            <v>23.8180235754586</v>
          </cell>
          <cell r="Y232">
            <v>29.0898381172805</v>
          </cell>
          <cell r="Z232">
            <v>29.1791847938489</v>
          </cell>
          <cell r="AA232">
            <v>30.4522575370738</v>
          </cell>
          <cell r="AB232">
            <v>30.8274700120246</v>
          </cell>
          <cell r="AC232">
            <v>33.1559305949111</v>
          </cell>
          <cell r="AD232">
            <v>30.8274700120246</v>
          </cell>
          <cell r="AE232">
            <v>30.8274700120246</v>
          </cell>
          <cell r="AF232">
            <v>34.8293371900474</v>
          </cell>
          <cell r="AG232">
            <v>4.67683879781421</v>
          </cell>
        </row>
        <row r="233">
          <cell r="A233" t="str">
            <v>Cal-17</v>
          </cell>
          <cell r="B233">
            <v>32.8561458756716</v>
          </cell>
          <cell r="C233">
            <v>33.1061855872612</v>
          </cell>
          <cell r="D233">
            <v>33.1061855872612</v>
          </cell>
          <cell r="E233">
            <v>33.1061855872612</v>
          </cell>
          <cell r="F233">
            <v>27.1252064450804</v>
          </cell>
          <cell r="G233">
            <v>27.7471427758947</v>
          </cell>
          <cell r="H233">
            <v>27.1252064450804</v>
          </cell>
          <cell r="I233">
            <v>27.1252064450804</v>
          </cell>
          <cell r="J233">
            <v>28.6749161392753</v>
          </cell>
          <cell r="K233">
            <v>35.1696272889076</v>
          </cell>
          <cell r="L233">
            <v>36.230387219869</v>
          </cell>
          <cell r="M233">
            <v>23.5384059887445</v>
          </cell>
          <cell r="N233">
            <v>22.8179411706982</v>
          </cell>
          <cell r="O233">
            <v>26.405329009007</v>
          </cell>
          <cell r="P233">
            <v>25.5596981584996</v>
          </cell>
          <cell r="Q233">
            <v>26.4615837673387</v>
          </cell>
          <cell r="R233">
            <v>27.7886795293865</v>
          </cell>
          <cell r="S233">
            <v>20.4180101333292</v>
          </cell>
          <cell r="T233">
            <v>26.4615837673387</v>
          </cell>
          <cell r="U233">
            <v>29.3699722593533</v>
          </cell>
          <cell r="V233">
            <v>30.948339448069</v>
          </cell>
          <cell r="W233">
            <v>29.3699722593533</v>
          </cell>
          <cell r="X233">
            <v>24.0963248592259</v>
          </cell>
          <cell r="Y233">
            <v>29.3699722593533</v>
          </cell>
          <cell r="Z233">
            <v>29.4583606292249</v>
          </cell>
          <cell r="AA233">
            <v>30.7296519838176</v>
          </cell>
          <cell r="AB233">
            <v>31.6565281516109</v>
          </cell>
          <cell r="AC233">
            <v>33.9842677043882</v>
          </cell>
          <cell r="AD233">
            <v>31.6565281516109</v>
          </cell>
          <cell r="AE233">
            <v>31.6565281516109</v>
          </cell>
          <cell r="AF233">
            <v>35.666852842389</v>
          </cell>
          <cell r="AG233">
            <v>4.80148219178082</v>
          </cell>
        </row>
        <row r="234">
          <cell r="A234" t="str">
            <v>Cal-18</v>
          </cell>
          <cell r="B234">
            <v>33.0347123838555</v>
          </cell>
          <cell r="C234">
            <v>33.2700748638253</v>
          </cell>
          <cell r="D234">
            <v>33.2700748638253</v>
          </cell>
          <cell r="E234">
            <v>33.2700748638253</v>
          </cell>
          <cell r="F234">
            <v>28.2647648975495</v>
          </cell>
          <cell r="G234">
            <v>28.8888621821784</v>
          </cell>
          <cell r="H234">
            <v>28.2647648975495</v>
          </cell>
          <cell r="I234">
            <v>28.2647648975495</v>
          </cell>
          <cell r="J234">
            <v>28.7969738197831</v>
          </cell>
          <cell r="K234">
            <v>35.7061568762594</v>
          </cell>
          <cell r="L234">
            <v>36.4290782888834</v>
          </cell>
          <cell r="M234">
            <v>23.8532923578909</v>
          </cell>
          <cell r="N234">
            <v>23.1399117700929</v>
          </cell>
          <cell r="O234">
            <v>26.6105914950928</v>
          </cell>
          <cell r="P234">
            <v>25.8816097735871</v>
          </cell>
          <cell r="Q234">
            <v>27.1953562795386</v>
          </cell>
          <cell r="R234">
            <v>28.1166006514392</v>
          </cell>
          <cell r="S234">
            <v>20.7202209794463</v>
          </cell>
          <cell r="T234">
            <v>27.1953562795386</v>
          </cell>
          <cell r="U234">
            <v>29.7013852034556</v>
          </cell>
          <cell r="V234">
            <v>31.3346904685047</v>
          </cell>
          <cell r="W234">
            <v>29.7013852034556</v>
          </cell>
          <cell r="X234">
            <v>24.4132729211912</v>
          </cell>
          <cell r="Y234">
            <v>29.7013852034556</v>
          </cell>
          <cell r="Z234">
            <v>29.7935559640973</v>
          </cell>
          <cell r="AA234">
            <v>31.0718735438523</v>
          </cell>
          <cell r="AB234">
            <v>32.502033074296</v>
          </cell>
          <cell r="AC234">
            <v>34.8277083261965</v>
          </cell>
          <cell r="AD234">
            <v>32.502033074296</v>
          </cell>
          <cell r="AE234">
            <v>32.502033074296</v>
          </cell>
          <cell r="AF234">
            <v>36.5130615753967</v>
          </cell>
          <cell r="AG234">
            <v>4.92898219178082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32.5045928955078</v>
          </cell>
          <cell r="C238">
            <v>32.6882667541504</v>
          </cell>
          <cell r="D238">
            <v>32.6882667541504</v>
          </cell>
          <cell r="E238">
            <v>32.6882667541504</v>
          </cell>
          <cell r="F238">
            <v>23.8806133270264</v>
          </cell>
          <cell r="G238">
            <v>28.9091835021973</v>
          </cell>
          <cell r="H238">
            <v>26.3785724639893</v>
          </cell>
          <cell r="I238">
            <v>26.3785724639893</v>
          </cell>
          <cell r="J238">
            <v>29.1198978424073</v>
          </cell>
          <cell r="K238">
            <v>35.1938762664795</v>
          </cell>
          <cell r="L238">
            <v>38.2076511383057</v>
          </cell>
          <cell r="M238">
            <v>20.1504878997803</v>
          </cell>
          <cell r="N238">
            <v>18.296181678772</v>
          </cell>
          <cell r="O238">
            <v>20.1518344879151</v>
          </cell>
          <cell r="P238">
            <v>22.2066106796265</v>
          </cell>
          <cell r="Q238">
            <v>13.4506936073303</v>
          </cell>
          <cell r="R238">
            <v>26.4162855148316</v>
          </cell>
          <cell r="S238">
            <v>13.7353863716125</v>
          </cell>
          <cell r="T238">
            <v>13.4506936073303</v>
          </cell>
          <cell r="U238">
            <v>25.805103302002</v>
          </cell>
          <cell r="V238">
            <v>23.5075511932373</v>
          </cell>
          <cell r="W238">
            <v>25.805103302002</v>
          </cell>
          <cell r="X238">
            <v>23.2058353424072</v>
          </cell>
          <cell r="Y238">
            <v>25.805103302002</v>
          </cell>
          <cell r="Z238">
            <v>29.3024492263794</v>
          </cell>
          <cell r="AA238">
            <v>30.6085729598999</v>
          </cell>
          <cell r="AB238">
            <v>23.2952556610108</v>
          </cell>
          <cell r="AC238">
            <v>27.0462760925293</v>
          </cell>
          <cell r="AD238">
            <v>23.2952556610108</v>
          </cell>
          <cell r="AE238">
            <v>23.2952556610108</v>
          </cell>
          <cell r="AF238">
            <v>31.2952585220337</v>
          </cell>
          <cell r="AG238">
            <v>2.8935</v>
          </cell>
        </row>
        <row r="239">
          <cell r="A239" t="str">
            <v>Sum-03</v>
          </cell>
          <cell r="B239">
            <v>32.2370002555847</v>
          </cell>
          <cell r="C239">
            <v>32.0080014610291</v>
          </cell>
          <cell r="D239">
            <v>32.0080014610291</v>
          </cell>
          <cell r="E239">
            <v>32.0080014610291</v>
          </cell>
          <cell r="F239">
            <v>24.9400004959107</v>
          </cell>
          <cell r="G239">
            <v>27.7300000190735</v>
          </cell>
          <cell r="H239">
            <v>24.9400004959107</v>
          </cell>
          <cell r="I239">
            <v>24.9400004959107</v>
          </cell>
          <cell r="J239">
            <v>34.5123007202149</v>
          </cell>
          <cell r="K239">
            <v>35.8399989700317</v>
          </cell>
          <cell r="L239">
            <v>36.9584980773926</v>
          </cell>
          <cell r="M239">
            <v>23.1358017539978</v>
          </cell>
          <cell r="N239">
            <v>21.4560000610352</v>
          </cell>
          <cell r="O239">
            <v>23.1377019119263</v>
          </cell>
          <cell r="P239">
            <v>25.1508016395569</v>
          </cell>
          <cell r="Q239">
            <v>16.8623104476929</v>
          </cell>
          <cell r="R239">
            <v>27.2960022544861</v>
          </cell>
          <cell r="S239">
            <v>16.8490005874634</v>
          </cell>
          <cell r="T239">
            <v>16.8623104476929</v>
          </cell>
          <cell r="U239">
            <v>25.3368013954162</v>
          </cell>
          <cell r="V239">
            <v>23.749999332428</v>
          </cell>
          <cell r="W239">
            <v>25.3368013954162</v>
          </cell>
          <cell r="X239">
            <v>24.9828010749817</v>
          </cell>
          <cell r="Y239">
            <v>25.3368013954162</v>
          </cell>
          <cell r="Z239">
            <v>28.3666006278992</v>
          </cell>
          <cell r="AA239">
            <v>29.6316014480591</v>
          </cell>
          <cell r="AB239">
            <v>25.2216543769837</v>
          </cell>
          <cell r="AC239">
            <v>29.1041531181336</v>
          </cell>
          <cell r="AD239">
            <v>25.2216543769837</v>
          </cell>
          <cell r="AE239">
            <v>25.2216543769837</v>
          </cell>
          <cell r="AF239">
            <v>33.2216572189331</v>
          </cell>
          <cell r="AG239">
            <v>3.19</v>
          </cell>
        </row>
        <row r="240">
          <cell r="A240" t="str">
            <v>Sum-04</v>
          </cell>
          <cell r="B240">
            <v>32.1780017471313</v>
          </cell>
          <cell r="C240">
            <v>32.1480012512207</v>
          </cell>
          <cell r="D240">
            <v>32.1480012512207</v>
          </cell>
          <cell r="E240">
            <v>32.1480012512207</v>
          </cell>
          <cell r="F240">
            <v>25.8629974937439</v>
          </cell>
          <cell r="G240">
            <v>29.5829978752136</v>
          </cell>
          <cell r="H240">
            <v>25.8629974937439</v>
          </cell>
          <cell r="I240">
            <v>25.8629974937439</v>
          </cell>
          <cell r="J240">
            <v>34.0640508270264</v>
          </cell>
          <cell r="K240">
            <v>36.5479986572266</v>
          </cell>
          <cell r="L240">
            <v>36.4364988708496</v>
          </cell>
          <cell r="M240">
            <v>23.8610007476807</v>
          </cell>
          <cell r="N240">
            <v>22.045280418396</v>
          </cell>
          <cell r="O240">
            <v>27.2059997367858</v>
          </cell>
          <cell r="P240">
            <v>25.8760006332397</v>
          </cell>
          <cell r="Q240">
            <v>18.4528966331482</v>
          </cell>
          <cell r="R240">
            <v>27.8826008415222</v>
          </cell>
          <cell r="S240">
            <v>18.3841994857788</v>
          </cell>
          <cell r="T240">
            <v>18.4528966331482</v>
          </cell>
          <cell r="U240">
            <v>26.4911993408203</v>
          </cell>
          <cell r="V240">
            <v>24.9000003814697</v>
          </cell>
          <cell r="W240">
            <v>26.4911993408203</v>
          </cell>
          <cell r="X240">
            <v>25.3184009742737</v>
          </cell>
          <cell r="Y240">
            <v>26.4911993408203</v>
          </cell>
          <cell r="Z240">
            <v>29.4591994667053</v>
          </cell>
          <cell r="AA240">
            <v>30.7242002868652</v>
          </cell>
          <cell r="AB240">
            <v>26.055653591156</v>
          </cell>
          <cell r="AC240">
            <v>29.9161528205871</v>
          </cell>
          <cell r="AD240">
            <v>26.055653591156</v>
          </cell>
          <cell r="AE240">
            <v>26.055653591156</v>
          </cell>
          <cell r="AF240">
            <v>34.0556564331055</v>
          </cell>
          <cell r="AG240">
            <v>3.29</v>
          </cell>
        </row>
        <row r="241">
          <cell r="A241" t="str">
            <v>Sum-05</v>
          </cell>
          <cell r="B241">
            <v>32.2770016479492</v>
          </cell>
          <cell r="C241">
            <v>32.2510010910034</v>
          </cell>
          <cell r="D241">
            <v>32.2510010910034</v>
          </cell>
          <cell r="E241">
            <v>32.2510010910034</v>
          </cell>
          <cell r="F241">
            <v>27.0819975090027</v>
          </cell>
          <cell r="G241">
            <v>30.1819974708557</v>
          </cell>
          <cell r="H241">
            <v>27.0819975090027</v>
          </cell>
          <cell r="I241">
            <v>27.0819975090027</v>
          </cell>
          <cell r="J241">
            <v>33.950101222992</v>
          </cell>
          <cell r="K241">
            <v>36.9149974441528</v>
          </cell>
          <cell r="L241">
            <v>36.0884979629517</v>
          </cell>
          <cell r="M241">
            <v>23.9390010261536</v>
          </cell>
          <cell r="N241">
            <v>22.5511607170105</v>
          </cell>
          <cell r="O241">
            <v>27.2590009117127</v>
          </cell>
          <cell r="P241">
            <v>25.9540015029907</v>
          </cell>
          <cell r="Q241">
            <v>18.549358291626</v>
          </cell>
          <cell r="R241">
            <v>28.1404019927978</v>
          </cell>
          <cell r="S241">
            <v>18.4622002410888</v>
          </cell>
          <cell r="T241">
            <v>18.549358291626</v>
          </cell>
          <cell r="U241">
            <v>26.4176013946533</v>
          </cell>
          <cell r="V241">
            <v>26.0299996376038</v>
          </cell>
          <cell r="W241">
            <v>26.4176013946533</v>
          </cell>
          <cell r="X241">
            <v>25.4252020263672</v>
          </cell>
          <cell r="Y241">
            <v>26.4176013946533</v>
          </cell>
          <cell r="Z241">
            <v>29.3078006744385</v>
          </cell>
          <cell r="AA241">
            <v>30.572799243927</v>
          </cell>
          <cell r="AB241">
            <v>26.8446545410156</v>
          </cell>
          <cell r="AC241">
            <v>30.7101543617248</v>
          </cell>
          <cell r="AD241">
            <v>26.8446545410156</v>
          </cell>
          <cell r="AE241">
            <v>26.8446545410156</v>
          </cell>
          <cell r="AF241">
            <v>34.8446583557129</v>
          </cell>
          <cell r="AG241">
            <v>3.385</v>
          </cell>
        </row>
        <row r="242">
          <cell r="A242" t="str">
            <v>Sum-06</v>
          </cell>
          <cell r="B242">
            <v>32.6820011138916</v>
          </cell>
          <cell r="C242">
            <v>32.6560005569458</v>
          </cell>
          <cell r="D242">
            <v>32.6560005569458</v>
          </cell>
          <cell r="E242">
            <v>32.6560005569458</v>
          </cell>
          <cell r="F242">
            <v>27.4619975090027</v>
          </cell>
          <cell r="G242">
            <v>30.5619975090027</v>
          </cell>
          <cell r="H242">
            <v>27.4619975090027</v>
          </cell>
          <cell r="I242">
            <v>27.4619975090027</v>
          </cell>
          <cell r="J242">
            <v>34.0260992240906</v>
          </cell>
          <cell r="K242">
            <v>36.8959989547729</v>
          </cell>
          <cell r="L242">
            <v>36.7344989395142</v>
          </cell>
          <cell r="M242">
            <v>24.2010008239746</v>
          </cell>
          <cell r="N242">
            <v>23.1339597320557</v>
          </cell>
          <cell r="O242">
            <v>27.4959992218018</v>
          </cell>
          <cell r="P242">
            <v>26.2160013008118</v>
          </cell>
          <cell r="Q242">
            <v>18.9959788894653</v>
          </cell>
          <cell r="R242">
            <v>28.439601764679</v>
          </cell>
          <cell r="S242">
            <v>18.7242000389099</v>
          </cell>
          <cell r="T242">
            <v>18.9959788894653</v>
          </cell>
          <cell r="U242">
            <v>27.385200214386</v>
          </cell>
          <cell r="V242">
            <v>29.3199999618531</v>
          </cell>
          <cell r="W242">
            <v>27.385200214386</v>
          </cell>
          <cell r="X242">
            <v>25.6980019950867</v>
          </cell>
          <cell r="Y242">
            <v>27.385200214386</v>
          </cell>
          <cell r="Z242">
            <v>29.9502007484436</v>
          </cell>
          <cell r="AA242">
            <v>31.2152012252808</v>
          </cell>
          <cell r="AB242">
            <v>27.468654384613</v>
          </cell>
          <cell r="AC242">
            <v>31.3341531944275</v>
          </cell>
          <cell r="AD242">
            <v>27.468654384613</v>
          </cell>
          <cell r="AE242">
            <v>27.468654384613</v>
          </cell>
          <cell r="AF242">
            <v>35.4686573028565</v>
          </cell>
          <cell r="AG242">
            <v>3.4825</v>
          </cell>
        </row>
        <row r="243">
          <cell r="A243" t="str">
            <v>Sum-07</v>
          </cell>
          <cell r="B243">
            <v>33.0867366790772</v>
          </cell>
          <cell r="C243">
            <v>33.0602062770298</v>
          </cell>
          <cell r="D243">
            <v>33.0602062770298</v>
          </cell>
          <cell r="E243">
            <v>33.0602062770298</v>
          </cell>
          <cell r="F243">
            <v>25.7999993149115</v>
          </cell>
          <cell r="G243">
            <v>27.6979589656908</v>
          </cell>
          <cell r="H243">
            <v>25.7999993149115</v>
          </cell>
          <cell r="I243">
            <v>25.7999993149115</v>
          </cell>
          <cell r="J243">
            <v>33.8631633252514</v>
          </cell>
          <cell r="K243">
            <v>36.4423464560995</v>
          </cell>
          <cell r="L243">
            <v>37.0107134215686</v>
          </cell>
          <cell r="M243">
            <v>24.3355114605962</v>
          </cell>
          <cell r="N243">
            <v>23.2440410536163</v>
          </cell>
          <cell r="O243">
            <v>28.321020710225</v>
          </cell>
          <cell r="P243">
            <v>26.3916343961443</v>
          </cell>
          <cell r="Q243">
            <v>19.2024490200743</v>
          </cell>
          <cell r="R243">
            <v>28.6504096206354</v>
          </cell>
          <cell r="S243">
            <v>18.7367353828586</v>
          </cell>
          <cell r="T243">
            <v>19.2024490200743</v>
          </cell>
          <cell r="U243">
            <v>27.5197965660873</v>
          </cell>
          <cell r="V243">
            <v>29.545918211645</v>
          </cell>
          <cell r="W243">
            <v>27.5197965660873</v>
          </cell>
          <cell r="X243">
            <v>25.7987764514222</v>
          </cell>
          <cell r="Y243">
            <v>27.5197965660873</v>
          </cell>
          <cell r="Z243">
            <v>30.1575515902772</v>
          </cell>
          <cell r="AA243">
            <v>31.4636736110765</v>
          </cell>
          <cell r="AB243">
            <v>27.9171975583446</v>
          </cell>
          <cell r="AC243">
            <v>31.7713810278445</v>
          </cell>
          <cell r="AD243">
            <v>27.9171975583446</v>
          </cell>
          <cell r="AE243">
            <v>27.9171975583446</v>
          </cell>
          <cell r="AF243">
            <v>35.9172013730419</v>
          </cell>
          <cell r="AG243">
            <v>3.5825</v>
          </cell>
        </row>
        <row r="244">
          <cell r="A244" t="str">
            <v>Sum-08</v>
          </cell>
          <cell r="B244">
            <v>33.7530007171631</v>
          </cell>
          <cell r="C244">
            <v>33.7230009841919</v>
          </cell>
          <cell r="D244">
            <v>33.7230009841919</v>
          </cell>
          <cell r="E244">
            <v>33.7230009841919</v>
          </cell>
          <cell r="F244">
            <v>26.6089995765686</v>
          </cell>
          <cell r="G244">
            <v>27.8490000152588</v>
          </cell>
          <cell r="H244">
            <v>26.6089995765686</v>
          </cell>
          <cell r="I244">
            <v>26.6089995765686</v>
          </cell>
          <cell r="J244">
            <v>33.7872992324829</v>
          </cell>
          <cell r="K244">
            <v>36.4615001678467</v>
          </cell>
          <cell r="L244">
            <v>37.2224981307983</v>
          </cell>
          <cell r="M244">
            <v>24.7810007476807</v>
          </cell>
          <cell r="N244">
            <v>23.5826000213623</v>
          </cell>
          <cell r="O244">
            <v>28.5960000038147</v>
          </cell>
          <cell r="P244">
            <v>26.7960015678406</v>
          </cell>
          <cell r="Q244">
            <v>19.9452188110351</v>
          </cell>
          <cell r="R244">
            <v>29.0196017456055</v>
          </cell>
          <cell r="S244">
            <v>19.3041999053955</v>
          </cell>
          <cell r="T244">
            <v>19.9452188110351</v>
          </cell>
          <cell r="U244">
            <v>27.9652005195618</v>
          </cell>
          <cell r="V244">
            <v>30.130000038147</v>
          </cell>
          <cell r="W244">
            <v>27.9652005195618</v>
          </cell>
          <cell r="X244">
            <v>26.2780010414124</v>
          </cell>
          <cell r="Y244">
            <v>27.9652005195618</v>
          </cell>
          <cell r="Z244">
            <v>30.5302011680603</v>
          </cell>
          <cell r="AA244">
            <v>31.7952010536194</v>
          </cell>
          <cell r="AB244">
            <v>28.6106535720825</v>
          </cell>
          <cell r="AC244">
            <v>32.4931523132324</v>
          </cell>
          <cell r="AD244">
            <v>28.6106535720825</v>
          </cell>
          <cell r="AE244">
            <v>28.6106535720825</v>
          </cell>
          <cell r="AF244">
            <v>36.6106554794312</v>
          </cell>
          <cell r="AG244">
            <v>3.685</v>
          </cell>
        </row>
        <row r="245">
          <cell r="A245" t="str">
            <v>Sum-09</v>
          </cell>
          <cell r="B245">
            <v>34.1591844364089</v>
          </cell>
          <cell r="C245">
            <v>34.1285721525854</v>
          </cell>
          <cell r="D245">
            <v>34.1285721525854</v>
          </cell>
          <cell r="E245">
            <v>34.1285721525854</v>
          </cell>
          <cell r="F245">
            <v>21.7897952722043</v>
          </cell>
          <cell r="G245">
            <v>22.4224484891307</v>
          </cell>
          <cell r="H245">
            <v>21.7897952722043</v>
          </cell>
          <cell r="I245">
            <v>21.7897952722043</v>
          </cell>
          <cell r="J245">
            <v>32.7888796086214</v>
          </cell>
          <cell r="K245">
            <v>36.7760209842604</v>
          </cell>
          <cell r="L245">
            <v>37.5535696769247</v>
          </cell>
          <cell r="M245">
            <v>24.9273482926038</v>
          </cell>
          <cell r="N245">
            <v>23.7018356712497</v>
          </cell>
          <cell r="O245">
            <v>28.7904089518956</v>
          </cell>
          <cell r="P245">
            <v>26.9834702355521</v>
          </cell>
          <cell r="Q245">
            <v>20.5478356809032</v>
          </cell>
          <cell r="R245">
            <v>29.2422473673918</v>
          </cell>
          <cell r="S245">
            <v>19.3285720980897</v>
          </cell>
          <cell r="T245">
            <v>20.5478356809032</v>
          </cell>
          <cell r="U245">
            <v>28.1116328726009</v>
          </cell>
          <cell r="V245">
            <v>30.3622450731239</v>
          </cell>
          <cell r="W245">
            <v>28.1116328726009</v>
          </cell>
          <cell r="X245">
            <v>26.3906141203277</v>
          </cell>
          <cell r="Y245">
            <v>28.1116328726009</v>
          </cell>
          <cell r="Z245">
            <v>30.7493878967908</v>
          </cell>
          <cell r="AA245">
            <v>32.0555099175901</v>
          </cell>
          <cell r="AB245">
            <v>29.1947486449261</v>
          </cell>
          <cell r="AC245">
            <v>33.0662774845045</v>
          </cell>
          <cell r="AD245">
            <v>29.1947486449261</v>
          </cell>
          <cell r="AE245">
            <v>29.1947486449261</v>
          </cell>
          <cell r="AF245">
            <v>37.1947513891726</v>
          </cell>
          <cell r="AG245">
            <v>3.79</v>
          </cell>
        </row>
        <row r="246">
          <cell r="A246" t="str">
            <v>Sum-10</v>
          </cell>
          <cell r="B246">
            <v>34.7380011367797</v>
          </cell>
          <cell r="C246">
            <v>34.7080006408692</v>
          </cell>
          <cell r="D246">
            <v>34.7080006408692</v>
          </cell>
          <cell r="E246">
            <v>34.7080006408692</v>
          </cell>
          <cell r="F246">
            <v>33.5651993942261</v>
          </cell>
          <cell r="G246">
            <v>34.1852001190186</v>
          </cell>
          <cell r="H246">
            <v>33.5651993942261</v>
          </cell>
          <cell r="I246">
            <v>33.5651993942261</v>
          </cell>
          <cell r="J246">
            <v>33.398051700592</v>
          </cell>
          <cell r="K246">
            <v>37.2044989395142</v>
          </cell>
          <cell r="L246">
            <v>37.8434997940063</v>
          </cell>
          <cell r="M246">
            <v>25.4410017967224</v>
          </cell>
          <cell r="N246">
            <v>24.3082794189453</v>
          </cell>
          <cell r="O246">
            <v>29.0760006713867</v>
          </cell>
          <cell r="P246">
            <v>27.4560016822815</v>
          </cell>
          <cell r="Q246">
            <v>21.7129390335083</v>
          </cell>
          <cell r="R246">
            <v>29.6796018600464</v>
          </cell>
          <cell r="S246">
            <v>19.9642005348205</v>
          </cell>
          <cell r="T246">
            <v>21.7129390335083</v>
          </cell>
          <cell r="U246">
            <v>28.6252011489868</v>
          </cell>
          <cell r="V246">
            <v>30.9400004005432</v>
          </cell>
          <cell r="W246">
            <v>28.6252011489868</v>
          </cell>
          <cell r="X246">
            <v>26.9380011558533</v>
          </cell>
          <cell r="Y246">
            <v>28.6252011489868</v>
          </cell>
          <cell r="Z246">
            <v>31.1902008628845</v>
          </cell>
          <cell r="AA246">
            <v>32.4552016830444</v>
          </cell>
          <cell r="AB246">
            <v>30.1426543426514</v>
          </cell>
          <cell r="AC246">
            <v>34.0031516647339</v>
          </cell>
          <cell r="AD246">
            <v>30.1426543426514</v>
          </cell>
          <cell r="AE246">
            <v>30.1426543426514</v>
          </cell>
          <cell r="AF246">
            <v>38.142656288147</v>
          </cell>
          <cell r="AG246">
            <v>3.8975</v>
          </cell>
        </row>
        <row r="247">
          <cell r="A247" t="str">
            <v>Sum-11</v>
          </cell>
          <cell r="B247">
            <v>34.9320011138916</v>
          </cell>
          <cell r="C247">
            <v>34.9060005569458</v>
          </cell>
          <cell r="D247">
            <v>34.9060005569458</v>
          </cell>
          <cell r="E247">
            <v>34.9060005569458</v>
          </cell>
          <cell r="F247">
            <v>34.5548010253906</v>
          </cell>
          <cell r="G247">
            <v>35.1748011398315</v>
          </cell>
          <cell r="H247">
            <v>34.5548010253906</v>
          </cell>
          <cell r="I247">
            <v>34.5548010253906</v>
          </cell>
          <cell r="J247">
            <v>33.8480995941162</v>
          </cell>
          <cell r="K247">
            <v>37.4675001144409</v>
          </cell>
          <cell r="L247">
            <v>37.7904973220825</v>
          </cell>
          <cell r="M247">
            <v>25.7510007667542</v>
          </cell>
          <cell r="N247">
            <v>24.68396068573</v>
          </cell>
          <cell r="O247">
            <v>32.0660002136231</v>
          </cell>
          <cell r="P247">
            <v>27.7660012435913</v>
          </cell>
          <cell r="Q247">
            <v>22.5767988967895</v>
          </cell>
          <cell r="R247">
            <v>29.9896018218994</v>
          </cell>
          <cell r="S247">
            <v>20.2742009925842</v>
          </cell>
          <cell r="T247">
            <v>22.5767988967895</v>
          </cell>
          <cell r="U247">
            <v>31.725200214386</v>
          </cell>
          <cell r="V247">
            <v>34.514998588562</v>
          </cell>
          <cell r="W247">
            <v>31.725200214386</v>
          </cell>
          <cell r="X247">
            <v>26.3180010986328</v>
          </cell>
          <cell r="Y247">
            <v>31.725200214386</v>
          </cell>
          <cell r="Z247">
            <v>31.8102007484436</v>
          </cell>
          <cell r="AA247">
            <v>33.0751993179322</v>
          </cell>
          <cell r="AB247">
            <v>30.9006537818909</v>
          </cell>
          <cell r="AC247">
            <v>34.7661534881592</v>
          </cell>
          <cell r="AD247">
            <v>30.9006537818909</v>
          </cell>
          <cell r="AE247">
            <v>30.9006537818909</v>
          </cell>
          <cell r="AF247">
            <v>38.9006567001343</v>
          </cell>
          <cell r="AG247">
            <v>4.0075</v>
          </cell>
        </row>
        <row r="248">
          <cell r="A248" t="str">
            <v>Sum-12</v>
          </cell>
          <cell r="B248">
            <v>35.0867366790772</v>
          </cell>
          <cell r="C248">
            <v>35.0602062770298</v>
          </cell>
          <cell r="D248">
            <v>35.0602062770298</v>
          </cell>
          <cell r="E248">
            <v>35.0602062770298</v>
          </cell>
          <cell r="F248">
            <v>34.8322451455253</v>
          </cell>
          <cell r="G248">
            <v>35.4648982846007</v>
          </cell>
          <cell r="H248">
            <v>34.8322451455253</v>
          </cell>
          <cell r="I248">
            <v>34.8322451455253</v>
          </cell>
          <cell r="J248">
            <v>33.7876512761018</v>
          </cell>
          <cell r="K248">
            <v>37.7821423666818</v>
          </cell>
          <cell r="L248">
            <v>38.031120378144</v>
          </cell>
          <cell r="M248">
            <v>25.9171435492379</v>
          </cell>
          <cell r="N248">
            <v>24.825673142258</v>
          </cell>
          <cell r="O248">
            <v>32.2444897281881</v>
          </cell>
          <cell r="P248">
            <v>27.9732673995349</v>
          </cell>
          <cell r="Q248">
            <v>23.2331214243052</v>
          </cell>
          <cell r="R248">
            <v>30.2320426240259</v>
          </cell>
          <cell r="S248">
            <v>20.3183674715003</v>
          </cell>
          <cell r="T248">
            <v>23.2331214243052</v>
          </cell>
          <cell r="U248">
            <v>31.9483671772237</v>
          </cell>
          <cell r="V248">
            <v>34.8010200189084</v>
          </cell>
          <cell r="W248">
            <v>31.9483671772237</v>
          </cell>
          <cell r="X248">
            <v>26.4314296683487</v>
          </cell>
          <cell r="Y248">
            <v>31.9483671772237</v>
          </cell>
          <cell r="Z248">
            <v>32.0555112410565</v>
          </cell>
          <cell r="AA248">
            <v>33.3616332618558</v>
          </cell>
          <cell r="AB248">
            <v>31.4814827782767</v>
          </cell>
          <cell r="AC248">
            <v>35.3356671625254</v>
          </cell>
          <cell r="AD248">
            <v>31.4814827782767</v>
          </cell>
          <cell r="AE248">
            <v>31.4814827782767</v>
          </cell>
          <cell r="AF248">
            <v>39.4814856782251</v>
          </cell>
          <cell r="AG248">
            <v>4.12</v>
          </cell>
        </row>
        <row r="249">
          <cell r="A249" t="str">
            <v>Sum-13</v>
          </cell>
          <cell r="B249">
            <v>35.3765316009522</v>
          </cell>
          <cell r="C249">
            <v>35.3510208129883</v>
          </cell>
          <cell r="D249">
            <v>35.3510208129883</v>
          </cell>
          <cell r="E249">
            <v>35.3510208129883</v>
          </cell>
          <cell r="F249">
            <v>35.2248992919922</v>
          </cell>
          <cell r="G249">
            <v>35.8575515747071</v>
          </cell>
          <cell r="H249">
            <v>35.2248992919922</v>
          </cell>
          <cell r="I249">
            <v>35.2248992919922</v>
          </cell>
          <cell r="J249">
            <v>33.9422445297241</v>
          </cell>
          <cell r="K249">
            <v>37.8607158660888</v>
          </cell>
          <cell r="L249">
            <v>38.2362232208252</v>
          </cell>
          <cell r="M249">
            <v>26.3420419692994</v>
          </cell>
          <cell r="N249">
            <v>25.2280406951904</v>
          </cell>
          <cell r="O249">
            <v>32.3071422576905</v>
          </cell>
          <cell r="P249">
            <v>28.3981657028199</v>
          </cell>
          <cell r="Q249">
            <v>23.84672164917</v>
          </cell>
          <cell r="R249">
            <v>30.6569404602051</v>
          </cell>
          <cell r="S249">
            <v>20.7432651519775</v>
          </cell>
          <cell r="T249">
            <v>23.84672164917</v>
          </cell>
          <cell r="U249">
            <v>32.4177551269532</v>
          </cell>
          <cell r="V249">
            <v>35.2346935272216</v>
          </cell>
          <cell r="W249">
            <v>32.4177551269532</v>
          </cell>
          <cell r="X249">
            <v>26.9206132888794</v>
          </cell>
          <cell r="Y249">
            <v>32.4177551269532</v>
          </cell>
          <cell r="Z249">
            <v>32.5248985290528</v>
          </cell>
          <cell r="AA249">
            <v>33.8310203552246</v>
          </cell>
          <cell r="AB249">
            <v>32.1247482299805</v>
          </cell>
          <cell r="AC249">
            <v>36.0095443725586</v>
          </cell>
          <cell r="AD249">
            <v>32.1247482299805</v>
          </cell>
          <cell r="AE249">
            <v>32.1247482299805</v>
          </cell>
          <cell r="AF249">
            <v>40.1247501373291</v>
          </cell>
          <cell r="AG249">
            <v>4.235</v>
          </cell>
        </row>
        <row r="250">
          <cell r="A250" t="str">
            <v>Sum-14</v>
          </cell>
          <cell r="B250">
            <v>35.7530007171631</v>
          </cell>
          <cell r="C250">
            <v>35.7230009841919</v>
          </cell>
          <cell r="D250">
            <v>35.7230009841919</v>
          </cell>
          <cell r="E250">
            <v>35.7230009841919</v>
          </cell>
          <cell r="F250">
            <v>36.4260005569458</v>
          </cell>
          <cell r="G250">
            <v>37.0460012817383</v>
          </cell>
          <cell r="H250">
            <v>36.4260005569458</v>
          </cell>
          <cell r="I250">
            <v>36.4260005569458</v>
          </cell>
          <cell r="J250">
            <v>34.0573008537292</v>
          </cell>
          <cell r="K250">
            <v>38.0565004348755</v>
          </cell>
          <cell r="L250">
            <v>38.4414989471435</v>
          </cell>
          <cell r="M250">
            <v>26.6410018730163</v>
          </cell>
          <cell r="N250">
            <v>25.4426002120972</v>
          </cell>
          <cell r="O250">
            <v>32.7860000991821</v>
          </cell>
          <cell r="P250">
            <v>28.6560026931763</v>
          </cell>
          <cell r="Q250">
            <v>25.1283797264099</v>
          </cell>
          <cell r="R250">
            <v>30.8796009635925</v>
          </cell>
          <cell r="S250">
            <v>21.1642010307312</v>
          </cell>
          <cell r="T250">
            <v>25.1283797264099</v>
          </cell>
          <cell r="U250">
            <v>32.6152000045776</v>
          </cell>
          <cell r="V250">
            <v>35.7299996948242</v>
          </cell>
          <cell r="W250">
            <v>32.6152000045776</v>
          </cell>
          <cell r="X250">
            <v>27.2080020904541</v>
          </cell>
          <cell r="Y250">
            <v>32.6152000045776</v>
          </cell>
          <cell r="Z250">
            <v>32.7002017211914</v>
          </cell>
          <cell r="AA250">
            <v>33.9651996612549</v>
          </cell>
          <cell r="AB250">
            <v>33.0796544265747</v>
          </cell>
          <cell r="AC250">
            <v>36.9621531295776</v>
          </cell>
          <cell r="AD250">
            <v>33.0796544265747</v>
          </cell>
          <cell r="AE250">
            <v>33.0796544265747</v>
          </cell>
          <cell r="AF250">
            <v>41.0796562957763</v>
          </cell>
          <cell r="AG250">
            <v>4.3525</v>
          </cell>
        </row>
        <row r="251">
          <cell r="A251" t="str">
            <v>Sum-15</v>
          </cell>
          <cell r="B251">
            <v>35.9091844364089</v>
          </cell>
          <cell r="C251">
            <v>35.8785721525854</v>
          </cell>
          <cell r="D251">
            <v>35.8785721525854</v>
          </cell>
          <cell r="E251">
            <v>35.8785721525854</v>
          </cell>
          <cell r="F251">
            <v>37.5159189652424</v>
          </cell>
          <cell r="G251">
            <v>38.1485722600198</v>
          </cell>
          <cell r="H251">
            <v>37.5159189652424</v>
          </cell>
          <cell r="I251">
            <v>37.5159189652424</v>
          </cell>
          <cell r="J251">
            <v>33.9888793789611</v>
          </cell>
          <cell r="K251">
            <v>38.3678567068918</v>
          </cell>
          <cell r="L251">
            <v>38.6801018617591</v>
          </cell>
          <cell r="M251">
            <v>26.8253069507833</v>
          </cell>
          <cell r="N251">
            <v>25.599795322029</v>
          </cell>
          <cell r="O251">
            <v>32.9485705239433</v>
          </cell>
          <cell r="P251">
            <v>28.88143179368</v>
          </cell>
          <cell r="Q251">
            <v>25.8367754488575</v>
          </cell>
          <cell r="R251">
            <v>31.1402060255713</v>
          </cell>
          <cell r="S251">
            <v>21.2265307562692</v>
          </cell>
          <cell r="T251">
            <v>25.8367754488575</v>
          </cell>
          <cell r="U251">
            <v>32.8565300532749</v>
          </cell>
          <cell r="V251">
            <v>36.0255101651561</v>
          </cell>
          <cell r="W251">
            <v>32.8565300532749</v>
          </cell>
          <cell r="X251">
            <v>27.339592992043</v>
          </cell>
          <cell r="Y251">
            <v>32.8565300532749</v>
          </cell>
          <cell r="Z251">
            <v>32.9636741949588</v>
          </cell>
          <cell r="AA251">
            <v>34.2697980452557</v>
          </cell>
          <cell r="AB251">
            <v>33.679442152685</v>
          </cell>
          <cell r="AC251">
            <v>37.5509719070123</v>
          </cell>
          <cell r="AD251">
            <v>33.679442152685</v>
          </cell>
          <cell r="AE251">
            <v>33.679442152685</v>
          </cell>
          <cell r="AF251">
            <v>41.6794439821827</v>
          </cell>
          <cell r="AG251">
            <v>4.4725</v>
          </cell>
        </row>
        <row r="252">
          <cell r="A252" t="str">
            <v>Sum-16</v>
          </cell>
          <cell r="B252">
            <v>36.1820011138916</v>
          </cell>
          <cell r="C252">
            <v>36.1560005569458</v>
          </cell>
          <cell r="D252">
            <v>36.1560005569458</v>
          </cell>
          <cell r="E252">
            <v>36.1560005569458</v>
          </cell>
          <cell r="F252">
            <v>38.3788010406494</v>
          </cell>
          <cell r="G252">
            <v>38.9988009262085</v>
          </cell>
          <cell r="H252">
            <v>38.3788010406494</v>
          </cell>
          <cell r="I252">
            <v>38.3788010406494</v>
          </cell>
          <cell r="J252">
            <v>34.8480995941162</v>
          </cell>
          <cell r="K252">
            <v>38.5625006484985</v>
          </cell>
          <cell r="L252">
            <v>38.8854978561402</v>
          </cell>
          <cell r="M252">
            <v>27.3010008239746</v>
          </cell>
          <cell r="N252">
            <v>26.2339597320556</v>
          </cell>
          <cell r="O252">
            <v>33.2660010910034</v>
          </cell>
          <cell r="P252">
            <v>29.3160021972656</v>
          </cell>
          <cell r="Q252">
            <v>26.8960996437073</v>
          </cell>
          <cell r="R252">
            <v>31.5395998573303</v>
          </cell>
          <cell r="S252">
            <v>21.8242000389099</v>
          </cell>
          <cell r="T252">
            <v>26.8960996437073</v>
          </cell>
          <cell r="U252">
            <v>33.2752021789551</v>
          </cell>
          <cell r="V252">
            <v>36.539999961853</v>
          </cell>
          <cell r="W252">
            <v>33.2752021789551</v>
          </cell>
          <cell r="X252">
            <v>27.8680010414123</v>
          </cell>
          <cell r="Y252">
            <v>33.2752021789551</v>
          </cell>
          <cell r="Z252">
            <v>33.3602006912231</v>
          </cell>
          <cell r="AA252">
            <v>34.6252002716065</v>
          </cell>
          <cell r="AB252">
            <v>34.7856549835205</v>
          </cell>
          <cell r="AC252">
            <v>38.651153793335</v>
          </cell>
          <cell r="AD252">
            <v>34.7856549835205</v>
          </cell>
          <cell r="AE252">
            <v>34.7856549835205</v>
          </cell>
          <cell r="AF252">
            <v>42.7856570053101</v>
          </cell>
          <cell r="AG252">
            <v>4.595</v>
          </cell>
        </row>
        <row r="253">
          <cell r="A253" t="str">
            <v>Sum-17</v>
          </cell>
          <cell r="B253">
            <v>36.3820018768311</v>
          </cell>
          <cell r="C253">
            <v>36.3560013198853</v>
          </cell>
          <cell r="D253">
            <v>36.3560013198853</v>
          </cell>
          <cell r="E253">
            <v>36.3560013198853</v>
          </cell>
          <cell r="F253">
            <v>39.4651986694336</v>
          </cell>
          <cell r="G253">
            <v>40.0852005767822</v>
          </cell>
          <cell r="H253">
            <v>39.4651986694336</v>
          </cell>
          <cell r="I253">
            <v>39.4651986694336</v>
          </cell>
          <cell r="J253">
            <v>35.0480994606018</v>
          </cell>
          <cell r="K253">
            <v>38.7624993896484</v>
          </cell>
          <cell r="L253">
            <v>39.0854986190796</v>
          </cell>
          <cell r="M253">
            <v>27.6110007667542</v>
          </cell>
          <cell r="N253">
            <v>26.5439606857299</v>
          </cell>
          <cell r="O253">
            <v>33.5059993362427</v>
          </cell>
          <cell r="P253">
            <v>29.6260022544861</v>
          </cell>
          <cell r="Q253">
            <v>27.7599584007263</v>
          </cell>
          <cell r="R253">
            <v>31.8495999145508</v>
          </cell>
          <cell r="S253">
            <v>22.1342009925843</v>
          </cell>
          <cell r="T253">
            <v>27.7599584007263</v>
          </cell>
          <cell r="U253">
            <v>33.5851993179321</v>
          </cell>
          <cell r="V253">
            <v>36.945001449585</v>
          </cell>
          <cell r="W253">
            <v>33.5851993179321</v>
          </cell>
          <cell r="X253">
            <v>28.1780010986328</v>
          </cell>
          <cell r="Y253">
            <v>33.5851993179321</v>
          </cell>
          <cell r="Z253">
            <v>33.6702016448974</v>
          </cell>
          <cell r="AA253">
            <v>34.9352012252807</v>
          </cell>
          <cell r="AB253">
            <v>35.6056540679932</v>
          </cell>
          <cell r="AC253">
            <v>39.4711528778076</v>
          </cell>
          <cell r="AD253">
            <v>35.6056540679932</v>
          </cell>
          <cell r="AE253">
            <v>35.6056540679932</v>
          </cell>
          <cell r="AF253">
            <v>43.6056560897827</v>
          </cell>
          <cell r="AG253">
            <v>4.72</v>
          </cell>
        </row>
        <row r="254">
          <cell r="A254" t="str">
            <v>Sum-18</v>
          </cell>
          <cell r="B254">
            <v>36.4867362197564</v>
          </cell>
          <cell r="C254">
            <v>36.4602039882115</v>
          </cell>
          <cell r="D254">
            <v>36.4602039882115</v>
          </cell>
          <cell r="E254">
            <v>36.4602039882115</v>
          </cell>
          <cell r="F254">
            <v>41.5893882440061</v>
          </cell>
          <cell r="G254">
            <v>42.2220395535839</v>
          </cell>
          <cell r="H254">
            <v>41.5893882440061</v>
          </cell>
          <cell r="I254">
            <v>41.5893882440061</v>
          </cell>
          <cell r="J254">
            <v>34.9876520390413</v>
          </cell>
          <cell r="K254">
            <v>39.5749999065789</v>
          </cell>
          <cell r="L254">
            <v>39.3045917043881</v>
          </cell>
          <cell r="M254">
            <v>27.8151032000172</v>
          </cell>
          <cell r="N254">
            <v>26.7236327930373</v>
          </cell>
          <cell r="O254">
            <v>33.6526520008943</v>
          </cell>
          <cell r="P254">
            <v>29.8712270503142</v>
          </cell>
          <cell r="Q254">
            <v>28.5220598687931</v>
          </cell>
          <cell r="R254">
            <v>32.1300003674566</v>
          </cell>
          <cell r="S254">
            <v>22.2163271222796</v>
          </cell>
          <cell r="T254">
            <v>28.5220598687931</v>
          </cell>
          <cell r="U254">
            <v>33.8463268280029</v>
          </cell>
          <cell r="V254">
            <v>37.2500017127212</v>
          </cell>
          <cell r="W254">
            <v>33.8463268280029</v>
          </cell>
          <cell r="X254">
            <v>28.3293893191279</v>
          </cell>
          <cell r="Y254">
            <v>33.8463268280029</v>
          </cell>
          <cell r="Z254">
            <v>33.9534689844871</v>
          </cell>
          <cell r="AA254">
            <v>35.2595928347841</v>
          </cell>
          <cell r="AB254">
            <v>36.256993235374</v>
          </cell>
          <cell r="AC254">
            <v>40.1111767048739</v>
          </cell>
          <cell r="AD254">
            <v>36.256993235374</v>
          </cell>
          <cell r="AE254">
            <v>36.256993235374</v>
          </cell>
          <cell r="AF254">
            <v>44.2569952205736</v>
          </cell>
          <cell r="AG254">
            <v>4.8475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>
        <row r="7">
          <cell r="I7">
            <v>37135</v>
          </cell>
          <cell r="J7">
            <v>2.295</v>
          </cell>
          <cell r="K7">
            <v>2.615</v>
          </cell>
          <cell r="L7">
            <v>2.335</v>
          </cell>
          <cell r="M7">
            <v>2.565</v>
          </cell>
          <cell r="N7">
            <v>2.58</v>
          </cell>
        </row>
        <row r="7">
          <cell r="S7">
            <v>42</v>
          </cell>
        </row>
        <row r="7">
          <cell r="V7">
            <v>1.75</v>
          </cell>
        </row>
        <row r="8">
          <cell r="I8">
            <v>37165</v>
          </cell>
          <cell r="J8">
            <v>1.83</v>
          </cell>
          <cell r="K8">
            <v>2.16</v>
          </cell>
          <cell r="L8">
            <v>1.885</v>
          </cell>
          <cell r="M8">
            <v>2.11</v>
          </cell>
          <cell r="N8">
            <v>2.13</v>
          </cell>
        </row>
        <row r="8">
          <cell r="S8">
            <v>35</v>
          </cell>
        </row>
        <row r="8">
          <cell r="V8">
            <v>1.45833333333333</v>
          </cell>
        </row>
        <row r="9">
          <cell r="I9">
            <v>37196</v>
          </cell>
          <cell r="J9">
            <v>2.268</v>
          </cell>
          <cell r="K9">
            <v>2.803</v>
          </cell>
          <cell r="L9">
            <v>2.323</v>
          </cell>
          <cell r="M9">
            <v>2.703</v>
          </cell>
          <cell r="N9">
            <v>2.773</v>
          </cell>
        </row>
        <row r="9">
          <cell r="S9">
            <v>35</v>
          </cell>
        </row>
        <row r="9">
          <cell r="V9">
            <v>1.45833333333333</v>
          </cell>
        </row>
        <row r="10">
          <cell r="I10">
            <v>37226</v>
          </cell>
          <cell r="J10">
            <v>2.66</v>
          </cell>
          <cell r="K10">
            <v>3.465</v>
          </cell>
          <cell r="L10">
            <v>2.74</v>
          </cell>
          <cell r="M10">
            <v>3.365</v>
          </cell>
          <cell r="N10">
            <v>3.565</v>
          </cell>
        </row>
        <row r="10">
          <cell r="S10">
            <v>35</v>
          </cell>
        </row>
        <row r="10">
          <cell r="V10">
            <v>1.45833333333333</v>
          </cell>
        </row>
        <row r="11">
          <cell r="I11">
            <v>37257</v>
          </cell>
          <cell r="J11">
            <v>2.878</v>
          </cell>
          <cell r="K11">
            <v>4.078</v>
          </cell>
          <cell r="L11">
            <v>3.018</v>
          </cell>
          <cell r="M11">
            <v>3.978</v>
          </cell>
          <cell r="N11">
            <v>4.803</v>
          </cell>
        </row>
        <row r="11">
          <cell r="S11">
            <v>35</v>
          </cell>
        </row>
        <row r="11">
          <cell r="V11">
            <v>1.45833333333333</v>
          </cell>
        </row>
        <row r="12">
          <cell r="I12">
            <v>37288</v>
          </cell>
          <cell r="J12">
            <v>2.876</v>
          </cell>
          <cell r="K12">
            <v>4.076</v>
          </cell>
          <cell r="L12">
            <v>3.021</v>
          </cell>
          <cell r="M12">
            <v>3.976</v>
          </cell>
          <cell r="N12">
            <v>4.796</v>
          </cell>
        </row>
        <row r="12">
          <cell r="S12">
            <v>35</v>
          </cell>
        </row>
        <row r="12">
          <cell r="V12">
            <v>1.45833333333333</v>
          </cell>
        </row>
        <row r="13">
          <cell r="I13">
            <v>37316</v>
          </cell>
          <cell r="J13">
            <v>2.837</v>
          </cell>
          <cell r="K13">
            <v>3.537</v>
          </cell>
          <cell r="L13">
            <v>2.967</v>
          </cell>
          <cell r="M13">
            <v>3.437</v>
          </cell>
          <cell r="N13">
            <v>3.542</v>
          </cell>
        </row>
        <row r="13">
          <cell r="S13">
            <v>35</v>
          </cell>
        </row>
        <row r="13">
          <cell r="V13">
            <v>1.45833333333333</v>
          </cell>
        </row>
        <row r="14">
          <cell r="I14">
            <v>37347</v>
          </cell>
          <cell r="J14">
            <v>2.754</v>
          </cell>
          <cell r="K14">
            <v>3.154</v>
          </cell>
          <cell r="L14">
            <v>2.784</v>
          </cell>
          <cell r="M14">
            <v>3.104</v>
          </cell>
          <cell r="N14">
            <v>3.154</v>
          </cell>
        </row>
        <row r="14">
          <cell r="S14">
            <v>35</v>
          </cell>
        </row>
        <row r="14">
          <cell r="V14">
            <v>1.45833333333333</v>
          </cell>
        </row>
        <row r="15">
          <cell r="I15">
            <v>37377</v>
          </cell>
          <cell r="J15">
            <v>2.782</v>
          </cell>
          <cell r="K15">
            <v>3.132</v>
          </cell>
          <cell r="L15">
            <v>2.812</v>
          </cell>
          <cell r="M15">
            <v>3.082</v>
          </cell>
          <cell r="N15">
            <v>3.132</v>
          </cell>
        </row>
        <row r="15">
          <cell r="S15">
            <v>35</v>
          </cell>
        </row>
        <row r="15">
          <cell r="V15">
            <v>1.45833333333333</v>
          </cell>
        </row>
        <row r="16">
          <cell r="I16">
            <v>37408</v>
          </cell>
          <cell r="J16">
            <v>2.83</v>
          </cell>
          <cell r="K16">
            <v>3.19</v>
          </cell>
          <cell r="L16">
            <v>2.86</v>
          </cell>
          <cell r="M16">
            <v>3.14</v>
          </cell>
          <cell r="N16">
            <v>3.18</v>
          </cell>
        </row>
        <row r="16">
          <cell r="S16">
            <v>35</v>
          </cell>
        </row>
        <row r="16">
          <cell r="V16">
            <v>1.45833333333333</v>
          </cell>
        </row>
        <row r="17">
          <cell r="I17">
            <v>37438</v>
          </cell>
          <cell r="J17">
            <v>2.875</v>
          </cell>
          <cell r="K17">
            <v>3.245</v>
          </cell>
          <cell r="L17">
            <v>2.905</v>
          </cell>
          <cell r="M17">
            <v>3.195</v>
          </cell>
          <cell r="N17">
            <v>3.285</v>
          </cell>
        </row>
        <row r="17">
          <cell r="S17">
            <v>35</v>
          </cell>
        </row>
        <row r="17">
          <cell r="V17">
            <v>1.45833333333333</v>
          </cell>
        </row>
        <row r="18">
          <cell r="I18">
            <v>37469</v>
          </cell>
          <cell r="J18">
            <v>2.912</v>
          </cell>
          <cell r="K18">
            <v>3.282</v>
          </cell>
          <cell r="L18">
            <v>2.942</v>
          </cell>
          <cell r="M18">
            <v>3.232</v>
          </cell>
          <cell r="N18">
            <v>3.322</v>
          </cell>
        </row>
        <row r="18">
          <cell r="S18">
            <v>35</v>
          </cell>
        </row>
        <row r="18">
          <cell r="V18">
            <v>1.45833333333333</v>
          </cell>
        </row>
        <row r="19">
          <cell r="I19">
            <v>37500</v>
          </cell>
          <cell r="J19">
            <v>2.911</v>
          </cell>
          <cell r="K19">
            <v>3.271</v>
          </cell>
          <cell r="L19">
            <v>2.941</v>
          </cell>
          <cell r="M19">
            <v>3.221</v>
          </cell>
          <cell r="N19">
            <v>3.281</v>
          </cell>
        </row>
        <row r="19">
          <cell r="S19">
            <v>35</v>
          </cell>
        </row>
        <row r="19">
          <cell r="V19">
            <v>1.45833333333333</v>
          </cell>
        </row>
        <row r="20">
          <cell r="I20">
            <v>37530</v>
          </cell>
          <cell r="J20">
            <v>2.936</v>
          </cell>
          <cell r="K20">
            <v>3.326</v>
          </cell>
          <cell r="L20">
            <v>2.966</v>
          </cell>
          <cell r="M20">
            <v>3.276</v>
          </cell>
          <cell r="N20">
            <v>3.316</v>
          </cell>
        </row>
        <row r="20">
          <cell r="S20">
            <v>35</v>
          </cell>
        </row>
        <row r="20">
          <cell r="V20">
            <v>1.45833333333333</v>
          </cell>
        </row>
        <row r="21">
          <cell r="I21">
            <v>37561</v>
          </cell>
          <cell r="J21">
            <v>3.126</v>
          </cell>
          <cell r="K21">
            <v>3.696</v>
          </cell>
          <cell r="L21">
            <v>3.211</v>
          </cell>
          <cell r="M21">
            <v>3.596</v>
          </cell>
          <cell r="N21">
            <v>3.746</v>
          </cell>
        </row>
        <row r="21">
          <cell r="S21">
            <v>35</v>
          </cell>
        </row>
        <row r="21">
          <cell r="V21">
            <v>1.45833333333333</v>
          </cell>
        </row>
        <row r="22">
          <cell r="I22">
            <v>37591</v>
          </cell>
          <cell r="J22">
            <v>3.336</v>
          </cell>
          <cell r="K22">
            <v>4.226</v>
          </cell>
          <cell r="L22">
            <v>3.456</v>
          </cell>
          <cell r="M22">
            <v>4.126</v>
          </cell>
          <cell r="N22">
            <v>4.246</v>
          </cell>
        </row>
        <row r="22">
          <cell r="S22">
            <v>35</v>
          </cell>
        </row>
        <row r="22">
          <cell r="V22">
            <v>1.45833333333333</v>
          </cell>
        </row>
        <row r="23">
          <cell r="I23">
            <v>37622</v>
          </cell>
          <cell r="J23">
            <v>3.456</v>
          </cell>
          <cell r="K23">
            <v>4.616</v>
          </cell>
          <cell r="L23">
            <v>3.601</v>
          </cell>
          <cell r="M23">
            <v>4.516</v>
          </cell>
          <cell r="N23">
            <v>5.166</v>
          </cell>
        </row>
        <row r="23">
          <cell r="S23">
            <v>34</v>
          </cell>
        </row>
        <row r="23">
          <cell r="V23">
            <v>1.41666666666667</v>
          </cell>
        </row>
        <row r="24">
          <cell r="I24">
            <v>37653</v>
          </cell>
          <cell r="J24">
            <v>3.361</v>
          </cell>
          <cell r="K24">
            <v>4.521</v>
          </cell>
          <cell r="L24">
            <v>3.501</v>
          </cell>
          <cell r="M24">
            <v>4.421</v>
          </cell>
          <cell r="N24">
            <v>5.061</v>
          </cell>
        </row>
        <row r="24">
          <cell r="S24">
            <v>34</v>
          </cell>
        </row>
        <row r="24">
          <cell r="V24">
            <v>1.41666666666667</v>
          </cell>
        </row>
        <row r="25">
          <cell r="I25">
            <v>37681</v>
          </cell>
          <cell r="J25">
            <v>3.247</v>
          </cell>
          <cell r="K25">
            <v>3.917</v>
          </cell>
          <cell r="L25">
            <v>3.382</v>
          </cell>
          <cell r="M25">
            <v>3.817</v>
          </cell>
          <cell r="N25">
            <v>3.957</v>
          </cell>
        </row>
        <row r="25">
          <cell r="S25">
            <v>34</v>
          </cell>
        </row>
        <row r="25">
          <cell r="V25">
            <v>1.41666666666667</v>
          </cell>
        </row>
        <row r="26">
          <cell r="I26">
            <v>37712</v>
          </cell>
          <cell r="J26">
            <v>3.109</v>
          </cell>
          <cell r="K26">
            <v>3.519</v>
          </cell>
          <cell r="L26">
            <v>3.144</v>
          </cell>
          <cell r="M26">
            <v>3.469</v>
          </cell>
          <cell r="N26">
            <v>3.489</v>
          </cell>
        </row>
        <row r="26">
          <cell r="S26">
            <v>34</v>
          </cell>
        </row>
        <row r="26">
          <cell r="V26">
            <v>1.41666666666667</v>
          </cell>
        </row>
        <row r="27">
          <cell r="I27">
            <v>37742</v>
          </cell>
          <cell r="J27">
            <v>3.122</v>
          </cell>
          <cell r="K27">
            <v>3.497</v>
          </cell>
          <cell r="L27">
            <v>3.157</v>
          </cell>
          <cell r="M27">
            <v>3.447</v>
          </cell>
          <cell r="N27">
            <v>3.452</v>
          </cell>
        </row>
        <row r="27">
          <cell r="S27">
            <v>34</v>
          </cell>
        </row>
        <row r="27">
          <cell r="V27">
            <v>1.41666666666667</v>
          </cell>
        </row>
        <row r="28">
          <cell r="I28">
            <v>37773</v>
          </cell>
          <cell r="J28">
            <v>3.153</v>
          </cell>
          <cell r="K28">
            <v>3.538</v>
          </cell>
          <cell r="L28">
            <v>3.188</v>
          </cell>
          <cell r="M28">
            <v>3.488</v>
          </cell>
          <cell r="N28">
            <v>3.523</v>
          </cell>
        </row>
        <row r="28">
          <cell r="S28">
            <v>34</v>
          </cell>
        </row>
        <row r="28">
          <cell r="V28">
            <v>1.41666666666667</v>
          </cell>
        </row>
        <row r="29">
          <cell r="I29">
            <v>37803</v>
          </cell>
          <cell r="J29">
            <v>3.179</v>
          </cell>
          <cell r="K29">
            <v>3.579</v>
          </cell>
          <cell r="L29">
            <v>3.214</v>
          </cell>
          <cell r="M29">
            <v>3.529</v>
          </cell>
          <cell r="N29">
            <v>3.589</v>
          </cell>
        </row>
        <row r="29">
          <cell r="S29">
            <v>34</v>
          </cell>
        </row>
        <row r="29">
          <cell r="V29">
            <v>1.41666666666667</v>
          </cell>
        </row>
        <row r="30">
          <cell r="I30">
            <v>37834</v>
          </cell>
          <cell r="J30">
            <v>3.201</v>
          </cell>
          <cell r="K30">
            <v>3.601</v>
          </cell>
          <cell r="L30">
            <v>3.236</v>
          </cell>
          <cell r="M30">
            <v>3.551</v>
          </cell>
          <cell r="N30">
            <v>3.611</v>
          </cell>
        </row>
        <row r="30">
          <cell r="S30">
            <v>34</v>
          </cell>
        </row>
        <row r="30">
          <cell r="V30">
            <v>1.41666666666667</v>
          </cell>
        </row>
        <row r="31">
          <cell r="I31">
            <v>37865</v>
          </cell>
          <cell r="J31">
            <v>3.206</v>
          </cell>
          <cell r="K31">
            <v>3.571</v>
          </cell>
          <cell r="L31">
            <v>3.241</v>
          </cell>
          <cell r="M31">
            <v>3.521</v>
          </cell>
          <cell r="N31">
            <v>3.566</v>
          </cell>
        </row>
        <row r="31">
          <cell r="S31">
            <v>34</v>
          </cell>
        </row>
        <row r="31">
          <cell r="V31">
            <v>1.41666666666667</v>
          </cell>
        </row>
        <row r="32">
          <cell r="I32">
            <v>37895</v>
          </cell>
          <cell r="J32">
            <v>3.216</v>
          </cell>
          <cell r="K32">
            <v>3.626</v>
          </cell>
          <cell r="L32">
            <v>3.251</v>
          </cell>
          <cell r="M32">
            <v>3.576</v>
          </cell>
          <cell r="N32">
            <v>3.616</v>
          </cell>
        </row>
        <row r="32">
          <cell r="S32">
            <v>34</v>
          </cell>
        </row>
        <row r="32">
          <cell r="V32">
            <v>1.41666666666667</v>
          </cell>
        </row>
        <row r="33">
          <cell r="I33">
            <v>37926</v>
          </cell>
          <cell r="J33">
            <v>3.386</v>
          </cell>
          <cell r="K33">
            <v>3.946</v>
          </cell>
          <cell r="L33">
            <v>3.516</v>
          </cell>
          <cell r="M33">
            <v>3.846</v>
          </cell>
          <cell r="N33">
            <v>4.106</v>
          </cell>
        </row>
        <row r="33">
          <cell r="S33">
            <v>34</v>
          </cell>
        </row>
        <row r="33">
          <cell r="V33">
            <v>1.41666666666667</v>
          </cell>
        </row>
        <row r="34">
          <cell r="I34">
            <v>37956</v>
          </cell>
          <cell r="J34">
            <v>3.557</v>
          </cell>
          <cell r="K34">
            <v>4.427</v>
          </cell>
          <cell r="L34">
            <v>3.687</v>
          </cell>
          <cell r="M34">
            <v>4.327</v>
          </cell>
          <cell r="N34">
            <v>4.527</v>
          </cell>
        </row>
        <row r="34">
          <cell r="S34">
            <v>34</v>
          </cell>
        </row>
        <row r="34">
          <cell r="V34">
            <v>1.41666666666667</v>
          </cell>
        </row>
        <row r="35">
          <cell r="I35">
            <v>37987</v>
          </cell>
          <cell r="J35">
            <v>3.616</v>
          </cell>
          <cell r="K35">
            <v>4.756</v>
          </cell>
          <cell r="L35">
            <v>3.746</v>
          </cell>
          <cell r="M35">
            <v>4.656</v>
          </cell>
          <cell r="N35">
            <v>5.216</v>
          </cell>
        </row>
        <row r="35">
          <cell r="S35">
            <v>28.7</v>
          </cell>
        </row>
        <row r="35">
          <cell r="V35">
            <v>1.19583333333333</v>
          </cell>
        </row>
        <row r="36">
          <cell r="I36">
            <v>38018</v>
          </cell>
          <cell r="J36">
            <v>3.502</v>
          </cell>
          <cell r="K36">
            <v>4.642</v>
          </cell>
          <cell r="L36">
            <v>3.632</v>
          </cell>
          <cell r="M36">
            <v>4.542</v>
          </cell>
          <cell r="N36">
            <v>5.102</v>
          </cell>
        </row>
        <row r="36">
          <cell r="S36">
            <v>28.7</v>
          </cell>
        </row>
        <row r="36">
          <cell r="V36">
            <v>1.19583333333333</v>
          </cell>
        </row>
        <row r="37">
          <cell r="I37">
            <v>38047</v>
          </cell>
          <cell r="J37">
            <v>3.37</v>
          </cell>
          <cell r="K37">
            <v>4.01</v>
          </cell>
          <cell r="L37">
            <v>3.5</v>
          </cell>
          <cell r="M37">
            <v>3.91</v>
          </cell>
          <cell r="N37">
            <v>4.08</v>
          </cell>
        </row>
        <row r="37">
          <cell r="S37">
            <v>28.7</v>
          </cell>
        </row>
        <row r="37">
          <cell r="V37">
            <v>1.19583333333333</v>
          </cell>
        </row>
        <row r="38">
          <cell r="I38">
            <v>38078</v>
          </cell>
          <cell r="J38">
            <v>3.2</v>
          </cell>
          <cell r="K38">
            <v>3.61</v>
          </cell>
          <cell r="L38">
            <v>3.235</v>
          </cell>
          <cell r="M38">
            <v>3.56</v>
          </cell>
          <cell r="N38">
            <v>3.58</v>
          </cell>
        </row>
        <row r="38">
          <cell r="S38">
            <v>28.7</v>
          </cell>
        </row>
        <row r="38">
          <cell r="V38">
            <v>1.19583333333333</v>
          </cell>
        </row>
        <row r="39">
          <cell r="I39">
            <v>38108</v>
          </cell>
          <cell r="J39">
            <v>3.195</v>
          </cell>
          <cell r="K39">
            <v>3.57</v>
          </cell>
          <cell r="L39">
            <v>3.23</v>
          </cell>
          <cell r="M39">
            <v>3.52</v>
          </cell>
          <cell r="N39">
            <v>3.525</v>
          </cell>
        </row>
        <row r="39">
          <cell r="S39">
            <v>28.7</v>
          </cell>
        </row>
        <row r="39">
          <cell r="V39">
            <v>1.19583333333333</v>
          </cell>
        </row>
        <row r="40">
          <cell r="I40">
            <v>38139</v>
          </cell>
          <cell r="J40">
            <v>3.227</v>
          </cell>
          <cell r="K40">
            <v>3.612</v>
          </cell>
          <cell r="L40">
            <v>3.262</v>
          </cell>
          <cell r="M40">
            <v>3.562</v>
          </cell>
          <cell r="N40">
            <v>3.597</v>
          </cell>
        </row>
        <row r="40">
          <cell r="S40">
            <v>28.7</v>
          </cell>
        </row>
        <row r="40">
          <cell r="V40">
            <v>1.19583333333333</v>
          </cell>
        </row>
        <row r="41">
          <cell r="I41">
            <v>38169</v>
          </cell>
          <cell r="J41">
            <v>3.274</v>
          </cell>
          <cell r="K41">
            <v>3.674</v>
          </cell>
          <cell r="L41">
            <v>3.309</v>
          </cell>
          <cell r="M41">
            <v>3.624</v>
          </cell>
          <cell r="N41">
            <v>3.684</v>
          </cell>
        </row>
        <row r="41">
          <cell r="S41">
            <v>28.7</v>
          </cell>
        </row>
        <row r="41">
          <cell r="V41">
            <v>1.19583333333333</v>
          </cell>
        </row>
        <row r="42">
          <cell r="I42">
            <v>38200</v>
          </cell>
          <cell r="J42">
            <v>3.306</v>
          </cell>
          <cell r="K42">
            <v>3.706</v>
          </cell>
          <cell r="L42">
            <v>3.341</v>
          </cell>
          <cell r="M42">
            <v>3.656</v>
          </cell>
          <cell r="N42">
            <v>3.716</v>
          </cell>
        </row>
        <row r="42">
          <cell r="S42">
            <v>28.7</v>
          </cell>
        </row>
        <row r="42">
          <cell r="V42">
            <v>1.19583333333333</v>
          </cell>
        </row>
        <row r="43">
          <cell r="I43">
            <v>38231</v>
          </cell>
          <cell r="J43">
            <v>3.317</v>
          </cell>
          <cell r="K43">
            <v>3.682</v>
          </cell>
          <cell r="L43">
            <v>3.352</v>
          </cell>
          <cell r="M43">
            <v>3.632</v>
          </cell>
          <cell r="N43">
            <v>3.677</v>
          </cell>
        </row>
        <row r="43">
          <cell r="S43">
            <v>28.7</v>
          </cell>
        </row>
        <row r="43">
          <cell r="V43">
            <v>1.19583333333333</v>
          </cell>
        </row>
        <row r="44">
          <cell r="I44">
            <v>38261</v>
          </cell>
          <cell r="J44">
            <v>3.327</v>
          </cell>
          <cell r="K44">
            <v>3.737</v>
          </cell>
          <cell r="L44">
            <v>3.362</v>
          </cell>
          <cell r="M44">
            <v>3.687</v>
          </cell>
          <cell r="N44">
            <v>3.727</v>
          </cell>
        </row>
        <row r="44">
          <cell r="S44">
            <v>28.7</v>
          </cell>
        </row>
        <row r="44">
          <cell r="V44">
            <v>1.19583333333333</v>
          </cell>
        </row>
        <row r="45">
          <cell r="I45">
            <v>38292</v>
          </cell>
          <cell r="J45">
            <v>3.481</v>
          </cell>
          <cell r="K45">
            <v>4.041</v>
          </cell>
          <cell r="L45">
            <v>3.611</v>
          </cell>
          <cell r="M45">
            <v>3.941</v>
          </cell>
          <cell r="N45">
            <v>4.206</v>
          </cell>
        </row>
        <row r="45">
          <cell r="S45">
            <v>28.7</v>
          </cell>
        </row>
        <row r="45">
          <cell r="V45">
            <v>1.19583333333333</v>
          </cell>
        </row>
        <row r="46">
          <cell r="I46">
            <v>38322</v>
          </cell>
          <cell r="J46">
            <v>3.647</v>
          </cell>
          <cell r="K46">
            <v>4.517</v>
          </cell>
          <cell r="L46">
            <v>3.777</v>
          </cell>
          <cell r="M46">
            <v>4.417</v>
          </cell>
          <cell r="N46">
            <v>4.627</v>
          </cell>
        </row>
        <row r="46">
          <cell r="S46">
            <v>28.7</v>
          </cell>
        </row>
        <row r="46">
          <cell r="V46">
            <v>1.19583333333333</v>
          </cell>
        </row>
        <row r="47">
          <cell r="I47">
            <v>38353</v>
          </cell>
          <cell r="J47">
            <v>3.711</v>
          </cell>
          <cell r="K47">
            <v>4.851</v>
          </cell>
          <cell r="L47">
            <v>3.841</v>
          </cell>
          <cell r="M47">
            <v>4.751</v>
          </cell>
          <cell r="N47">
            <v>5.326</v>
          </cell>
        </row>
        <row r="48">
          <cell r="I48">
            <v>38384</v>
          </cell>
          <cell r="J48">
            <v>3.597</v>
          </cell>
          <cell r="K48">
            <v>4.737</v>
          </cell>
          <cell r="L48">
            <v>3.727</v>
          </cell>
          <cell r="M48">
            <v>4.637</v>
          </cell>
          <cell r="N48">
            <v>5.212</v>
          </cell>
        </row>
        <row r="49">
          <cell r="I49">
            <v>38412</v>
          </cell>
          <cell r="J49">
            <v>3.465</v>
          </cell>
          <cell r="K49">
            <v>4.105</v>
          </cell>
          <cell r="L49">
            <v>3.595</v>
          </cell>
          <cell r="M49">
            <v>4.005</v>
          </cell>
          <cell r="N49">
            <v>4.18</v>
          </cell>
        </row>
        <row r="50">
          <cell r="I50">
            <v>38443</v>
          </cell>
          <cell r="J50">
            <v>3.295</v>
          </cell>
          <cell r="K50">
            <v>3.705</v>
          </cell>
          <cell r="L50">
            <v>3.34</v>
          </cell>
          <cell r="M50">
            <v>3.655</v>
          </cell>
          <cell r="N50">
            <v>3.675</v>
          </cell>
        </row>
        <row r="51">
          <cell r="I51">
            <v>38473</v>
          </cell>
          <cell r="J51">
            <v>3.29</v>
          </cell>
          <cell r="K51">
            <v>3.665</v>
          </cell>
          <cell r="L51">
            <v>3.335</v>
          </cell>
          <cell r="M51">
            <v>3.615</v>
          </cell>
          <cell r="N51">
            <v>3.62</v>
          </cell>
        </row>
        <row r="52">
          <cell r="I52">
            <v>38504</v>
          </cell>
          <cell r="J52">
            <v>3.322</v>
          </cell>
          <cell r="K52">
            <v>3.707</v>
          </cell>
          <cell r="L52">
            <v>3.367</v>
          </cell>
          <cell r="M52">
            <v>3.657</v>
          </cell>
          <cell r="N52">
            <v>3.692</v>
          </cell>
        </row>
        <row r="53">
          <cell r="I53">
            <v>38534</v>
          </cell>
          <cell r="J53">
            <v>3.369</v>
          </cell>
          <cell r="K53">
            <v>3.769</v>
          </cell>
          <cell r="L53">
            <v>3.414</v>
          </cell>
          <cell r="M53">
            <v>3.719</v>
          </cell>
          <cell r="N53">
            <v>3.779</v>
          </cell>
        </row>
        <row r="54">
          <cell r="I54">
            <v>38565</v>
          </cell>
          <cell r="J54">
            <v>3.401</v>
          </cell>
          <cell r="K54">
            <v>3.801</v>
          </cell>
          <cell r="L54">
            <v>3.446</v>
          </cell>
          <cell r="M54">
            <v>3.751</v>
          </cell>
          <cell r="N54">
            <v>3.811</v>
          </cell>
        </row>
        <row r="55">
          <cell r="I55">
            <v>38596</v>
          </cell>
          <cell r="J55">
            <v>3.412</v>
          </cell>
          <cell r="K55">
            <v>3.777</v>
          </cell>
          <cell r="L55">
            <v>3.457</v>
          </cell>
          <cell r="M55">
            <v>3.727</v>
          </cell>
          <cell r="N55">
            <v>3.772</v>
          </cell>
        </row>
        <row r="56">
          <cell r="I56">
            <v>38626</v>
          </cell>
          <cell r="J56">
            <v>3.422</v>
          </cell>
          <cell r="K56">
            <v>3.832</v>
          </cell>
          <cell r="L56">
            <v>3.467</v>
          </cell>
          <cell r="M56">
            <v>3.782</v>
          </cell>
          <cell r="N56">
            <v>3.822</v>
          </cell>
        </row>
        <row r="57">
          <cell r="I57">
            <v>38657</v>
          </cell>
          <cell r="J57">
            <v>3.576</v>
          </cell>
          <cell r="K57">
            <v>4.136</v>
          </cell>
          <cell r="L57">
            <v>3.706</v>
          </cell>
          <cell r="M57">
            <v>4.036</v>
          </cell>
          <cell r="N57">
            <v>4.306</v>
          </cell>
        </row>
        <row r="58">
          <cell r="I58">
            <v>38687</v>
          </cell>
          <cell r="J58">
            <v>3.742</v>
          </cell>
          <cell r="K58">
            <v>4.612</v>
          </cell>
          <cell r="L58">
            <v>3.872</v>
          </cell>
          <cell r="M58">
            <v>4.512</v>
          </cell>
          <cell r="N58">
            <v>4.722</v>
          </cell>
        </row>
        <row r="59">
          <cell r="I59">
            <v>38718</v>
          </cell>
          <cell r="J59">
            <v>3.8085</v>
          </cell>
          <cell r="K59">
            <v>4.9485</v>
          </cell>
          <cell r="L59">
            <v>3.9385</v>
          </cell>
          <cell r="M59">
            <v>4.8485</v>
          </cell>
          <cell r="N59">
            <v>5.4085</v>
          </cell>
        </row>
        <row r="60">
          <cell r="I60">
            <v>38749</v>
          </cell>
          <cell r="J60">
            <v>3.6945</v>
          </cell>
          <cell r="K60">
            <v>4.8345</v>
          </cell>
          <cell r="L60">
            <v>3.8245</v>
          </cell>
          <cell r="M60">
            <v>4.7345</v>
          </cell>
          <cell r="N60">
            <v>5.2945</v>
          </cell>
        </row>
        <row r="61">
          <cell r="I61">
            <v>38777</v>
          </cell>
          <cell r="J61">
            <v>3.5625</v>
          </cell>
          <cell r="K61">
            <v>4.2025</v>
          </cell>
          <cell r="L61">
            <v>3.6925</v>
          </cell>
          <cell r="M61">
            <v>4.1025</v>
          </cell>
          <cell r="N61">
            <v>4.2825</v>
          </cell>
        </row>
        <row r="62">
          <cell r="I62">
            <v>38808</v>
          </cell>
          <cell r="J62">
            <v>3.3925</v>
          </cell>
          <cell r="K62">
            <v>3.8025</v>
          </cell>
          <cell r="L62">
            <v>3.4375</v>
          </cell>
          <cell r="M62">
            <v>3.7525</v>
          </cell>
          <cell r="N62">
            <v>3.7725</v>
          </cell>
        </row>
        <row r="63">
          <cell r="I63">
            <v>38838</v>
          </cell>
          <cell r="J63">
            <v>3.3875</v>
          </cell>
          <cell r="K63">
            <v>3.7625</v>
          </cell>
          <cell r="L63">
            <v>3.4325</v>
          </cell>
          <cell r="M63">
            <v>3.7125</v>
          </cell>
          <cell r="N63">
            <v>3.7175</v>
          </cell>
        </row>
        <row r="64">
          <cell r="I64">
            <v>38869</v>
          </cell>
          <cell r="J64">
            <v>3.4195</v>
          </cell>
          <cell r="K64">
            <v>3.8045</v>
          </cell>
          <cell r="L64">
            <v>3.4645</v>
          </cell>
          <cell r="M64">
            <v>3.7545</v>
          </cell>
          <cell r="N64">
            <v>3.7895</v>
          </cell>
        </row>
        <row r="65">
          <cell r="I65">
            <v>38899</v>
          </cell>
          <cell r="J65">
            <v>3.4665</v>
          </cell>
          <cell r="K65">
            <v>3.8665</v>
          </cell>
          <cell r="L65">
            <v>3.5115</v>
          </cell>
          <cell r="M65">
            <v>3.8165</v>
          </cell>
          <cell r="N65">
            <v>3.8765</v>
          </cell>
        </row>
        <row r="66">
          <cell r="I66">
            <v>38930</v>
          </cell>
          <cell r="J66">
            <v>3.4985</v>
          </cell>
          <cell r="K66">
            <v>3.8985</v>
          </cell>
          <cell r="L66">
            <v>3.5435</v>
          </cell>
          <cell r="M66">
            <v>3.8485</v>
          </cell>
          <cell r="N66">
            <v>3.9085</v>
          </cell>
        </row>
        <row r="67">
          <cell r="I67">
            <v>38961</v>
          </cell>
          <cell r="J67">
            <v>3.5095</v>
          </cell>
          <cell r="K67">
            <v>3.8745</v>
          </cell>
          <cell r="L67">
            <v>3.5545</v>
          </cell>
          <cell r="M67">
            <v>3.8245</v>
          </cell>
          <cell r="N67">
            <v>3.8695</v>
          </cell>
        </row>
        <row r="68">
          <cell r="I68">
            <v>38991</v>
          </cell>
          <cell r="J68">
            <v>3.5195</v>
          </cell>
          <cell r="K68">
            <v>3.9295</v>
          </cell>
          <cell r="L68">
            <v>3.5645</v>
          </cell>
          <cell r="M68">
            <v>3.8795</v>
          </cell>
          <cell r="N68">
            <v>3.9195</v>
          </cell>
        </row>
        <row r="69">
          <cell r="I69">
            <v>39022</v>
          </cell>
          <cell r="J69">
            <v>3.6735</v>
          </cell>
          <cell r="K69">
            <v>4.2335</v>
          </cell>
          <cell r="L69">
            <v>3.8035</v>
          </cell>
          <cell r="M69">
            <v>4.1335</v>
          </cell>
          <cell r="N69">
            <v>4.4035</v>
          </cell>
        </row>
        <row r="70">
          <cell r="I70">
            <v>39052</v>
          </cell>
          <cell r="J70">
            <v>3.8395</v>
          </cell>
          <cell r="K70">
            <v>4.7095</v>
          </cell>
          <cell r="L70">
            <v>3.9695</v>
          </cell>
          <cell r="M70">
            <v>4.6095</v>
          </cell>
          <cell r="N70">
            <v>4.8195</v>
          </cell>
        </row>
      </sheetData>
      <sheetData sheetId="9"/>
      <sheetData sheetId="10"/>
      <sheetData sheetId="11"/>
      <sheetData sheetId="12">
        <row r="5">
          <cell r="I5">
            <v>27.6012192702875</v>
          </cell>
        </row>
        <row r="6">
          <cell r="I6">
            <v>36.7166664153454</v>
          </cell>
        </row>
        <row r="7">
          <cell r="I7">
            <v>37.2529411764706</v>
          </cell>
        </row>
        <row r="8">
          <cell r="I8">
            <v>37.693579766537</v>
          </cell>
        </row>
        <row r="9">
          <cell r="I9">
            <v>37.9372549019608</v>
          </cell>
        </row>
        <row r="10">
          <cell r="I10">
            <v>38.0944881889764</v>
          </cell>
        </row>
        <row r="11">
          <cell r="I11">
            <v>38.2558823529412</v>
          </cell>
        </row>
        <row r="12">
          <cell r="I12">
            <v>38.4140625</v>
          </cell>
        </row>
        <row r="13">
          <cell r="I13">
            <v>38.560546875</v>
          </cell>
        </row>
        <row r="14">
          <cell r="I14">
            <v>38.5361328125</v>
          </cell>
        </row>
        <row r="15">
          <cell r="I15">
            <v>39.1196078431373</v>
          </cell>
        </row>
        <row r="16">
          <cell r="I16">
            <v>38.8509803921569</v>
          </cell>
        </row>
        <row r="17">
          <cell r="I17">
            <v>40.5558838788201</v>
          </cell>
        </row>
        <row r="18">
          <cell r="I18">
            <v>40.6696093690162</v>
          </cell>
        </row>
        <row r="19">
          <cell r="I19">
            <v>39.8863294869661</v>
          </cell>
        </row>
        <row r="20">
          <cell r="I20">
            <v>40.1068642709769</v>
          </cell>
        </row>
        <row r="21">
          <cell r="I21">
            <v>39.1421275101309</v>
          </cell>
        </row>
        <row r="22">
          <cell r="I22">
            <v>39.1990204979392</v>
          </cell>
        </row>
      </sheetData>
      <sheetData sheetId="13">
        <row r="5">
          <cell r="I5">
            <v>19.2240349609072</v>
          </cell>
        </row>
        <row r="6">
          <cell r="I6">
            <v>21.3628690181634</v>
          </cell>
        </row>
        <row r="7">
          <cell r="I7">
            <v>23.7442583948119</v>
          </cell>
        </row>
        <row r="8">
          <cell r="I8">
            <v>23.7074217894306</v>
          </cell>
        </row>
        <row r="9">
          <cell r="I9">
            <v>23.7271122304802</v>
          </cell>
        </row>
        <row r="10">
          <cell r="I10">
            <v>23.7320214065214</v>
          </cell>
        </row>
        <row r="11">
          <cell r="I11">
            <v>23.7564052973038</v>
          </cell>
        </row>
        <row r="12">
          <cell r="I12">
            <v>23.7275693912962</v>
          </cell>
        </row>
        <row r="13">
          <cell r="I13">
            <v>24.1961475097499</v>
          </cell>
        </row>
        <row r="14">
          <cell r="I14">
            <v>24.0485915254361</v>
          </cell>
        </row>
        <row r="15">
          <cell r="I15">
            <v>24.3018261379666</v>
          </cell>
        </row>
        <row r="16">
          <cell r="I16">
            <v>24.5447872966325</v>
          </cell>
        </row>
        <row r="17">
          <cell r="I17">
            <v>24.6925051208235</v>
          </cell>
        </row>
        <row r="18">
          <cell r="I18">
            <v>24.9272927699945</v>
          </cell>
        </row>
        <row r="19">
          <cell r="I19">
            <v>26.3504629216922</v>
          </cell>
        </row>
        <row r="20">
          <cell r="I20">
            <v>26.5458597455706</v>
          </cell>
        </row>
        <row r="21">
          <cell r="I21">
            <v>27.1105928437267</v>
          </cell>
        </row>
        <row r="22">
          <cell r="I22">
            <v>28.2650539789444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9.85"/>
    <col collapsed="false" customWidth="true" hidden="false" outlineLevel="0" max="18" min="18" style="0" width="12.56"/>
  </cols>
  <sheetData>
    <row r="1" customFormat="false" ht="12.7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  <c r="L1" s="0" t="s">
        <v>10</v>
      </c>
      <c r="N1" s="0" t="s">
        <v>11</v>
      </c>
      <c r="O1" s="0" t="s">
        <v>12</v>
      </c>
      <c r="S1" s="0" t="s">
        <v>0</v>
      </c>
      <c r="T1" s="0" t="s">
        <v>1</v>
      </c>
      <c r="U1" s="0" t="s">
        <v>2</v>
      </c>
      <c r="V1" s="0" t="s">
        <v>3</v>
      </c>
      <c r="W1" s="0" t="s">
        <v>4</v>
      </c>
      <c r="X1" s="0" t="s">
        <v>5</v>
      </c>
      <c r="Y1" s="0" t="s">
        <v>6</v>
      </c>
      <c r="Z1" s="0" t="s">
        <v>7</v>
      </c>
      <c r="AA1" s="0" t="s">
        <v>8</v>
      </c>
    </row>
    <row r="2" customFormat="false" ht="12.75" hidden="false" customHeight="false" outlineLevel="0" collapsed="false">
      <c r="A2" s="1" t="n">
        <v>37135</v>
      </c>
      <c r="B2" s="2" t="n">
        <f aca="false">VLOOKUP($A2,[1]Peak_Forward!$A$7:$L$70,2,0)</f>
        <v>40.434211730957</v>
      </c>
      <c r="C2" s="2" t="n">
        <f aca="false">VLOOKUP($A2,[1]Peak_Forward!$A$7:$L$70,6,0)</f>
        <v>34.7715797424316</v>
      </c>
      <c r="D2" s="2" t="n">
        <f aca="false">VLOOKUP($A2,[1]Peak_Forward!$A$7:$L$70,7,0)</f>
        <v>39.2715797424316</v>
      </c>
      <c r="E2" s="2" t="n">
        <f aca="false">VLOOKUP($A2,[1]Peak_Forward!$A$7:$L$70,10,0)</f>
        <v>35.7368431091309</v>
      </c>
      <c r="F2" s="2" t="n">
        <f aca="false">VLOOKUP($A2,[1]Peak_Forward!$A$7:$L$70,11,0)</f>
        <v>41.7894744873047</v>
      </c>
      <c r="G2" s="2" t="n">
        <f aca="false">VLOOKUP($A2,[1]Peak_Forward!$A$7:$L$70,12,0)</f>
        <v>47.0263175964355</v>
      </c>
      <c r="H2" s="2" t="n">
        <f aca="false">VLOOKUP($A2,[1]Fuel_Px!$I$7:$N$70,2,0)</f>
        <v>2.295</v>
      </c>
      <c r="I2" s="2" t="n">
        <f aca="false">VLOOKUP($A2,[1]Fuel_Px!$I$7:$N$70,6,0)</f>
        <v>2.58</v>
      </c>
      <c r="J2" s="2" t="n">
        <f aca="false">I2-H2</f>
        <v>0.285</v>
      </c>
      <c r="K2" s="0" t="n">
        <f aca="false">[1]Fuel_Px!S7</f>
        <v>42</v>
      </c>
      <c r="L2" s="0" t="n">
        <f aca="false">[1]Fuel_Px!V7</f>
        <v>1.75</v>
      </c>
      <c r="M2" s="3" t="s">
        <v>13</v>
      </c>
      <c r="N2" s="4" t="n">
        <f aca="false">[1]Cals_peak!I5</f>
        <v>27.6012192702875</v>
      </c>
      <c r="O2" s="4" t="n">
        <f aca="false">[1]Cals_offpeak!I5</f>
        <v>19.2240349609072</v>
      </c>
      <c r="R2" s="5" t="n">
        <v>37135</v>
      </c>
      <c r="S2" s="4" t="n">
        <f aca="false">B2</f>
        <v>40.434211730957</v>
      </c>
      <c r="T2" s="4" t="n">
        <f aca="false">C2</f>
        <v>34.7715797424316</v>
      </c>
      <c r="U2" s="4" t="n">
        <f aca="false">D2</f>
        <v>39.2715797424316</v>
      </c>
      <c r="V2" s="4" t="n">
        <f aca="false">E2</f>
        <v>35.7368431091309</v>
      </c>
      <c r="W2" s="4" t="n">
        <f aca="false">F2</f>
        <v>41.7894744873047</v>
      </c>
      <c r="X2" s="4" t="n">
        <f aca="false">G2</f>
        <v>47.0263175964355</v>
      </c>
      <c r="Y2" s="4" t="n">
        <f aca="false">H2</f>
        <v>2.295</v>
      </c>
      <c r="Z2" s="4" t="n">
        <f aca="false">I2</f>
        <v>2.58</v>
      </c>
      <c r="AA2" s="4" t="n">
        <f aca="false">J2</f>
        <v>0.285</v>
      </c>
    </row>
    <row r="3" customFormat="false" ht="12.75" hidden="false" customHeight="false" outlineLevel="0" collapsed="false">
      <c r="A3" s="1" t="n">
        <v>37165</v>
      </c>
      <c r="B3" s="2" t="n">
        <f aca="false">[1]Peak_Forward!B8</f>
        <v>35.9152183532715</v>
      </c>
      <c r="C3" s="2" t="n">
        <f aca="false">[1]Peak_Forward!F8</f>
        <v>26.0934772491455</v>
      </c>
      <c r="D3" s="2" t="n">
        <f aca="false">[1]Peak_Forward!G8</f>
        <v>30.5934944152832</v>
      </c>
      <c r="E3" s="2" t="n">
        <f aca="false">[1]Peak_Forward!J8</f>
        <v>30.0543479919434</v>
      </c>
      <c r="F3" s="2" t="n">
        <f aca="false">[1]Peak_Forward!K8</f>
        <v>33.9565200805664</v>
      </c>
      <c r="G3" s="2" t="n">
        <f aca="false">[1]Peak_Forward!L8</f>
        <v>35.5760879516602</v>
      </c>
      <c r="H3" s="2" t="n">
        <f aca="false">VLOOKUP($A3,[1]Fuel_Px!$I$7:$N$70,2,0)</f>
        <v>1.83</v>
      </c>
      <c r="I3" s="2" t="n">
        <f aca="false">VLOOKUP($A3,[1]Fuel_Px!$I$7:$N$70,6,0)</f>
        <v>2.13</v>
      </c>
      <c r="J3" s="2" t="n">
        <f aca="false">I3-H3</f>
        <v>0.3</v>
      </c>
      <c r="K3" s="0" t="n">
        <f aca="false">[1]Fuel_Px!S8</f>
        <v>35</v>
      </c>
      <c r="L3" s="0" t="n">
        <f aca="false">[1]Fuel_Px!V8</f>
        <v>1.45833333333333</v>
      </c>
      <c r="M3" s="3" t="s">
        <v>14</v>
      </c>
      <c r="N3" s="4" t="n">
        <f aca="false">[1]Cals_peak!I6</f>
        <v>36.7166664153454</v>
      </c>
      <c r="O3" s="4" t="n">
        <f aca="false">[1]Cals_offpeak!I6</f>
        <v>21.3628690181634</v>
      </c>
      <c r="R3" s="5" t="s">
        <v>15</v>
      </c>
      <c r="S3" s="4" t="n">
        <f aca="false">AVERAGE(B3:B5)</f>
        <v>37.5550727844238</v>
      </c>
      <c r="T3" s="4" t="n">
        <f aca="false">AVERAGE(C3:C5)</f>
        <v>27.1144922892252</v>
      </c>
      <c r="U3" s="4" t="n">
        <f aca="false">AVERAGE(D3:D5)</f>
        <v>31.6144980112711</v>
      </c>
      <c r="V3" s="4" t="n">
        <f aca="false">AVERAGE(E3:E5)</f>
        <v>30.8514493306478</v>
      </c>
      <c r="W3" s="4" t="n">
        <f aca="false">AVERAGE(F3:F5)</f>
        <v>35.2370961507162</v>
      </c>
      <c r="X3" s="4" t="n">
        <f aca="false">AVERAGE(G3:G5)</f>
        <v>37.4420293172201</v>
      </c>
      <c r="Y3" s="4" t="n">
        <f aca="false">AVERAGE(H3:H5)</f>
        <v>2.25266666666667</v>
      </c>
      <c r="Z3" s="4" t="n">
        <f aca="false">AVERAGE(I3:I5)</f>
        <v>2.82266666666667</v>
      </c>
      <c r="AA3" s="4" t="n">
        <f aca="false">AVERAGE(J3:J5)</f>
        <v>0.57</v>
      </c>
    </row>
    <row r="4" customFormat="false" ht="12.75" hidden="false" customHeight="false" outlineLevel="0" collapsed="false">
      <c r="A4" s="1" t="n">
        <v>37196</v>
      </c>
      <c r="B4" s="2" t="n">
        <f aca="false">[1]Peak_Forward!B9</f>
        <v>37.5</v>
      </c>
      <c r="C4" s="2" t="n">
        <f aca="false">[1]Peak_Forward!F9</f>
        <v>26.6499977111816</v>
      </c>
      <c r="D4" s="2" t="n">
        <f aca="false">[1]Peak_Forward!G9</f>
        <v>31.1500034332275</v>
      </c>
      <c r="E4" s="2" t="n">
        <f aca="false">[1]Peak_Forward!J9</f>
        <v>29.75</v>
      </c>
      <c r="F4" s="2" t="n">
        <f aca="false">[1]Peak_Forward!K9</f>
        <v>34.2547645568848</v>
      </c>
      <c r="G4" s="2" t="n">
        <f aca="false">[1]Peak_Forward!L9</f>
        <v>36.5</v>
      </c>
      <c r="H4" s="2" t="n">
        <f aca="false">VLOOKUP($A4,[1]Fuel_Px!$I$7:$N$70,2,0)</f>
        <v>2.268</v>
      </c>
      <c r="I4" s="2" t="n">
        <f aca="false">VLOOKUP($A4,[1]Fuel_Px!$I$7:$N$70,6,0)</f>
        <v>2.773</v>
      </c>
      <c r="J4" s="2" t="n">
        <f aca="false">I4-H4</f>
        <v>0.505</v>
      </c>
      <c r="K4" s="0" t="n">
        <f aca="false">[1]Fuel_Px!S9</f>
        <v>35</v>
      </c>
      <c r="L4" s="0" t="n">
        <f aca="false">[1]Fuel_Px!V9</f>
        <v>1.45833333333333</v>
      </c>
      <c r="M4" s="3" t="s">
        <v>16</v>
      </c>
      <c r="N4" s="4" t="n">
        <f aca="false">[1]Cals_peak!I7</f>
        <v>37.2529411764706</v>
      </c>
      <c r="O4" s="4" t="n">
        <f aca="false">[1]Cals_offpeak!I7</f>
        <v>23.7442583948119</v>
      </c>
      <c r="R4" s="5" t="s">
        <v>17</v>
      </c>
      <c r="S4" s="4" t="n">
        <f aca="false">AVERAGE(B6:B7)</f>
        <v>43</v>
      </c>
      <c r="T4" s="4" t="n">
        <f aca="false">AVERAGE(C6:C7)</f>
        <v>32.9999984741211</v>
      </c>
      <c r="U4" s="4" t="n">
        <f aca="false">AVERAGE(D6:D7)</f>
        <v>38.4999984741211</v>
      </c>
      <c r="V4" s="4" t="n">
        <f aca="false">AVERAGE(E6:E7)</f>
        <v>35.5</v>
      </c>
      <c r="W4" s="4" t="n">
        <f aca="false">AVERAGE(F6:F7)</f>
        <v>43.5</v>
      </c>
      <c r="X4" s="4" t="n">
        <f aca="false">AVERAGE(G6:G7)</f>
        <v>48</v>
      </c>
      <c r="Y4" s="4" t="n">
        <f aca="false">AVERAGE(H6:H7)</f>
        <v>2.877</v>
      </c>
      <c r="Z4" s="4" t="n">
        <f aca="false">AVERAGE(I6:I7)</f>
        <v>4.7995</v>
      </c>
      <c r="AA4" s="4" t="n">
        <f aca="false">AVERAGE(J6:J7)</f>
        <v>1.9225</v>
      </c>
    </row>
    <row r="5" customFormat="false" ht="12.75" hidden="false" customHeight="false" outlineLevel="0" collapsed="false">
      <c r="A5" s="1" t="n">
        <v>37226</v>
      </c>
      <c r="B5" s="2" t="n">
        <f aca="false">[1]Peak_Forward!B10</f>
        <v>39.25</v>
      </c>
      <c r="C5" s="2" t="n">
        <f aca="false">[1]Peak_Forward!F10</f>
        <v>28.6000019073486</v>
      </c>
      <c r="D5" s="2" t="n">
        <f aca="false">[1]Peak_Forward!G10</f>
        <v>33.0999961853027</v>
      </c>
      <c r="E5" s="2" t="n">
        <f aca="false">[1]Peak_Forward!J10</f>
        <v>32.75</v>
      </c>
      <c r="F5" s="2" t="n">
        <f aca="false">[1]Peak_Forward!K10</f>
        <v>37.5000038146973</v>
      </c>
      <c r="G5" s="2" t="n">
        <f aca="false">[1]Peak_Forward!L10</f>
        <v>40.25</v>
      </c>
      <c r="H5" s="2" t="n">
        <f aca="false">VLOOKUP($A5,[1]Fuel_Px!$I$7:$N$70,2,0)</f>
        <v>2.66</v>
      </c>
      <c r="I5" s="2" t="n">
        <f aca="false">VLOOKUP($A5,[1]Fuel_Px!$I$7:$N$70,6,0)</f>
        <v>3.565</v>
      </c>
      <c r="J5" s="2" t="n">
        <f aca="false">I5-H5</f>
        <v>0.905</v>
      </c>
      <c r="K5" s="0" t="n">
        <f aca="false">[1]Fuel_Px!S10</f>
        <v>35</v>
      </c>
      <c r="L5" s="0" t="n">
        <f aca="false">[1]Fuel_Px!V10</f>
        <v>1.45833333333333</v>
      </c>
      <c r="M5" s="3" t="s">
        <v>18</v>
      </c>
      <c r="N5" s="4" t="n">
        <f aca="false">[1]Cals_peak!I8</f>
        <v>37.693579766537</v>
      </c>
      <c r="O5" s="4" t="n">
        <f aca="false">[1]Cals_offpeak!I8</f>
        <v>23.7074217894306</v>
      </c>
      <c r="R5" s="5" t="s">
        <v>19</v>
      </c>
      <c r="S5" s="4" t="n">
        <f aca="false">AVERAGE(B8:B9)</f>
        <v>37</v>
      </c>
      <c r="T5" s="4" t="n">
        <f aca="false">AVERAGE(C8:C9)</f>
        <v>31.25</v>
      </c>
      <c r="U5" s="4" t="n">
        <f aca="false">AVERAGE(D8:D9)</f>
        <v>35.75</v>
      </c>
      <c r="V5" s="4" t="n">
        <f aca="false">AVERAGE(E8:E9)</f>
        <v>33.25</v>
      </c>
      <c r="W5" s="4" t="n">
        <f aca="false">AVERAGE(F8:F9)</f>
        <v>40.25</v>
      </c>
      <c r="X5" s="4" t="n">
        <f aca="false">AVERAGE(G8:G9)</f>
        <v>44</v>
      </c>
      <c r="Y5" s="4" t="n">
        <f aca="false">AVERAGE(H8:H9)</f>
        <v>2.7955</v>
      </c>
      <c r="Z5" s="4" t="n">
        <f aca="false">AVERAGE(I8:I9)</f>
        <v>3.348</v>
      </c>
      <c r="AA5" s="4" t="n">
        <f aca="false">AVERAGE(J8:J9)</f>
        <v>0.5525</v>
      </c>
    </row>
    <row r="6" customFormat="false" ht="12.75" hidden="false" customHeight="false" outlineLevel="0" collapsed="false">
      <c r="A6" s="1" t="n">
        <v>37257</v>
      </c>
      <c r="B6" s="2" t="n">
        <f aca="false">[1]Peak_Forward!B11</f>
        <v>43</v>
      </c>
      <c r="C6" s="2" t="n">
        <f aca="false">[1]Peak_Forward!F11</f>
        <v>32.9999984741211</v>
      </c>
      <c r="D6" s="2" t="n">
        <f aca="false">[1]Peak_Forward!G11</f>
        <v>38.4999984741211</v>
      </c>
      <c r="E6" s="2" t="n">
        <f aca="false">[1]Peak_Forward!J11</f>
        <v>35.5</v>
      </c>
      <c r="F6" s="2" t="n">
        <f aca="false">[1]Peak_Forward!K11</f>
        <v>43.5</v>
      </c>
      <c r="G6" s="2" t="n">
        <f aca="false">[1]Peak_Forward!L11</f>
        <v>48</v>
      </c>
      <c r="H6" s="2" t="n">
        <f aca="false">VLOOKUP($A6,[1]Fuel_Px!$I$7:$N$70,2,0)</f>
        <v>2.878</v>
      </c>
      <c r="I6" s="2" t="n">
        <f aca="false">VLOOKUP($A6,[1]Fuel_Px!$I$7:$N$70,6,0)</f>
        <v>4.803</v>
      </c>
      <c r="J6" s="2" t="n">
        <f aca="false">I6-H6</f>
        <v>1.925</v>
      </c>
      <c r="K6" s="0" t="n">
        <f aca="false">[1]Fuel_Px!S11</f>
        <v>35</v>
      </c>
      <c r="L6" s="0" t="n">
        <f aca="false">[1]Fuel_Px!V11</f>
        <v>1.45833333333333</v>
      </c>
      <c r="M6" s="3" t="s">
        <v>20</v>
      </c>
      <c r="N6" s="4" t="n">
        <f aca="false">[1]Cals_peak!I9</f>
        <v>37.9372549019608</v>
      </c>
      <c r="O6" s="4" t="n">
        <f aca="false">[1]Cals_offpeak!I9</f>
        <v>23.7271122304802</v>
      </c>
      <c r="R6" s="5" t="n">
        <v>37377</v>
      </c>
      <c r="S6" s="4" t="n">
        <f aca="false">B10</f>
        <v>38</v>
      </c>
      <c r="T6" s="4" t="n">
        <f aca="false">C10</f>
        <v>33.5</v>
      </c>
      <c r="U6" s="4" t="n">
        <f aca="false">D10</f>
        <v>39</v>
      </c>
      <c r="V6" s="4" t="n">
        <f aca="false">E10</f>
        <v>34</v>
      </c>
      <c r="W6" s="4" t="n">
        <f aca="false">F10</f>
        <v>42</v>
      </c>
      <c r="X6" s="4" t="n">
        <f aca="false">G10</f>
        <v>48</v>
      </c>
      <c r="Y6" s="4" t="n">
        <f aca="false">H10</f>
        <v>2.782</v>
      </c>
      <c r="Z6" s="4" t="n">
        <f aca="false">I10</f>
        <v>3.132</v>
      </c>
      <c r="AA6" s="4" t="n">
        <f aca="false">J10</f>
        <v>0.35</v>
      </c>
    </row>
    <row r="7" customFormat="false" ht="12.75" hidden="false" customHeight="false" outlineLevel="0" collapsed="false">
      <c r="A7" s="1" t="n">
        <v>37288</v>
      </c>
      <c r="B7" s="2" t="n">
        <f aca="false">[1]Peak_Forward!B12</f>
        <v>43</v>
      </c>
      <c r="C7" s="2" t="n">
        <f aca="false">[1]Peak_Forward!F12</f>
        <v>32.9999984741211</v>
      </c>
      <c r="D7" s="2" t="n">
        <f aca="false">[1]Peak_Forward!G12</f>
        <v>38.4999984741211</v>
      </c>
      <c r="E7" s="2" t="n">
        <f aca="false">[1]Peak_Forward!J12</f>
        <v>35.5</v>
      </c>
      <c r="F7" s="2" t="n">
        <f aca="false">[1]Peak_Forward!K12</f>
        <v>43.5</v>
      </c>
      <c r="G7" s="2" t="n">
        <f aca="false">[1]Peak_Forward!L12</f>
        <v>48</v>
      </c>
      <c r="H7" s="2" t="n">
        <f aca="false">VLOOKUP($A7,[1]Fuel_Px!$I$7:$N$70,2,0)</f>
        <v>2.876</v>
      </c>
      <c r="I7" s="2" t="n">
        <f aca="false">VLOOKUP($A7,[1]Fuel_Px!$I$7:$N$70,6,0)</f>
        <v>4.796</v>
      </c>
      <c r="J7" s="2" t="n">
        <f aca="false">I7-H7</f>
        <v>1.92</v>
      </c>
      <c r="K7" s="0" t="n">
        <f aca="false">[1]Fuel_Px!S12</f>
        <v>35</v>
      </c>
      <c r="L7" s="0" t="n">
        <f aca="false">[1]Fuel_Px!V12</f>
        <v>1.45833333333333</v>
      </c>
      <c r="M7" s="3" t="s">
        <v>21</v>
      </c>
      <c r="N7" s="4" t="n">
        <f aca="false">[1]Cals_peak!I10</f>
        <v>38.0944881889764</v>
      </c>
      <c r="O7" s="4" t="n">
        <f aca="false">[1]Cals_offpeak!I10</f>
        <v>23.7320214065214</v>
      </c>
      <c r="R7" s="5" t="n">
        <v>37409</v>
      </c>
      <c r="S7" s="4" t="n">
        <f aca="false">B11</f>
        <v>43</v>
      </c>
      <c r="T7" s="4" t="n">
        <f aca="false">C11</f>
        <v>43.5</v>
      </c>
      <c r="U7" s="4" t="n">
        <f aca="false">D11</f>
        <v>55</v>
      </c>
      <c r="V7" s="4" t="n">
        <f aca="false">E11</f>
        <v>44</v>
      </c>
      <c r="W7" s="4" t="n">
        <f aca="false">F11</f>
        <v>52</v>
      </c>
      <c r="X7" s="4" t="n">
        <f aca="false">G11</f>
        <v>57</v>
      </c>
      <c r="Y7" s="4" t="n">
        <f aca="false">H11</f>
        <v>2.83</v>
      </c>
      <c r="Z7" s="4" t="n">
        <f aca="false">I11</f>
        <v>3.18</v>
      </c>
      <c r="AA7" s="4" t="n">
        <f aca="false">J11</f>
        <v>0.35</v>
      </c>
    </row>
    <row r="8" customFormat="false" ht="12.75" hidden="false" customHeight="false" outlineLevel="0" collapsed="false">
      <c r="A8" s="1" t="n">
        <v>37316</v>
      </c>
      <c r="B8" s="2" t="n">
        <f aca="false">[1]Peak_Forward!B13</f>
        <v>37</v>
      </c>
      <c r="C8" s="2" t="n">
        <f aca="false">[1]Peak_Forward!F13</f>
        <v>31.25</v>
      </c>
      <c r="D8" s="2" t="n">
        <f aca="false">[1]Peak_Forward!G13</f>
        <v>35.75</v>
      </c>
      <c r="E8" s="2" t="n">
        <f aca="false">[1]Peak_Forward!J13</f>
        <v>33.25</v>
      </c>
      <c r="F8" s="2" t="n">
        <f aca="false">[1]Peak_Forward!K13</f>
        <v>40.25</v>
      </c>
      <c r="G8" s="2" t="n">
        <f aca="false">[1]Peak_Forward!L13</f>
        <v>44</v>
      </c>
      <c r="H8" s="2" t="n">
        <f aca="false">VLOOKUP($A8,[1]Fuel_Px!$I$7:$N$70,2,0)</f>
        <v>2.837</v>
      </c>
      <c r="I8" s="2" t="n">
        <f aca="false">VLOOKUP($A8,[1]Fuel_Px!$I$7:$N$70,6,0)</f>
        <v>3.542</v>
      </c>
      <c r="J8" s="2" t="n">
        <f aca="false">I8-H8</f>
        <v>0.705</v>
      </c>
      <c r="K8" s="0" t="n">
        <f aca="false">[1]Fuel_Px!S13</f>
        <v>35</v>
      </c>
      <c r="L8" s="0" t="n">
        <f aca="false">[1]Fuel_Px!V13</f>
        <v>1.45833333333333</v>
      </c>
      <c r="M8" s="3" t="s">
        <v>22</v>
      </c>
      <c r="N8" s="4" t="n">
        <f aca="false">[1]Cals_peak!I11</f>
        <v>38.2558823529412</v>
      </c>
      <c r="O8" s="4" t="n">
        <f aca="false">[1]Cals_offpeak!I11</f>
        <v>23.7564052973038</v>
      </c>
      <c r="R8" s="5" t="s">
        <v>23</v>
      </c>
      <c r="S8" s="4" t="n">
        <f aca="false">AVERAGE(B12:B13)</f>
        <v>54.5</v>
      </c>
      <c r="T8" s="4" t="n">
        <f aca="false">AVERAGE(C12:C13)</f>
        <v>55.75</v>
      </c>
      <c r="U8" s="4" t="n">
        <f aca="false">AVERAGE(D12:D13)</f>
        <v>77.25</v>
      </c>
      <c r="V8" s="4" t="n">
        <f aca="false">AVERAGE(E12:E13)</f>
        <v>55.25</v>
      </c>
      <c r="W8" s="4" t="n">
        <f aca="false">AVERAGE(F12:F13)</f>
        <v>69.75</v>
      </c>
      <c r="X8" s="4" t="n">
        <f aca="false">AVERAGE(G12:G13)</f>
        <v>75.5</v>
      </c>
      <c r="Y8" s="4" t="n">
        <f aca="false">AVERAGE(H12:H13)</f>
        <v>2.8935</v>
      </c>
      <c r="Z8" s="4" t="n">
        <f aca="false">AVERAGE(I12:I13)</f>
        <v>3.3035</v>
      </c>
      <c r="AA8" s="4" t="n">
        <f aca="false">AVERAGE(J12:J13)</f>
        <v>0.41</v>
      </c>
    </row>
    <row r="9" customFormat="false" ht="12.75" hidden="false" customHeight="false" outlineLevel="0" collapsed="false">
      <c r="A9" s="1" t="n">
        <v>37347</v>
      </c>
      <c r="B9" s="2" t="n">
        <f aca="false">[1]Peak_Forward!B14</f>
        <v>37</v>
      </c>
      <c r="C9" s="2" t="n">
        <f aca="false">[1]Peak_Forward!F14</f>
        <v>31.25</v>
      </c>
      <c r="D9" s="2" t="n">
        <f aca="false">[1]Peak_Forward!G14</f>
        <v>35.75</v>
      </c>
      <c r="E9" s="2" t="n">
        <f aca="false">[1]Peak_Forward!J14</f>
        <v>33.25</v>
      </c>
      <c r="F9" s="2" t="n">
        <f aca="false">[1]Peak_Forward!K14</f>
        <v>40.25</v>
      </c>
      <c r="G9" s="2" t="n">
        <f aca="false">[1]Peak_Forward!L14</f>
        <v>44</v>
      </c>
      <c r="H9" s="2" t="n">
        <f aca="false">VLOOKUP($A9,[1]Fuel_Px!$I$7:$N$70,2,0)</f>
        <v>2.754</v>
      </c>
      <c r="I9" s="2" t="n">
        <f aca="false">VLOOKUP($A9,[1]Fuel_Px!$I$7:$N$70,6,0)</f>
        <v>3.154</v>
      </c>
      <c r="J9" s="2" t="n">
        <f aca="false">I9-H9</f>
        <v>0.4</v>
      </c>
      <c r="K9" s="0" t="n">
        <f aca="false">[1]Fuel_Px!S14</f>
        <v>35</v>
      </c>
      <c r="L9" s="0" t="n">
        <f aca="false">[1]Fuel_Px!V14</f>
        <v>1.45833333333333</v>
      </c>
      <c r="M9" s="3" t="s">
        <v>24</v>
      </c>
      <c r="N9" s="4" t="n">
        <f aca="false">[1]Cals_peak!I12</f>
        <v>38.4140625</v>
      </c>
      <c r="O9" s="4" t="n">
        <f aca="false">[1]Cals_offpeak!I12</f>
        <v>23.7275693912962</v>
      </c>
      <c r="R9" s="6" t="s">
        <v>25</v>
      </c>
      <c r="S9" s="7" t="n">
        <f aca="false">AVERAGE(B6:B17)</f>
        <v>40.8125</v>
      </c>
      <c r="T9" s="7" t="n">
        <f aca="false">AVERAGE(C6:C17)</f>
        <v>36.6249997456869</v>
      </c>
      <c r="U9" s="7" t="n">
        <f aca="false">AVERAGE(D6:D17)</f>
        <v>44.7083330790202</v>
      </c>
      <c r="V9" s="7" t="n">
        <f aca="false">AVERAGE(E6:E17)</f>
        <v>38.0416657129923</v>
      </c>
      <c r="W9" s="7" t="n">
        <f aca="false">AVERAGE(F6:F17)</f>
        <v>46.7083333333333</v>
      </c>
      <c r="X9" s="7" t="n">
        <f aca="false">AVERAGE(G6:G17)</f>
        <v>51.5416666666667</v>
      </c>
      <c r="Y9" s="7" t="n">
        <f aca="false">AVERAGE(H6:H17)</f>
        <v>2.92108333333333</v>
      </c>
      <c r="Z9" s="7" t="n">
        <f aca="false">AVERAGE(I6:I17)</f>
        <v>3.65025</v>
      </c>
      <c r="AA9" s="7" t="n">
        <f aca="false">AVERAGE(J6:J17)</f>
        <v>0.729166666666667</v>
      </c>
    </row>
    <row r="10" customFormat="false" ht="12.75" hidden="false" customHeight="false" outlineLevel="0" collapsed="false">
      <c r="A10" s="1" t="n">
        <v>37377</v>
      </c>
      <c r="B10" s="2" t="n">
        <f aca="false">[1]Peak_Forward!B15</f>
        <v>38</v>
      </c>
      <c r="C10" s="2" t="n">
        <f aca="false">[1]Peak_Forward!F15</f>
        <v>33.5</v>
      </c>
      <c r="D10" s="2" t="n">
        <f aca="false">[1]Peak_Forward!G15</f>
        <v>39</v>
      </c>
      <c r="E10" s="2" t="n">
        <f aca="false">[1]Peak_Forward!J15</f>
        <v>34</v>
      </c>
      <c r="F10" s="2" t="n">
        <f aca="false">[1]Peak_Forward!K15</f>
        <v>42</v>
      </c>
      <c r="G10" s="2" t="n">
        <f aca="false">[1]Peak_Forward!L15</f>
        <v>48</v>
      </c>
      <c r="H10" s="2" t="n">
        <f aca="false">VLOOKUP($A10,[1]Fuel_Px!$I$7:$N$70,2,0)</f>
        <v>2.782</v>
      </c>
      <c r="I10" s="2" t="n">
        <f aca="false">VLOOKUP($A10,[1]Fuel_Px!$I$7:$N$70,6,0)</f>
        <v>3.132</v>
      </c>
      <c r="J10" s="2" t="n">
        <f aca="false">I10-H10</f>
        <v>0.35</v>
      </c>
      <c r="K10" s="0" t="n">
        <f aca="false">[1]Fuel_Px!S15</f>
        <v>35</v>
      </c>
      <c r="L10" s="0" t="n">
        <f aca="false">[1]Fuel_Px!V15</f>
        <v>1.45833333333333</v>
      </c>
      <c r="M10" s="3" t="s">
        <v>26</v>
      </c>
      <c r="N10" s="4" t="n">
        <f aca="false">[1]Cals_peak!I13</f>
        <v>38.560546875</v>
      </c>
      <c r="O10" s="4" t="n">
        <f aca="false">[1]Cals_offpeak!I13</f>
        <v>24.1961475097499</v>
      </c>
      <c r="R10" s="5" t="n">
        <v>37500</v>
      </c>
      <c r="S10" s="4" t="n">
        <f aca="false">B14</f>
        <v>34.75</v>
      </c>
      <c r="T10" s="4" t="n">
        <f aca="false">C14</f>
        <v>30.25</v>
      </c>
      <c r="U10" s="4" t="n">
        <f aca="false">D14</f>
        <v>33.75</v>
      </c>
      <c r="V10" s="4" t="n">
        <f aca="false">E14</f>
        <v>32.25</v>
      </c>
      <c r="W10" s="4" t="n">
        <f aca="false">F14</f>
        <v>39.5</v>
      </c>
      <c r="X10" s="4" t="n">
        <f aca="false">G14</f>
        <v>44</v>
      </c>
      <c r="Y10" s="4" t="n">
        <f aca="false">H14</f>
        <v>2.911</v>
      </c>
      <c r="Z10" s="4" t="n">
        <f aca="false">I14</f>
        <v>3.281</v>
      </c>
      <c r="AA10" s="4" t="n">
        <f aca="false">J14</f>
        <v>0.37</v>
      </c>
    </row>
    <row r="11" customFormat="false" ht="12.75" hidden="false" customHeight="false" outlineLevel="0" collapsed="false">
      <c r="A11" s="1" t="n">
        <v>37408</v>
      </c>
      <c r="B11" s="2" t="n">
        <f aca="false">[1]Peak_Forward!B16</f>
        <v>43</v>
      </c>
      <c r="C11" s="2" t="n">
        <f aca="false">[1]Peak_Forward!F16</f>
        <v>43.5</v>
      </c>
      <c r="D11" s="2" t="n">
        <f aca="false">[1]Peak_Forward!G16</f>
        <v>55</v>
      </c>
      <c r="E11" s="2" t="n">
        <f aca="false">[1]Peak_Forward!J16</f>
        <v>44</v>
      </c>
      <c r="F11" s="2" t="n">
        <f aca="false">[1]Peak_Forward!K16</f>
        <v>52</v>
      </c>
      <c r="G11" s="2" t="n">
        <f aca="false">[1]Peak_Forward!L16</f>
        <v>57</v>
      </c>
      <c r="H11" s="2" t="n">
        <f aca="false">VLOOKUP($A11,[1]Fuel_Px!$I$7:$N$70,2,0)</f>
        <v>2.83</v>
      </c>
      <c r="I11" s="2" t="n">
        <f aca="false">VLOOKUP($A11,[1]Fuel_Px!$I$7:$N$70,6,0)</f>
        <v>3.18</v>
      </c>
      <c r="J11" s="2" t="n">
        <f aca="false">I11-H11</f>
        <v>0.35</v>
      </c>
      <c r="K11" s="0" t="n">
        <f aca="false">[1]Fuel_Px!S16</f>
        <v>35</v>
      </c>
      <c r="L11" s="0" t="n">
        <f aca="false">[1]Fuel_Px!V16</f>
        <v>1.45833333333333</v>
      </c>
      <c r="M11" s="3" t="s">
        <v>27</v>
      </c>
      <c r="N11" s="4" t="n">
        <f aca="false">[1]Cals_peak!I14</f>
        <v>38.5361328125</v>
      </c>
      <c r="O11" s="4" t="n">
        <f aca="false">[1]Cals_offpeak!I14</f>
        <v>24.0485915254361</v>
      </c>
      <c r="R11" s="5" t="s">
        <v>28</v>
      </c>
      <c r="S11" s="4" t="n">
        <f aca="false">AVERAGE(B15:B17)</f>
        <v>35</v>
      </c>
      <c r="T11" s="4" t="n">
        <f aca="false">AVERAGE(C15:C17)</f>
        <v>30.75</v>
      </c>
      <c r="U11" s="4" t="n">
        <f aca="false">AVERAGE(D15:D17)</f>
        <v>35.25</v>
      </c>
      <c r="V11" s="4" t="n">
        <f aca="false">AVERAGE(E15:E17)</f>
        <v>32.7499961853027</v>
      </c>
      <c r="W11" s="4" t="n">
        <f aca="false">AVERAGE(F15:F17)</f>
        <v>40</v>
      </c>
      <c r="X11" s="4" t="n">
        <f aca="false">AVERAGE(G15:G17)</f>
        <v>44.8333333333333</v>
      </c>
      <c r="Y11" s="4" t="n">
        <f aca="false">AVERAGE(H15:H17)</f>
        <v>3.13266666666667</v>
      </c>
      <c r="Z11" s="4" t="n">
        <f aca="false">AVERAGE(I15:I17)</f>
        <v>3.76933333333333</v>
      </c>
      <c r="AA11" s="4" t="n">
        <f aca="false">AVERAGE(J15:J17)</f>
        <v>0.636666666666667</v>
      </c>
    </row>
    <row r="12" customFormat="false" ht="12.75" hidden="false" customHeight="false" outlineLevel="0" collapsed="false">
      <c r="A12" s="1" t="n">
        <v>37438</v>
      </c>
      <c r="B12" s="2" t="n">
        <f aca="false">[1]Peak_Forward!B17</f>
        <v>54.5</v>
      </c>
      <c r="C12" s="2" t="n">
        <f aca="false">[1]Peak_Forward!F17</f>
        <v>55.75</v>
      </c>
      <c r="D12" s="2" t="n">
        <f aca="false">[1]Peak_Forward!G17</f>
        <v>77.25</v>
      </c>
      <c r="E12" s="2" t="n">
        <f aca="false">[1]Peak_Forward!J17</f>
        <v>55.25</v>
      </c>
      <c r="F12" s="2" t="n">
        <f aca="false">[1]Peak_Forward!K17</f>
        <v>69.75</v>
      </c>
      <c r="G12" s="2" t="n">
        <f aca="false">[1]Peak_Forward!L17</f>
        <v>75.5</v>
      </c>
      <c r="H12" s="2" t="n">
        <f aca="false">VLOOKUP($A12,[1]Fuel_Px!$I$7:$N$70,2,0)</f>
        <v>2.875</v>
      </c>
      <c r="I12" s="2" t="n">
        <f aca="false">VLOOKUP($A12,[1]Fuel_Px!$I$7:$N$70,6,0)</f>
        <v>3.285</v>
      </c>
      <c r="J12" s="2" t="n">
        <f aca="false">I12-H12</f>
        <v>0.41</v>
      </c>
      <c r="K12" s="0" t="n">
        <f aca="false">[1]Fuel_Px!S17</f>
        <v>35</v>
      </c>
      <c r="L12" s="0" t="n">
        <f aca="false">[1]Fuel_Px!V17</f>
        <v>1.45833333333333</v>
      </c>
      <c r="M12" s="3" t="s">
        <v>29</v>
      </c>
      <c r="N12" s="4" t="n">
        <f aca="false">[1]Cals_peak!I15</f>
        <v>39.1196078431373</v>
      </c>
      <c r="O12" s="4" t="n">
        <f aca="false">[1]Cals_offpeak!I15</f>
        <v>24.3018261379666</v>
      </c>
      <c r="R12" s="5" t="s">
        <v>30</v>
      </c>
      <c r="S12" s="4" t="n">
        <f aca="false">AVERAGE(B18:B19)</f>
        <v>41</v>
      </c>
      <c r="T12" s="4" t="n">
        <f aca="false">AVERAGE(C18:C19)</f>
        <v>35.5</v>
      </c>
      <c r="U12" s="4" t="n">
        <f aca="false">AVERAGE(D18:D19)</f>
        <v>42</v>
      </c>
      <c r="V12" s="4" t="n">
        <f aca="false">AVERAGE(E18:E19)</f>
        <v>36.5</v>
      </c>
      <c r="W12" s="4" t="n">
        <f aca="false">AVERAGE(F18:F19)</f>
        <v>44.5</v>
      </c>
      <c r="X12" s="4" t="n">
        <f aca="false">AVERAGE(G18:G19)</f>
        <v>49</v>
      </c>
      <c r="Y12" s="4" t="n">
        <f aca="false">AVERAGE(H18:H19)</f>
        <v>3.4085</v>
      </c>
      <c r="Z12" s="4" t="n">
        <f aca="false">AVERAGE(I18:I19)</f>
        <v>5.1135</v>
      </c>
      <c r="AA12" s="4" t="n">
        <f aca="false">AVERAGE(J18:J19)</f>
        <v>1.705</v>
      </c>
    </row>
    <row r="13" customFormat="false" ht="12.75" hidden="false" customHeight="false" outlineLevel="0" collapsed="false">
      <c r="A13" s="1" t="n">
        <v>37469</v>
      </c>
      <c r="B13" s="2" t="n">
        <f aca="false">[1]Peak_Forward!B18</f>
        <v>54.5</v>
      </c>
      <c r="C13" s="2" t="n">
        <f aca="false">[1]Peak_Forward!F18</f>
        <v>55.75</v>
      </c>
      <c r="D13" s="2" t="n">
        <f aca="false">[1]Peak_Forward!G18</f>
        <v>77.25</v>
      </c>
      <c r="E13" s="2" t="n">
        <f aca="false">[1]Peak_Forward!J18</f>
        <v>55.25</v>
      </c>
      <c r="F13" s="2" t="n">
        <f aca="false">[1]Peak_Forward!K18</f>
        <v>69.75</v>
      </c>
      <c r="G13" s="2" t="n">
        <f aca="false">[1]Peak_Forward!L18</f>
        <v>75.5</v>
      </c>
      <c r="H13" s="2" t="n">
        <f aca="false">VLOOKUP($A13,[1]Fuel_Px!$I$7:$N$70,2,0)</f>
        <v>2.912</v>
      </c>
      <c r="I13" s="2" t="n">
        <f aca="false">VLOOKUP($A13,[1]Fuel_Px!$I$7:$N$70,6,0)</f>
        <v>3.322</v>
      </c>
      <c r="J13" s="2" t="n">
        <f aca="false">I13-H13</f>
        <v>0.41</v>
      </c>
      <c r="K13" s="0" t="n">
        <f aca="false">[1]Fuel_Px!S18</f>
        <v>35</v>
      </c>
      <c r="L13" s="0" t="n">
        <f aca="false">[1]Fuel_Px!V18</f>
        <v>1.45833333333333</v>
      </c>
      <c r="M13" s="3" t="s">
        <v>31</v>
      </c>
      <c r="N13" s="4" t="n">
        <f aca="false">[1]Cals_peak!I16</f>
        <v>38.8509803921569</v>
      </c>
      <c r="O13" s="4" t="n">
        <f aca="false">[1]Cals_offpeak!I16</f>
        <v>24.5447872966325</v>
      </c>
      <c r="R13" s="5" t="s">
        <v>32</v>
      </c>
      <c r="S13" s="4" t="n">
        <f aca="false">AVERAGE(B20:B21)</f>
        <v>35</v>
      </c>
      <c r="T13" s="4" t="n">
        <f aca="false">AVERAGE(C20:C21)</f>
        <v>32</v>
      </c>
      <c r="U13" s="4" t="n">
        <f aca="false">AVERAGE(D20:D21)</f>
        <v>35.5</v>
      </c>
      <c r="V13" s="4" t="n">
        <f aca="false">AVERAGE(E20:E21)</f>
        <v>33.9999961853027</v>
      </c>
      <c r="W13" s="4" t="n">
        <f aca="false">AVERAGE(F20:F21)</f>
        <v>41.5</v>
      </c>
      <c r="X13" s="4" t="n">
        <f aca="false">AVERAGE(G20:G21)</f>
        <v>46</v>
      </c>
      <c r="Y13" s="4" t="n">
        <f aca="false">AVERAGE(H20:H21)</f>
        <v>3.178</v>
      </c>
      <c r="Z13" s="4" t="n">
        <f aca="false">AVERAGE(I20:I21)</f>
        <v>3.723</v>
      </c>
      <c r="AA13" s="4" t="n">
        <f aca="false">AVERAGE(J20:J21)</f>
        <v>0.545</v>
      </c>
    </row>
    <row r="14" customFormat="false" ht="12.75" hidden="false" customHeight="false" outlineLevel="0" collapsed="false">
      <c r="A14" s="1" t="n">
        <v>37500</v>
      </c>
      <c r="B14" s="2" t="n">
        <f aca="false">[1]Peak_Forward!B19</f>
        <v>34.75</v>
      </c>
      <c r="C14" s="2" t="n">
        <f aca="false">[1]Peak_Forward!F19</f>
        <v>30.25</v>
      </c>
      <c r="D14" s="2" t="n">
        <f aca="false">[1]Peak_Forward!G19</f>
        <v>33.75</v>
      </c>
      <c r="E14" s="2" t="n">
        <f aca="false">[1]Peak_Forward!J19</f>
        <v>32.25</v>
      </c>
      <c r="F14" s="2" t="n">
        <f aca="false">[1]Peak_Forward!K19</f>
        <v>39.5</v>
      </c>
      <c r="G14" s="2" t="n">
        <f aca="false">[1]Peak_Forward!L19</f>
        <v>44</v>
      </c>
      <c r="H14" s="2" t="n">
        <f aca="false">VLOOKUP($A14,[1]Fuel_Px!$I$7:$N$70,2,0)</f>
        <v>2.911</v>
      </c>
      <c r="I14" s="2" t="n">
        <f aca="false">VLOOKUP($A14,[1]Fuel_Px!$I$7:$N$70,6,0)</f>
        <v>3.281</v>
      </c>
      <c r="J14" s="2" t="n">
        <f aca="false">I14-H14</f>
        <v>0.37</v>
      </c>
      <c r="K14" s="0" t="n">
        <f aca="false">[1]Fuel_Px!S19</f>
        <v>35</v>
      </c>
      <c r="L14" s="0" t="n">
        <f aca="false">[1]Fuel_Px!V19</f>
        <v>1.45833333333333</v>
      </c>
      <c r="M14" s="3" t="s">
        <v>33</v>
      </c>
      <c r="N14" s="4" t="n">
        <f aca="false">[1]Cals_peak!I17</f>
        <v>40.5558838788201</v>
      </c>
      <c r="O14" s="4" t="n">
        <f aca="false">[1]Cals_offpeak!I17</f>
        <v>24.6925051208235</v>
      </c>
      <c r="R14" s="5" t="n">
        <v>37742</v>
      </c>
      <c r="S14" s="4" t="n">
        <f aca="false">B22</f>
        <v>35.75</v>
      </c>
      <c r="T14" s="4" t="n">
        <f aca="false">C22</f>
        <v>33.5</v>
      </c>
      <c r="U14" s="4" t="n">
        <f aca="false">D22</f>
        <v>40</v>
      </c>
      <c r="V14" s="4" t="n">
        <f aca="false">E22</f>
        <v>34.5</v>
      </c>
      <c r="W14" s="4" t="n">
        <f aca="false">F22</f>
        <v>42.5</v>
      </c>
      <c r="X14" s="4" t="n">
        <f aca="false">G22</f>
        <v>47</v>
      </c>
      <c r="Y14" s="4" t="n">
        <f aca="false">H22</f>
        <v>3.122</v>
      </c>
      <c r="Z14" s="4" t="n">
        <f aca="false">I22</f>
        <v>3.452</v>
      </c>
      <c r="AA14" s="4" t="n">
        <f aca="false">J22</f>
        <v>0.33</v>
      </c>
    </row>
    <row r="15" customFormat="false" ht="12.75" hidden="false" customHeight="false" outlineLevel="0" collapsed="false">
      <c r="A15" s="1" t="n">
        <v>37530</v>
      </c>
      <c r="B15" s="2" t="n">
        <f aca="false">[1]Peak_Forward!B20</f>
        <v>35</v>
      </c>
      <c r="C15" s="2" t="n">
        <f aca="false">[1]Peak_Forward!F20</f>
        <v>30.75</v>
      </c>
      <c r="D15" s="2" t="n">
        <f aca="false">[1]Peak_Forward!G20</f>
        <v>35.25</v>
      </c>
      <c r="E15" s="2" t="n">
        <f aca="false">[1]Peak_Forward!J20</f>
        <v>32.7499961853027</v>
      </c>
      <c r="F15" s="2" t="n">
        <f aca="false">[1]Peak_Forward!K20</f>
        <v>40</v>
      </c>
      <c r="G15" s="2" t="n">
        <f aca="false">[1]Peak_Forward!L20</f>
        <v>44.5</v>
      </c>
      <c r="H15" s="2" t="n">
        <f aca="false">VLOOKUP($A15,[1]Fuel_Px!$I$7:$N$70,2,0)</f>
        <v>2.936</v>
      </c>
      <c r="I15" s="2" t="n">
        <f aca="false">VLOOKUP($A15,[1]Fuel_Px!$I$7:$N$70,6,0)</f>
        <v>3.316</v>
      </c>
      <c r="J15" s="2" t="n">
        <f aca="false">I15-H15</f>
        <v>0.38</v>
      </c>
      <c r="K15" s="0" t="n">
        <f aca="false">[1]Fuel_Px!S20</f>
        <v>35</v>
      </c>
      <c r="L15" s="0" t="n">
        <f aca="false">[1]Fuel_Px!V20</f>
        <v>1.45833333333333</v>
      </c>
      <c r="M15" s="3" t="s">
        <v>34</v>
      </c>
      <c r="N15" s="4" t="n">
        <f aca="false">[1]Cals_peak!I18</f>
        <v>40.6696093690162</v>
      </c>
      <c r="O15" s="4" t="n">
        <f aca="false">[1]Cals_offpeak!I18</f>
        <v>24.9272927699945</v>
      </c>
      <c r="R15" s="5" t="n">
        <v>37774</v>
      </c>
      <c r="S15" s="4" t="n">
        <f aca="false">B23</f>
        <v>41</v>
      </c>
      <c r="T15" s="4" t="n">
        <f aca="false">C23</f>
        <v>43.5</v>
      </c>
      <c r="U15" s="4" t="n">
        <f aca="false">D23</f>
        <v>54.75</v>
      </c>
      <c r="V15" s="4" t="n">
        <f aca="false">E23</f>
        <v>44</v>
      </c>
      <c r="W15" s="4" t="n">
        <f aca="false">F23</f>
        <v>52</v>
      </c>
      <c r="X15" s="4" t="n">
        <f aca="false">G23</f>
        <v>58</v>
      </c>
      <c r="Y15" s="4" t="n">
        <f aca="false">H23</f>
        <v>3.153</v>
      </c>
      <c r="Z15" s="4" t="n">
        <f aca="false">I23</f>
        <v>3.523</v>
      </c>
      <c r="AA15" s="4" t="n">
        <f aca="false">J23</f>
        <v>0.37</v>
      </c>
    </row>
    <row r="16" customFormat="false" ht="12.75" hidden="false" customHeight="false" outlineLevel="0" collapsed="false">
      <c r="A16" s="1" t="n">
        <v>37561</v>
      </c>
      <c r="B16" s="2" t="n">
        <f aca="false">[1]Peak_Forward!B21</f>
        <v>35</v>
      </c>
      <c r="C16" s="2" t="n">
        <f aca="false">[1]Peak_Forward!F21</f>
        <v>30.75</v>
      </c>
      <c r="D16" s="2" t="n">
        <f aca="false">[1]Peak_Forward!G21</f>
        <v>35.25</v>
      </c>
      <c r="E16" s="2" t="n">
        <f aca="false">[1]Peak_Forward!J21</f>
        <v>32.7499961853027</v>
      </c>
      <c r="F16" s="2" t="n">
        <f aca="false">[1]Peak_Forward!K21</f>
        <v>40</v>
      </c>
      <c r="G16" s="2" t="n">
        <f aca="false">[1]Peak_Forward!L21</f>
        <v>44.5</v>
      </c>
      <c r="H16" s="2" t="n">
        <f aca="false">VLOOKUP($A16,[1]Fuel_Px!$I$7:$N$70,2,0)</f>
        <v>3.126</v>
      </c>
      <c r="I16" s="2" t="n">
        <f aca="false">VLOOKUP($A16,[1]Fuel_Px!$I$7:$N$70,6,0)</f>
        <v>3.746</v>
      </c>
      <c r="J16" s="2" t="n">
        <f aca="false">I16-H16</f>
        <v>0.62</v>
      </c>
      <c r="K16" s="0" t="n">
        <f aca="false">[1]Fuel_Px!S21</f>
        <v>35</v>
      </c>
      <c r="L16" s="0" t="n">
        <f aca="false">[1]Fuel_Px!V21</f>
        <v>1.45833333333333</v>
      </c>
      <c r="M16" s="3" t="s">
        <v>35</v>
      </c>
      <c r="N16" s="4" t="n">
        <f aca="false">[1]Cals_peak!I19</f>
        <v>39.8863294869661</v>
      </c>
      <c r="O16" s="4" t="n">
        <f aca="false">[1]Cals_offpeak!I19</f>
        <v>26.3504629216922</v>
      </c>
      <c r="R16" s="5" t="s">
        <v>36</v>
      </c>
      <c r="S16" s="4" t="n">
        <f aca="false">AVERAGE(B24:B25)</f>
        <v>49</v>
      </c>
      <c r="T16" s="4" t="n">
        <f aca="false">AVERAGE(C24:C25)</f>
        <v>54</v>
      </c>
      <c r="U16" s="4" t="n">
        <f aca="false">AVERAGE(D24:D25)</f>
        <v>71.5</v>
      </c>
      <c r="V16" s="4" t="n">
        <f aca="false">AVERAGE(E24:E25)</f>
        <v>55</v>
      </c>
      <c r="W16" s="4" t="n">
        <f aca="false">AVERAGE(F24:F25)</f>
        <v>70.5</v>
      </c>
      <c r="X16" s="4" t="n">
        <f aca="false">AVERAGE(G24:G25)</f>
        <v>78</v>
      </c>
      <c r="Y16" s="4" t="n">
        <f aca="false">AVERAGE(H24:H25)</f>
        <v>3.19</v>
      </c>
      <c r="Z16" s="4" t="n">
        <f aca="false">AVERAGE(I24:I25)</f>
        <v>3.6</v>
      </c>
      <c r="AA16" s="4" t="n">
        <f aca="false">AVERAGE(J24:J25)</f>
        <v>0.41</v>
      </c>
    </row>
    <row r="17" customFormat="false" ht="12.75" hidden="false" customHeight="false" outlineLevel="0" collapsed="false">
      <c r="A17" s="1" t="n">
        <v>37591</v>
      </c>
      <c r="B17" s="2" t="n">
        <f aca="false">[1]Peak_Forward!B22</f>
        <v>35</v>
      </c>
      <c r="C17" s="2" t="n">
        <f aca="false">[1]Peak_Forward!F22</f>
        <v>30.75</v>
      </c>
      <c r="D17" s="2" t="n">
        <f aca="false">[1]Peak_Forward!G22</f>
        <v>35.25</v>
      </c>
      <c r="E17" s="2" t="n">
        <f aca="false">[1]Peak_Forward!J22</f>
        <v>32.7499961853027</v>
      </c>
      <c r="F17" s="2" t="n">
        <f aca="false">[1]Peak_Forward!K22</f>
        <v>40</v>
      </c>
      <c r="G17" s="2" t="n">
        <f aca="false">[1]Peak_Forward!L22</f>
        <v>45.5</v>
      </c>
      <c r="H17" s="2" t="n">
        <f aca="false">VLOOKUP($A17,[1]Fuel_Px!$I$7:$N$70,2,0)</f>
        <v>3.336</v>
      </c>
      <c r="I17" s="2" t="n">
        <f aca="false">VLOOKUP($A17,[1]Fuel_Px!$I$7:$N$70,6,0)</f>
        <v>4.246</v>
      </c>
      <c r="J17" s="2" t="n">
        <f aca="false">I17-H17</f>
        <v>0.910000000000001</v>
      </c>
      <c r="K17" s="0" t="n">
        <f aca="false">[1]Fuel_Px!S22</f>
        <v>35</v>
      </c>
      <c r="L17" s="0" t="n">
        <f aca="false">[1]Fuel_Px!V22</f>
        <v>1.45833333333333</v>
      </c>
      <c r="M17" s="3" t="s">
        <v>37</v>
      </c>
      <c r="N17" s="4" t="n">
        <f aca="false">[1]Cals_peak!I20</f>
        <v>40.1068642709769</v>
      </c>
      <c r="O17" s="4" t="n">
        <f aca="false">[1]Cals_offpeak!I20</f>
        <v>26.5458597455706</v>
      </c>
      <c r="R17" s="6" t="s">
        <v>38</v>
      </c>
      <c r="S17" s="7" t="n">
        <f aca="false">AVERAGE(B18:B29)</f>
        <v>38.3958333333333</v>
      </c>
      <c r="T17" s="7" t="n">
        <f aca="false">AVERAGE(C18:C29)</f>
        <v>37.2291666666667</v>
      </c>
      <c r="U17" s="7" t="n">
        <f aca="false">AVERAGE(D18:D29)</f>
        <v>44.2083333333333</v>
      </c>
      <c r="V17" s="7" t="n">
        <f aca="false">AVERAGE(E18:E29)</f>
        <v>38.4999993642171</v>
      </c>
      <c r="W17" s="7" t="n">
        <f aca="false">AVERAGE(F18:F29)</f>
        <v>47.5</v>
      </c>
      <c r="X17" s="7" t="n">
        <f aca="false">AVERAGE(G18:G29)</f>
        <v>52.5416666666667</v>
      </c>
      <c r="Y17" s="7" t="n">
        <f aca="false">AVERAGE(H18:H29)</f>
        <v>3.26608333333333</v>
      </c>
      <c r="Z17" s="7" t="n">
        <f aca="false">AVERAGE(I18:I29)</f>
        <v>3.97191666666667</v>
      </c>
      <c r="AA17" s="7" t="n">
        <f aca="false">AVERAGE(J18:J29)</f>
        <v>0.705833333333333</v>
      </c>
    </row>
    <row r="18" customFormat="false" ht="12.75" hidden="false" customHeight="false" outlineLevel="0" collapsed="false">
      <c r="A18" s="1" t="n">
        <v>37622</v>
      </c>
      <c r="B18" s="2" t="n">
        <f aca="false">[1]Peak_Forward!B23</f>
        <v>41</v>
      </c>
      <c r="C18" s="2" t="n">
        <f aca="false">[1]Peak_Forward!F23</f>
        <v>35.5</v>
      </c>
      <c r="D18" s="2" t="n">
        <f aca="false">[1]Peak_Forward!G23</f>
        <v>42</v>
      </c>
      <c r="E18" s="2" t="n">
        <f aca="false">[1]Peak_Forward!J23</f>
        <v>36.5</v>
      </c>
      <c r="F18" s="2" t="n">
        <f aca="false">[1]Peak_Forward!K23</f>
        <v>44.5</v>
      </c>
      <c r="G18" s="2" t="n">
        <f aca="false">[1]Peak_Forward!L23</f>
        <v>49</v>
      </c>
      <c r="H18" s="2" t="n">
        <f aca="false">VLOOKUP($A18,[1]Fuel_Px!$I$7:$N$70,2,0)</f>
        <v>3.456</v>
      </c>
      <c r="I18" s="2" t="n">
        <f aca="false">VLOOKUP($A18,[1]Fuel_Px!$I$7:$N$70,6,0)</f>
        <v>5.166</v>
      </c>
      <c r="J18" s="2" t="n">
        <f aca="false">I18-H18</f>
        <v>1.71</v>
      </c>
      <c r="K18" s="0" t="n">
        <f aca="false">[1]Fuel_Px!S23</f>
        <v>34</v>
      </c>
      <c r="L18" s="0" t="n">
        <f aca="false">[1]Fuel_Px!V23</f>
        <v>1.41666666666667</v>
      </c>
      <c r="M18" s="3" t="s">
        <v>39</v>
      </c>
      <c r="N18" s="4" t="n">
        <f aca="false">[1]Cals_peak!I21</f>
        <v>39.1421275101309</v>
      </c>
      <c r="O18" s="4" t="n">
        <f aca="false">[1]Cals_offpeak!I21</f>
        <v>27.1105928437267</v>
      </c>
      <c r="R18" s="5" t="n">
        <v>37865</v>
      </c>
      <c r="S18" s="4" t="n">
        <f aca="false">B26</f>
        <v>34</v>
      </c>
      <c r="T18" s="4" t="n">
        <f aca="false">C26</f>
        <v>31.5</v>
      </c>
      <c r="U18" s="4" t="n">
        <f aca="false">D26</f>
        <v>34</v>
      </c>
      <c r="V18" s="4" t="n">
        <f aca="false">E26</f>
        <v>32.75</v>
      </c>
      <c r="W18" s="4" t="n">
        <f aca="false">F26</f>
        <v>40.25</v>
      </c>
      <c r="X18" s="4" t="n">
        <f aca="false">G26</f>
        <v>44.5</v>
      </c>
      <c r="Y18" s="4" t="n">
        <f aca="false">H26</f>
        <v>3.206</v>
      </c>
      <c r="Z18" s="4" t="n">
        <f aca="false">I26</f>
        <v>3.566</v>
      </c>
      <c r="AA18" s="4" t="n">
        <f aca="false">J26</f>
        <v>0.36</v>
      </c>
    </row>
    <row r="19" customFormat="false" ht="12.75" hidden="false" customHeight="false" outlineLevel="0" collapsed="false">
      <c r="A19" s="1" t="n">
        <v>37653</v>
      </c>
      <c r="B19" s="2" t="n">
        <f aca="false">[1]Peak_Forward!B24</f>
        <v>41</v>
      </c>
      <c r="C19" s="2" t="n">
        <f aca="false">[1]Peak_Forward!F24</f>
        <v>35.5</v>
      </c>
      <c r="D19" s="2" t="n">
        <f aca="false">[1]Peak_Forward!G24</f>
        <v>42</v>
      </c>
      <c r="E19" s="2" t="n">
        <f aca="false">[1]Peak_Forward!J24</f>
        <v>36.5</v>
      </c>
      <c r="F19" s="2" t="n">
        <f aca="false">[1]Peak_Forward!K24</f>
        <v>44.5</v>
      </c>
      <c r="G19" s="2" t="n">
        <f aca="false">[1]Peak_Forward!L24</f>
        <v>49</v>
      </c>
      <c r="H19" s="2" t="n">
        <f aca="false">VLOOKUP($A19,[1]Fuel_Px!$I$7:$N$70,2,0)</f>
        <v>3.361</v>
      </c>
      <c r="I19" s="2" t="n">
        <f aca="false">VLOOKUP($A19,[1]Fuel_Px!$I$7:$N$70,6,0)</f>
        <v>5.061</v>
      </c>
      <c r="J19" s="2" t="n">
        <f aca="false">I19-H19</f>
        <v>1.7</v>
      </c>
      <c r="K19" s="0" t="n">
        <f aca="false">[1]Fuel_Px!S24</f>
        <v>34</v>
      </c>
      <c r="L19" s="0" t="n">
        <f aca="false">[1]Fuel_Px!V24</f>
        <v>1.41666666666667</v>
      </c>
      <c r="M19" s="3" t="s">
        <v>40</v>
      </c>
      <c r="N19" s="4" t="n">
        <f aca="false">[1]Cals_peak!I22</f>
        <v>39.1990204979392</v>
      </c>
      <c r="O19" s="4" t="n">
        <f aca="false">[1]Cals_offpeak!I22</f>
        <v>28.2650539789444</v>
      </c>
      <c r="R19" s="5" t="s">
        <v>41</v>
      </c>
      <c r="S19" s="4" t="n">
        <f aca="false">AVERAGE(B27:B29)</f>
        <v>33.3333333333333</v>
      </c>
      <c r="T19" s="4" t="n">
        <f aca="false">AVERAGE(C27:C29)</f>
        <v>31.75</v>
      </c>
      <c r="U19" s="4" t="n">
        <f aca="false">AVERAGE(D27:D29)</f>
        <v>34.5833333333333</v>
      </c>
      <c r="V19" s="4" t="n">
        <f aca="false">AVERAGE(E27:E29)</f>
        <v>33.25</v>
      </c>
      <c r="W19" s="4" t="n">
        <f aca="false">AVERAGE(F27:F29)</f>
        <v>40.75</v>
      </c>
      <c r="X19" s="4" t="n">
        <f aca="false">AVERAGE(G27:G29)</f>
        <v>45</v>
      </c>
      <c r="Y19" s="4" t="n">
        <f aca="false">AVERAGE(H27:H29)</f>
        <v>3.38633333333333</v>
      </c>
      <c r="Z19" s="4" t="n">
        <f aca="false">AVERAGE(I27:I29)</f>
        <v>4.083</v>
      </c>
      <c r="AA19" s="4" t="n">
        <f aca="false">AVERAGE(J27:J29)</f>
        <v>0.696666666666667</v>
      </c>
    </row>
    <row r="20" customFormat="false" ht="12.75" hidden="false" customHeight="false" outlineLevel="0" collapsed="false">
      <c r="A20" s="1" t="n">
        <v>37681</v>
      </c>
      <c r="B20" s="2" t="n">
        <f aca="false">[1]Peak_Forward!B25</f>
        <v>35</v>
      </c>
      <c r="C20" s="2" t="n">
        <f aca="false">[1]Peak_Forward!F25</f>
        <v>32</v>
      </c>
      <c r="D20" s="2" t="n">
        <f aca="false">[1]Peak_Forward!G25</f>
        <v>35.5</v>
      </c>
      <c r="E20" s="2" t="n">
        <f aca="false">[1]Peak_Forward!J25</f>
        <v>33.9999961853027</v>
      </c>
      <c r="F20" s="2" t="n">
        <f aca="false">[1]Peak_Forward!K25</f>
        <v>41.5</v>
      </c>
      <c r="G20" s="2" t="n">
        <f aca="false">[1]Peak_Forward!L25</f>
        <v>46</v>
      </c>
      <c r="H20" s="2" t="n">
        <f aca="false">VLOOKUP($A20,[1]Fuel_Px!$I$7:$N$70,2,0)</f>
        <v>3.247</v>
      </c>
      <c r="I20" s="2" t="n">
        <f aca="false">VLOOKUP($A20,[1]Fuel_Px!$I$7:$N$70,6,0)</f>
        <v>3.957</v>
      </c>
      <c r="J20" s="2" t="n">
        <f aca="false">I20-H20</f>
        <v>0.71</v>
      </c>
      <c r="K20" s="0" t="n">
        <f aca="false">[1]Fuel_Px!S25</f>
        <v>34</v>
      </c>
      <c r="L20" s="0" t="n">
        <f aca="false">[1]Fuel_Px!V25</f>
        <v>1.41666666666667</v>
      </c>
      <c r="N20" s="4"/>
      <c r="R20" s="5" t="s">
        <v>42</v>
      </c>
      <c r="S20" s="4" t="n">
        <f aca="false">AVERAGE(B30:B31)</f>
        <v>41</v>
      </c>
      <c r="T20" s="4" t="n">
        <f aca="false">AVERAGE(C30:C31)</f>
        <v>36</v>
      </c>
      <c r="U20" s="4" t="n">
        <f aca="false">AVERAGE(D30:D31)</f>
        <v>41.5</v>
      </c>
      <c r="V20" s="4" t="n">
        <f aca="false">AVERAGE(E30:E31)</f>
        <v>36.5</v>
      </c>
      <c r="W20" s="4" t="n">
        <f aca="false">AVERAGE(F30:F31)</f>
        <v>45.5</v>
      </c>
      <c r="X20" s="4" t="n">
        <f aca="false">AVERAGE(G30:G31)</f>
        <v>50</v>
      </c>
      <c r="Y20" s="4" t="n">
        <f aca="false">AVERAGE(H30:H31)</f>
        <v>3.559</v>
      </c>
      <c r="Z20" s="4" t="n">
        <f aca="false">AVERAGE(I30:I31)</f>
        <v>5.159</v>
      </c>
      <c r="AA20" s="4" t="n">
        <f aca="false">AVERAGE(J30:J31)</f>
        <v>1.6</v>
      </c>
    </row>
    <row r="21" customFormat="false" ht="12.75" hidden="false" customHeight="false" outlineLevel="0" collapsed="false">
      <c r="A21" s="1" t="n">
        <v>37712</v>
      </c>
      <c r="B21" s="2" t="n">
        <f aca="false">[1]Peak_Forward!B26</f>
        <v>35</v>
      </c>
      <c r="C21" s="2" t="n">
        <f aca="false">[1]Peak_Forward!F26</f>
        <v>32</v>
      </c>
      <c r="D21" s="2" t="n">
        <f aca="false">[1]Peak_Forward!G26</f>
        <v>35.5</v>
      </c>
      <c r="E21" s="2" t="n">
        <f aca="false">[1]Peak_Forward!J26</f>
        <v>33.9999961853027</v>
      </c>
      <c r="F21" s="2" t="n">
        <f aca="false">[1]Peak_Forward!K26</f>
        <v>41.5</v>
      </c>
      <c r="G21" s="2" t="n">
        <f aca="false">[1]Peak_Forward!L26</f>
        <v>46</v>
      </c>
      <c r="H21" s="2" t="n">
        <f aca="false">VLOOKUP($A21,[1]Fuel_Px!$I$7:$N$70,2,0)</f>
        <v>3.109</v>
      </c>
      <c r="I21" s="2" t="n">
        <f aca="false">VLOOKUP($A21,[1]Fuel_Px!$I$7:$N$70,6,0)</f>
        <v>3.489</v>
      </c>
      <c r="J21" s="2" t="n">
        <f aca="false">I21-H21</f>
        <v>0.38</v>
      </c>
      <c r="K21" s="0" t="n">
        <f aca="false">[1]Fuel_Px!S26</f>
        <v>34</v>
      </c>
      <c r="L21" s="0" t="n">
        <f aca="false">[1]Fuel_Px!V26</f>
        <v>1.41666666666667</v>
      </c>
      <c r="N21" s="4"/>
      <c r="R21" s="5" t="s">
        <v>43</v>
      </c>
      <c r="S21" s="4" t="n">
        <f aca="false">AVERAGE(B32:B33)</f>
        <v>35</v>
      </c>
      <c r="T21" s="4" t="n">
        <f aca="false">AVERAGE(C32:C33)</f>
        <v>32.5</v>
      </c>
      <c r="U21" s="4" t="n">
        <f aca="false">AVERAGE(D32:D33)</f>
        <v>35</v>
      </c>
      <c r="V21" s="4" t="n">
        <f aca="false">AVERAGE(E32:E33)</f>
        <v>33.9999961853027</v>
      </c>
      <c r="W21" s="4" t="n">
        <f aca="false">AVERAGE(F32:F33)</f>
        <v>42</v>
      </c>
      <c r="X21" s="4" t="n">
        <f aca="false">AVERAGE(G32:G33)</f>
        <v>45</v>
      </c>
      <c r="Y21" s="4" t="n">
        <f aca="false">AVERAGE(H32:H33)</f>
        <v>3.285</v>
      </c>
      <c r="Z21" s="4" t="n">
        <f aca="false">AVERAGE(I32:I33)</f>
        <v>3.83</v>
      </c>
      <c r="AA21" s="4" t="n">
        <f aca="false">AVERAGE(J32:J33)</f>
        <v>0.545</v>
      </c>
    </row>
    <row r="22" customFormat="false" ht="12.75" hidden="false" customHeight="false" outlineLevel="0" collapsed="false">
      <c r="A22" s="1" t="n">
        <v>37742</v>
      </c>
      <c r="B22" s="2" t="n">
        <f aca="false">[1]Peak_Forward!B27</f>
        <v>35.75</v>
      </c>
      <c r="C22" s="2" t="n">
        <f aca="false">[1]Peak_Forward!F27</f>
        <v>33.5</v>
      </c>
      <c r="D22" s="2" t="n">
        <f aca="false">[1]Peak_Forward!G27</f>
        <v>40</v>
      </c>
      <c r="E22" s="2" t="n">
        <f aca="false">[1]Peak_Forward!J27</f>
        <v>34.5</v>
      </c>
      <c r="F22" s="2" t="n">
        <f aca="false">[1]Peak_Forward!K27</f>
        <v>42.5</v>
      </c>
      <c r="G22" s="2" t="n">
        <f aca="false">[1]Peak_Forward!L27</f>
        <v>47</v>
      </c>
      <c r="H22" s="2" t="n">
        <f aca="false">VLOOKUP($A22,[1]Fuel_Px!$I$7:$N$70,2,0)</f>
        <v>3.122</v>
      </c>
      <c r="I22" s="2" t="n">
        <f aca="false">VLOOKUP($A22,[1]Fuel_Px!$I$7:$N$70,6,0)</f>
        <v>3.452</v>
      </c>
      <c r="J22" s="2" t="n">
        <f aca="false">I22-H22</f>
        <v>0.33</v>
      </c>
      <c r="K22" s="0" t="n">
        <f aca="false">[1]Fuel_Px!S27</f>
        <v>34</v>
      </c>
      <c r="L22" s="0" t="n">
        <f aca="false">[1]Fuel_Px!V27</f>
        <v>1.41666666666667</v>
      </c>
      <c r="N22" s="4"/>
      <c r="R22" s="5" t="n">
        <v>38108</v>
      </c>
      <c r="S22" s="4" t="n">
        <f aca="false">B34</f>
        <v>35.75</v>
      </c>
      <c r="T22" s="4" t="n">
        <f aca="false">C34</f>
        <v>34.25</v>
      </c>
      <c r="U22" s="4" t="n">
        <f aca="false">D34</f>
        <v>39.75</v>
      </c>
      <c r="V22" s="4" t="n">
        <f aca="false">E34</f>
        <v>34.5</v>
      </c>
      <c r="W22" s="4" t="n">
        <f aca="false">F34</f>
        <v>43.5</v>
      </c>
      <c r="X22" s="4" t="n">
        <f aca="false">G34</f>
        <v>47</v>
      </c>
      <c r="Y22" s="4" t="n">
        <f aca="false">H34</f>
        <v>3.195</v>
      </c>
      <c r="Z22" s="4" t="n">
        <f aca="false">I34</f>
        <v>3.525</v>
      </c>
      <c r="AA22" s="4" t="n">
        <f aca="false">J34</f>
        <v>0.33</v>
      </c>
    </row>
    <row r="23" customFormat="false" ht="12.75" hidden="false" customHeight="false" outlineLevel="0" collapsed="false">
      <c r="A23" s="1" t="n">
        <v>37773</v>
      </c>
      <c r="B23" s="2" t="n">
        <f aca="false">[1]Peak_Forward!B28</f>
        <v>41</v>
      </c>
      <c r="C23" s="2" t="n">
        <f aca="false">[1]Peak_Forward!F28</f>
        <v>43.5</v>
      </c>
      <c r="D23" s="2" t="n">
        <f aca="false">[1]Peak_Forward!G28</f>
        <v>54.75</v>
      </c>
      <c r="E23" s="2" t="n">
        <f aca="false">[1]Peak_Forward!J28</f>
        <v>44</v>
      </c>
      <c r="F23" s="2" t="n">
        <f aca="false">[1]Peak_Forward!K28</f>
        <v>52</v>
      </c>
      <c r="G23" s="2" t="n">
        <f aca="false">[1]Peak_Forward!L28</f>
        <v>58</v>
      </c>
      <c r="H23" s="2" t="n">
        <f aca="false">VLOOKUP($A23,[1]Fuel_Px!$I$7:$N$70,2,0)</f>
        <v>3.153</v>
      </c>
      <c r="I23" s="2" t="n">
        <f aca="false">VLOOKUP($A23,[1]Fuel_Px!$I$7:$N$70,6,0)</f>
        <v>3.523</v>
      </c>
      <c r="J23" s="2" t="n">
        <f aca="false">I23-H23</f>
        <v>0.37</v>
      </c>
      <c r="K23" s="0" t="n">
        <f aca="false">[1]Fuel_Px!S28</f>
        <v>34</v>
      </c>
      <c r="L23" s="0" t="n">
        <f aca="false">[1]Fuel_Px!V28</f>
        <v>1.41666666666667</v>
      </c>
      <c r="N23" s="4"/>
      <c r="R23" s="5" t="n">
        <v>38140</v>
      </c>
      <c r="S23" s="4" t="n">
        <f aca="false">B35</f>
        <v>41</v>
      </c>
      <c r="T23" s="4" t="n">
        <f aca="false">C35</f>
        <v>44.25</v>
      </c>
      <c r="U23" s="4" t="n">
        <f aca="false">D35</f>
        <v>54.75</v>
      </c>
      <c r="V23" s="4" t="n">
        <f aca="false">E35</f>
        <v>45</v>
      </c>
      <c r="W23" s="4" t="n">
        <f aca="false">F35</f>
        <v>53</v>
      </c>
      <c r="X23" s="4" t="n">
        <f aca="false">G35</f>
        <v>58</v>
      </c>
      <c r="Y23" s="4" t="n">
        <f aca="false">H35</f>
        <v>3.227</v>
      </c>
      <c r="Z23" s="4" t="n">
        <f aca="false">I35</f>
        <v>3.597</v>
      </c>
      <c r="AA23" s="4" t="n">
        <f aca="false">J35</f>
        <v>0.37</v>
      </c>
    </row>
    <row r="24" customFormat="false" ht="12.75" hidden="false" customHeight="false" outlineLevel="0" collapsed="false">
      <c r="A24" s="1" t="n">
        <v>37803</v>
      </c>
      <c r="B24" s="2" t="n">
        <f aca="false">[1]Peak_Forward!B29</f>
        <v>49</v>
      </c>
      <c r="C24" s="2" t="n">
        <f aca="false">[1]Peak_Forward!F29</f>
        <v>54</v>
      </c>
      <c r="D24" s="2" t="n">
        <f aca="false">[1]Peak_Forward!G29</f>
        <v>71.5</v>
      </c>
      <c r="E24" s="2" t="n">
        <f aca="false">[1]Peak_Forward!J29</f>
        <v>55</v>
      </c>
      <c r="F24" s="2" t="n">
        <f aca="false">[1]Peak_Forward!K29</f>
        <v>70.5</v>
      </c>
      <c r="G24" s="2" t="n">
        <f aca="false">[1]Peak_Forward!L29</f>
        <v>78</v>
      </c>
      <c r="H24" s="2" t="n">
        <f aca="false">VLOOKUP($A24,[1]Fuel_Px!$I$7:$N$70,2,0)</f>
        <v>3.179</v>
      </c>
      <c r="I24" s="2" t="n">
        <f aca="false">VLOOKUP($A24,[1]Fuel_Px!$I$7:$N$70,6,0)</f>
        <v>3.589</v>
      </c>
      <c r="J24" s="2" t="n">
        <f aca="false">I24-H24</f>
        <v>0.41</v>
      </c>
      <c r="K24" s="0" t="n">
        <f aca="false">[1]Fuel_Px!S29</f>
        <v>34</v>
      </c>
      <c r="L24" s="0" t="n">
        <f aca="false">[1]Fuel_Px!V29</f>
        <v>1.41666666666667</v>
      </c>
      <c r="N24" s="4"/>
      <c r="R24" s="5" t="s">
        <v>44</v>
      </c>
      <c r="S24" s="4" t="n">
        <f aca="false">AVERAGE(B36:B37)</f>
        <v>49</v>
      </c>
      <c r="T24" s="4" t="n">
        <f aca="false">AVERAGE(C36:C37)</f>
        <v>54.5</v>
      </c>
      <c r="U24" s="4" t="n">
        <f aca="false">AVERAGE(D36:D37)</f>
        <v>71.75</v>
      </c>
      <c r="V24" s="4" t="n">
        <f aca="false">AVERAGE(E36:E37)</f>
        <v>55</v>
      </c>
      <c r="W24" s="4" t="n">
        <f aca="false">AVERAGE(F36:F37)</f>
        <v>72</v>
      </c>
      <c r="X24" s="4" t="n">
        <f aca="false">AVERAGE(G36:G37)</f>
        <v>80</v>
      </c>
      <c r="Y24" s="4" t="n">
        <f aca="false">AVERAGE(H36:H37)</f>
        <v>3.29</v>
      </c>
      <c r="Z24" s="4" t="n">
        <f aca="false">AVERAGE(I36:I37)</f>
        <v>3.7</v>
      </c>
      <c r="AA24" s="4" t="n">
        <f aca="false">AVERAGE(J36:J37)</f>
        <v>0.41</v>
      </c>
    </row>
    <row r="25" customFormat="false" ht="12.75" hidden="false" customHeight="false" outlineLevel="0" collapsed="false">
      <c r="A25" s="1" t="n">
        <v>37834</v>
      </c>
      <c r="B25" s="2" t="n">
        <f aca="false">[1]Peak_Forward!B30</f>
        <v>49</v>
      </c>
      <c r="C25" s="2" t="n">
        <f aca="false">[1]Peak_Forward!F30</f>
        <v>54</v>
      </c>
      <c r="D25" s="2" t="n">
        <f aca="false">[1]Peak_Forward!G30</f>
        <v>71.5</v>
      </c>
      <c r="E25" s="2" t="n">
        <f aca="false">[1]Peak_Forward!J30</f>
        <v>55</v>
      </c>
      <c r="F25" s="2" t="n">
        <f aca="false">[1]Peak_Forward!K30</f>
        <v>70.5</v>
      </c>
      <c r="G25" s="2" t="n">
        <f aca="false">[1]Peak_Forward!L30</f>
        <v>78</v>
      </c>
      <c r="H25" s="2" t="n">
        <f aca="false">VLOOKUP($A25,[1]Fuel_Px!$I$7:$N$70,2,0)</f>
        <v>3.201</v>
      </c>
      <c r="I25" s="2" t="n">
        <f aca="false">VLOOKUP($A25,[1]Fuel_Px!$I$7:$N$70,6,0)</f>
        <v>3.611</v>
      </c>
      <c r="J25" s="2" t="n">
        <f aca="false">I25-H25</f>
        <v>0.41</v>
      </c>
      <c r="K25" s="0" t="n">
        <f aca="false">[1]Fuel_Px!S30</f>
        <v>34</v>
      </c>
      <c r="L25" s="0" t="n">
        <f aca="false">[1]Fuel_Px!V30</f>
        <v>1.41666666666667</v>
      </c>
      <c r="N25" s="4"/>
      <c r="R25" s="6" t="s">
        <v>45</v>
      </c>
      <c r="S25" s="7" t="n">
        <f aca="false">AVERAGE(B30:B41)</f>
        <v>38.3958333333333</v>
      </c>
      <c r="T25" s="7" t="n">
        <f aca="false">AVERAGE(C30:C41)</f>
        <v>37.6875</v>
      </c>
      <c r="U25" s="7" t="n">
        <f aca="false">AVERAGE(D30:D41)</f>
        <v>44.2291666666667</v>
      </c>
      <c r="V25" s="7" t="n">
        <f aca="false">AVERAGE(E30:E41)</f>
        <v>38.6041660308838</v>
      </c>
      <c r="W25" s="7" t="n">
        <f aca="false">AVERAGE(F30:F41)</f>
        <v>48.25</v>
      </c>
      <c r="X25" s="7" t="n">
        <f aca="false">AVERAGE(G30:G41)</f>
        <v>52.875</v>
      </c>
      <c r="Y25" s="7" t="n">
        <f aca="false">AVERAGE(H30:H41)</f>
        <v>3.37183333333333</v>
      </c>
      <c r="Z25" s="7" t="n">
        <f aca="false">AVERAGE(I30:I41)</f>
        <v>4.06141666666667</v>
      </c>
      <c r="AA25" s="7" t="n">
        <f aca="false">AVERAGE(J30:J41)</f>
        <v>0.689583333333334</v>
      </c>
    </row>
    <row r="26" customFormat="false" ht="12.75" hidden="false" customHeight="false" outlineLevel="0" collapsed="false">
      <c r="A26" s="1" t="n">
        <v>37865</v>
      </c>
      <c r="B26" s="2" t="n">
        <f aca="false">[1]Peak_Forward!B31</f>
        <v>34</v>
      </c>
      <c r="C26" s="2" t="n">
        <f aca="false">[1]Peak_Forward!F31</f>
        <v>31.5</v>
      </c>
      <c r="D26" s="2" t="n">
        <f aca="false">[1]Peak_Forward!G31</f>
        <v>34</v>
      </c>
      <c r="E26" s="2" t="n">
        <f aca="false">[1]Peak_Forward!J31</f>
        <v>32.75</v>
      </c>
      <c r="F26" s="2" t="n">
        <f aca="false">[1]Peak_Forward!K31</f>
        <v>40.25</v>
      </c>
      <c r="G26" s="2" t="n">
        <f aca="false">[1]Peak_Forward!L31</f>
        <v>44.5</v>
      </c>
      <c r="H26" s="2" t="n">
        <f aca="false">VLOOKUP($A26,[1]Fuel_Px!$I$7:$N$70,2,0)</f>
        <v>3.206</v>
      </c>
      <c r="I26" s="2" t="n">
        <f aca="false">VLOOKUP($A26,[1]Fuel_Px!$I$7:$N$70,6,0)</f>
        <v>3.566</v>
      </c>
      <c r="J26" s="2" t="n">
        <f aca="false">I26-H26</f>
        <v>0.36</v>
      </c>
      <c r="K26" s="0" t="n">
        <f aca="false">[1]Fuel_Px!S31</f>
        <v>34</v>
      </c>
      <c r="L26" s="0" t="n">
        <f aca="false">[1]Fuel_Px!V31</f>
        <v>1.41666666666667</v>
      </c>
      <c r="N26" s="4"/>
      <c r="R26" s="5" t="n">
        <v>38231</v>
      </c>
      <c r="S26" s="4" t="n">
        <f aca="false">B38</f>
        <v>34</v>
      </c>
      <c r="T26" s="4" t="n">
        <f aca="false">C38</f>
        <v>31.75</v>
      </c>
      <c r="U26" s="4" t="n">
        <f aca="false">D38</f>
        <v>36.25</v>
      </c>
      <c r="V26" s="4" t="n">
        <f aca="false">E38</f>
        <v>33</v>
      </c>
      <c r="W26" s="4" t="n">
        <f aca="false">F38</f>
        <v>40.5</v>
      </c>
      <c r="X26" s="4" t="n">
        <f aca="false">G38</f>
        <v>44.5</v>
      </c>
      <c r="Y26" s="4" t="n">
        <f aca="false">H38</f>
        <v>3.317</v>
      </c>
      <c r="Z26" s="4" t="n">
        <f aca="false">I38</f>
        <v>3.677</v>
      </c>
      <c r="AA26" s="4" t="n">
        <f aca="false">J38</f>
        <v>0.36</v>
      </c>
    </row>
    <row r="27" customFormat="false" ht="12.75" hidden="false" customHeight="false" outlineLevel="0" collapsed="false">
      <c r="A27" s="1" t="n">
        <v>37895</v>
      </c>
      <c r="B27" s="2" t="n">
        <f aca="false">[1]Peak_Forward!B32</f>
        <v>34</v>
      </c>
      <c r="C27" s="2" t="n">
        <f aca="false">[1]Peak_Forward!F32</f>
        <v>31.75</v>
      </c>
      <c r="D27" s="2" t="n">
        <f aca="false">[1]Peak_Forward!G32</f>
        <v>34.25</v>
      </c>
      <c r="E27" s="2" t="n">
        <f aca="false">[1]Peak_Forward!J32</f>
        <v>33.25</v>
      </c>
      <c r="F27" s="2" t="n">
        <f aca="false">[1]Peak_Forward!K32</f>
        <v>40.75</v>
      </c>
      <c r="G27" s="2" t="n">
        <f aca="false">[1]Peak_Forward!L32</f>
        <v>45</v>
      </c>
      <c r="H27" s="2" t="n">
        <f aca="false">VLOOKUP($A27,[1]Fuel_Px!$I$7:$N$70,2,0)</f>
        <v>3.216</v>
      </c>
      <c r="I27" s="2" t="n">
        <f aca="false">VLOOKUP($A27,[1]Fuel_Px!$I$7:$N$70,6,0)</f>
        <v>3.616</v>
      </c>
      <c r="J27" s="2" t="n">
        <f aca="false">I27-H27</f>
        <v>0.4</v>
      </c>
      <c r="K27" s="0" t="n">
        <f aca="false">[1]Fuel_Px!S32</f>
        <v>34</v>
      </c>
      <c r="L27" s="0" t="n">
        <f aca="false">[1]Fuel_Px!V32</f>
        <v>1.41666666666667</v>
      </c>
      <c r="R27" s="5" t="s">
        <v>46</v>
      </c>
      <c r="S27" s="4" t="n">
        <f aca="false">AVERAGE(B39:B41)</f>
        <v>33.3333333333333</v>
      </c>
      <c r="T27" s="4" t="n">
        <f aca="false">AVERAGE(C39:C41)</f>
        <v>32</v>
      </c>
      <c r="U27" s="4" t="n">
        <f aca="false">AVERAGE(D39:D41)</f>
        <v>34.5</v>
      </c>
      <c r="V27" s="4" t="n">
        <f aca="false">AVERAGE(E39:E41)</f>
        <v>33.25</v>
      </c>
      <c r="W27" s="4" t="n">
        <f aca="false">AVERAGE(F39:F41)</f>
        <v>41</v>
      </c>
      <c r="X27" s="4" t="n">
        <f aca="false">AVERAGE(G39:G41)</f>
        <v>45</v>
      </c>
      <c r="Y27" s="4" t="n">
        <f aca="false">AVERAGE(H39:H41)</f>
        <v>3.485</v>
      </c>
      <c r="Z27" s="4" t="n">
        <f aca="false">AVERAGE(I39:I41)</f>
        <v>4.18666666666667</v>
      </c>
      <c r="AA27" s="4" t="n">
        <f aca="false">AVERAGE(J39:J41)</f>
        <v>0.701666666666667</v>
      </c>
    </row>
    <row r="28" customFormat="false" ht="12.75" hidden="false" customHeight="false" outlineLevel="0" collapsed="false">
      <c r="A28" s="1" t="n">
        <v>37926</v>
      </c>
      <c r="B28" s="2" t="n">
        <f aca="false">[1]Peak_Forward!B33</f>
        <v>33</v>
      </c>
      <c r="C28" s="2" t="n">
        <f aca="false">[1]Peak_Forward!F33</f>
        <v>31.75</v>
      </c>
      <c r="D28" s="2" t="n">
        <f aca="false">[1]Peak_Forward!G33</f>
        <v>34.25</v>
      </c>
      <c r="E28" s="2" t="n">
        <f aca="false">[1]Peak_Forward!J33</f>
        <v>33.25</v>
      </c>
      <c r="F28" s="2" t="n">
        <f aca="false">[1]Peak_Forward!K33</f>
        <v>40.75</v>
      </c>
      <c r="G28" s="2" t="n">
        <f aca="false">[1]Peak_Forward!L33</f>
        <v>45</v>
      </c>
      <c r="H28" s="2" t="n">
        <f aca="false">VLOOKUP($A28,[1]Fuel_Px!$I$7:$N$70,2,0)</f>
        <v>3.386</v>
      </c>
      <c r="I28" s="2" t="n">
        <f aca="false">VLOOKUP($A28,[1]Fuel_Px!$I$7:$N$70,6,0)</f>
        <v>4.106</v>
      </c>
      <c r="J28" s="2" t="n">
        <f aca="false">I28-H28</f>
        <v>0.72</v>
      </c>
      <c r="K28" s="0" t="n">
        <f aca="false">[1]Fuel_Px!S33</f>
        <v>34</v>
      </c>
      <c r="L28" s="0" t="n">
        <f aca="false">[1]Fuel_Px!V33</f>
        <v>1.41666666666667</v>
      </c>
      <c r="R28" s="5" t="s">
        <v>47</v>
      </c>
    </row>
    <row r="29" customFormat="false" ht="12.75" hidden="false" customHeight="false" outlineLevel="0" collapsed="false">
      <c r="A29" s="1" t="n">
        <v>37956</v>
      </c>
      <c r="B29" s="2" t="n">
        <f aca="false">[1]Peak_Forward!B34</f>
        <v>33</v>
      </c>
      <c r="C29" s="2" t="n">
        <f aca="false">[1]Peak_Forward!F34</f>
        <v>31.75</v>
      </c>
      <c r="D29" s="2" t="n">
        <f aca="false">[1]Peak_Forward!G34</f>
        <v>35.25</v>
      </c>
      <c r="E29" s="2" t="n">
        <f aca="false">[1]Peak_Forward!J34</f>
        <v>33.25</v>
      </c>
      <c r="F29" s="2" t="n">
        <f aca="false">[1]Peak_Forward!K34</f>
        <v>40.75</v>
      </c>
      <c r="G29" s="2" t="n">
        <f aca="false">[1]Peak_Forward!L34</f>
        <v>45</v>
      </c>
      <c r="H29" s="2" t="n">
        <f aca="false">VLOOKUP($A29,[1]Fuel_Px!$I$7:$N$70,2,0)</f>
        <v>3.557</v>
      </c>
      <c r="I29" s="2" t="n">
        <f aca="false">VLOOKUP($A29,[1]Fuel_Px!$I$7:$N$70,6,0)</f>
        <v>4.527</v>
      </c>
      <c r="J29" s="2" t="n">
        <f aca="false">I29-H29</f>
        <v>0.97</v>
      </c>
      <c r="K29" s="0" t="n">
        <f aca="false">[1]Fuel_Px!S34</f>
        <v>34</v>
      </c>
      <c r="L29" s="0" t="n">
        <f aca="false">[1]Fuel_Px!V34</f>
        <v>1.41666666666667</v>
      </c>
      <c r="R29" s="5" t="s">
        <v>48</v>
      </c>
    </row>
    <row r="30" customFormat="false" ht="12.75" hidden="false" customHeight="false" outlineLevel="0" collapsed="false">
      <c r="A30" s="1" t="n">
        <v>37987</v>
      </c>
      <c r="B30" s="2" t="n">
        <f aca="false">[1]Peak_Forward!B35</f>
        <v>41</v>
      </c>
      <c r="C30" s="2" t="n">
        <f aca="false">[1]Peak_Forward!F35</f>
        <v>36</v>
      </c>
      <c r="D30" s="2" t="n">
        <f aca="false">[1]Peak_Forward!G35</f>
        <v>41.5</v>
      </c>
      <c r="E30" s="2" t="n">
        <f aca="false">[1]Peak_Forward!J35</f>
        <v>36.5</v>
      </c>
      <c r="F30" s="2" t="n">
        <f aca="false">[1]Peak_Forward!K35</f>
        <v>45.5</v>
      </c>
      <c r="G30" s="2" t="n">
        <f aca="false">[1]Peak_Forward!L35</f>
        <v>50</v>
      </c>
      <c r="H30" s="2" t="n">
        <f aca="false">VLOOKUP($A30,[1]Fuel_Px!$I$7:$N$70,2,0)</f>
        <v>3.616</v>
      </c>
      <c r="I30" s="2" t="n">
        <f aca="false">VLOOKUP($A30,[1]Fuel_Px!$I$7:$N$70,6,0)</f>
        <v>5.216</v>
      </c>
      <c r="J30" s="2" t="n">
        <f aca="false">I30-H30</f>
        <v>1.6</v>
      </c>
      <c r="K30" s="0" t="n">
        <f aca="false">[1]Fuel_Px!S35</f>
        <v>28.7</v>
      </c>
      <c r="L30" s="0" t="n">
        <f aca="false">[1]Fuel_Px!V35</f>
        <v>1.19583333333333</v>
      </c>
      <c r="R30" s="5" t="n">
        <v>38473</v>
      </c>
    </row>
    <row r="31" customFormat="false" ht="12.75" hidden="false" customHeight="false" outlineLevel="0" collapsed="false">
      <c r="A31" s="1" t="n">
        <v>38018</v>
      </c>
      <c r="B31" s="2" t="n">
        <f aca="false">[1]Peak_Forward!B36</f>
        <v>41</v>
      </c>
      <c r="C31" s="2" t="n">
        <f aca="false">[1]Peak_Forward!F36</f>
        <v>36</v>
      </c>
      <c r="D31" s="2" t="n">
        <f aca="false">[1]Peak_Forward!G36</f>
        <v>41.5</v>
      </c>
      <c r="E31" s="2" t="n">
        <f aca="false">[1]Peak_Forward!J36</f>
        <v>36.5</v>
      </c>
      <c r="F31" s="2" t="n">
        <f aca="false">[1]Peak_Forward!K36</f>
        <v>45.5</v>
      </c>
      <c r="G31" s="2" t="n">
        <f aca="false">[1]Peak_Forward!L36</f>
        <v>50</v>
      </c>
      <c r="H31" s="2" t="n">
        <f aca="false">VLOOKUP($A31,[1]Fuel_Px!$I$7:$N$70,2,0)</f>
        <v>3.502</v>
      </c>
      <c r="I31" s="2" t="n">
        <f aca="false">VLOOKUP($A31,[1]Fuel_Px!$I$7:$N$70,6,0)</f>
        <v>5.102</v>
      </c>
      <c r="J31" s="2" t="n">
        <f aca="false">I31-H31</f>
        <v>1.6</v>
      </c>
      <c r="K31" s="0" t="n">
        <f aca="false">[1]Fuel_Px!S36</f>
        <v>28.7</v>
      </c>
      <c r="L31" s="0" t="n">
        <f aca="false">[1]Fuel_Px!V36</f>
        <v>1.19583333333333</v>
      </c>
      <c r="R31" s="5" t="n">
        <v>38505</v>
      </c>
    </row>
    <row r="32" customFormat="false" ht="12.75" hidden="false" customHeight="false" outlineLevel="0" collapsed="false">
      <c r="A32" s="1" t="n">
        <v>38047</v>
      </c>
      <c r="B32" s="2" t="n">
        <f aca="false">[1]Peak_Forward!B37</f>
        <v>35</v>
      </c>
      <c r="C32" s="2" t="n">
        <f aca="false">[1]Peak_Forward!F37</f>
        <v>32.5</v>
      </c>
      <c r="D32" s="2" t="n">
        <f aca="false">[1]Peak_Forward!G37</f>
        <v>35</v>
      </c>
      <c r="E32" s="2" t="n">
        <f aca="false">[1]Peak_Forward!J37</f>
        <v>33.9999961853027</v>
      </c>
      <c r="F32" s="2" t="n">
        <f aca="false">[1]Peak_Forward!K37</f>
        <v>42</v>
      </c>
      <c r="G32" s="2" t="n">
        <f aca="false">[1]Peak_Forward!L37</f>
        <v>45</v>
      </c>
      <c r="H32" s="2" t="n">
        <f aca="false">VLOOKUP($A32,[1]Fuel_Px!$I$7:$N$70,2,0)</f>
        <v>3.37</v>
      </c>
      <c r="I32" s="2" t="n">
        <f aca="false">VLOOKUP($A32,[1]Fuel_Px!$I$7:$N$70,6,0)</f>
        <v>4.08</v>
      </c>
      <c r="J32" s="2" t="n">
        <f aca="false">I32-H32</f>
        <v>0.71</v>
      </c>
      <c r="K32" s="0" t="n">
        <f aca="false">[1]Fuel_Px!S37</f>
        <v>28.7</v>
      </c>
      <c r="L32" s="0" t="n">
        <f aca="false">[1]Fuel_Px!V37</f>
        <v>1.19583333333333</v>
      </c>
      <c r="R32" s="5" t="s">
        <v>49</v>
      </c>
    </row>
    <row r="33" customFormat="false" ht="12.75" hidden="false" customHeight="false" outlineLevel="0" collapsed="false">
      <c r="A33" s="1" t="n">
        <v>38078</v>
      </c>
      <c r="B33" s="2" t="n">
        <f aca="false">[1]Peak_Forward!B38</f>
        <v>35</v>
      </c>
      <c r="C33" s="2" t="n">
        <f aca="false">[1]Peak_Forward!F38</f>
        <v>32.5</v>
      </c>
      <c r="D33" s="2" t="n">
        <f aca="false">[1]Peak_Forward!G38</f>
        <v>35</v>
      </c>
      <c r="E33" s="2" t="n">
        <f aca="false">[1]Peak_Forward!J38</f>
        <v>33.9999961853027</v>
      </c>
      <c r="F33" s="2" t="n">
        <f aca="false">[1]Peak_Forward!K38</f>
        <v>42</v>
      </c>
      <c r="G33" s="2" t="n">
        <f aca="false">[1]Peak_Forward!L38</f>
        <v>45</v>
      </c>
      <c r="H33" s="2" t="n">
        <f aca="false">VLOOKUP($A33,[1]Fuel_Px!$I$7:$N$70,2,0)</f>
        <v>3.2</v>
      </c>
      <c r="I33" s="2" t="n">
        <f aca="false">VLOOKUP($A33,[1]Fuel_Px!$I$7:$N$70,6,0)</f>
        <v>3.58</v>
      </c>
      <c r="J33" s="2" t="n">
        <f aca="false">I33-H33</f>
        <v>0.38</v>
      </c>
      <c r="K33" s="0" t="n">
        <f aca="false">[1]Fuel_Px!S38</f>
        <v>28.7</v>
      </c>
      <c r="L33" s="0" t="n">
        <f aca="false">[1]Fuel_Px!V38</f>
        <v>1.19583333333333</v>
      </c>
    </row>
    <row r="34" customFormat="false" ht="12.75" hidden="false" customHeight="false" outlineLevel="0" collapsed="false">
      <c r="A34" s="1" t="n">
        <v>38108</v>
      </c>
      <c r="B34" s="2" t="n">
        <f aca="false">[1]Peak_Forward!B39</f>
        <v>35.75</v>
      </c>
      <c r="C34" s="2" t="n">
        <f aca="false">[1]Peak_Forward!F39</f>
        <v>34.25</v>
      </c>
      <c r="D34" s="2" t="n">
        <f aca="false">[1]Peak_Forward!G39</f>
        <v>39.75</v>
      </c>
      <c r="E34" s="2" t="n">
        <f aca="false">[1]Peak_Forward!J39</f>
        <v>34.5</v>
      </c>
      <c r="F34" s="2" t="n">
        <f aca="false">[1]Peak_Forward!K39</f>
        <v>43.5</v>
      </c>
      <c r="G34" s="2" t="n">
        <f aca="false">[1]Peak_Forward!L39</f>
        <v>47</v>
      </c>
      <c r="H34" s="2" t="n">
        <f aca="false">VLOOKUP($A34,[1]Fuel_Px!$I$7:$N$70,2,0)</f>
        <v>3.195</v>
      </c>
      <c r="I34" s="2" t="n">
        <f aca="false">VLOOKUP($A34,[1]Fuel_Px!$I$7:$N$70,6,0)</f>
        <v>3.525</v>
      </c>
      <c r="J34" s="2" t="n">
        <f aca="false">I34-H34</f>
        <v>0.33</v>
      </c>
      <c r="K34" s="0" t="n">
        <f aca="false">[1]Fuel_Px!S39</f>
        <v>28.7</v>
      </c>
      <c r="L34" s="0" t="n">
        <f aca="false">[1]Fuel_Px!V39</f>
        <v>1.19583333333333</v>
      </c>
      <c r="R34" s="0" t="s">
        <v>50</v>
      </c>
      <c r="S34" s="4" t="n">
        <f aca="false">AVERAGE(B4:B8)</f>
        <v>39.95</v>
      </c>
      <c r="T34" s="4" t="n">
        <f aca="false">AVERAGE(C4:C8)</f>
        <v>30.4999993133545</v>
      </c>
      <c r="U34" s="4" t="n">
        <f aca="false">AVERAGE(D4:D8)</f>
        <v>35.3999993133545</v>
      </c>
      <c r="V34" s="4" t="n">
        <f aca="false">AVERAGE(E4:E8)</f>
        <v>33.35</v>
      </c>
      <c r="W34" s="4" t="n">
        <f aca="false">AVERAGE(F4:F8)</f>
        <v>39.8009536743164</v>
      </c>
      <c r="X34" s="4" t="n">
        <f aca="false">AVERAGE(G4:G8)</f>
        <v>43.35</v>
      </c>
      <c r="Y34" s="4" t="n">
        <f aca="false">AVERAGE(H4:H8)</f>
        <v>2.7038</v>
      </c>
      <c r="Z34" s="4" t="n">
        <f aca="false">AVERAGE(I4:I8)</f>
        <v>3.8958</v>
      </c>
      <c r="AA34" s="4" t="n">
        <f aca="false">AVERAGE(J4:J8)</f>
        <v>1.192</v>
      </c>
    </row>
    <row r="35" customFormat="false" ht="12.75" hidden="false" customHeight="false" outlineLevel="0" collapsed="false">
      <c r="A35" s="1" t="n">
        <v>38139</v>
      </c>
      <c r="B35" s="2" t="n">
        <f aca="false">[1]Peak_Forward!B40</f>
        <v>41</v>
      </c>
      <c r="C35" s="2" t="n">
        <f aca="false">[1]Peak_Forward!F40</f>
        <v>44.25</v>
      </c>
      <c r="D35" s="2" t="n">
        <f aca="false">[1]Peak_Forward!G40</f>
        <v>54.75</v>
      </c>
      <c r="E35" s="2" t="n">
        <f aca="false">[1]Peak_Forward!J40</f>
        <v>45</v>
      </c>
      <c r="F35" s="2" t="n">
        <f aca="false">[1]Peak_Forward!K40</f>
        <v>53</v>
      </c>
      <c r="G35" s="2" t="n">
        <f aca="false">[1]Peak_Forward!L40</f>
        <v>58</v>
      </c>
      <c r="H35" s="2" t="n">
        <f aca="false">VLOOKUP($A35,[1]Fuel_Px!$I$7:$N$70,2,0)</f>
        <v>3.227</v>
      </c>
      <c r="I35" s="2" t="n">
        <f aca="false">VLOOKUP($A35,[1]Fuel_Px!$I$7:$N$70,6,0)</f>
        <v>3.597</v>
      </c>
      <c r="J35" s="2" t="n">
        <f aca="false">I35-H35</f>
        <v>0.37</v>
      </c>
      <c r="K35" s="0" t="n">
        <f aca="false">[1]Fuel_Px!S40</f>
        <v>28.7</v>
      </c>
      <c r="L35" s="0" t="n">
        <f aca="false">[1]Fuel_Px!V40</f>
        <v>1.19583333333333</v>
      </c>
      <c r="R35" s="0" t="s">
        <v>51</v>
      </c>
      <c r="S35" s="4" t="n">
        <f aca="false">AVERAGE(B16:B20)</f>
        <v>37.4</v>
      </c>
      <c r="T35" s="4" t="n">
        <f aca="false">AVERAGE(C16:C20)</f>
        <v>32.9</v>
      </c>
      <c r="U35" s="4" t="n">
        <f aca="false">AVERAGE(D16:D20)</f>
        <v>38</v>
      </c>
      <c r="V35" s="4" t="n">
        <f aca="false">AVERAGE(E16:E20)</f>
        <v>34.4999977111816</v>
      </c>
      <c r="W35" s="4" t="n">
        <f aca="false">AVERAGE(F16:F20)</f>
        <v>42.1</v>
      </c>
      <c r="X35" s="4" t="n">
        <f aca="false">AVERAGE(G16:G20)</f>
        <v>46.8</v>
      </c>
      <c r="Y35" s="4" t="n">
        <f aca="false">AVERAGE(H16:H20)</f>
        <v>3.3052</v>
      </c>
      <c r="Z35" s="4" t="n">
        <f aca="false">AVERAGE(I16:I20)</f>
        <v>4.4352</v>
      </c>
      <c r="AA35" s="4" t="n">
        <f aca="false">AVERAGE(J16:J20)</f>
        <v>1.13</v>
      </c>
    </row>
    <row r="36" customFormat="false" ht="12.75" hidden="false" customHeight="false" outlineLevel="0" collapsed="false">
      <c r="A36" s="1" t="n">
        <v>38169</v>
      </c>
      <c r="B36" s="2" t="n">
        <f aca="false">[1]Peak_Forward!B41</f>
        <v>49</v>
      </c>
      <c r="C36" s="2" t="n">
        <f aca="false">[1]Peak_Forward!F41</f>
        <v>54.5</v>
      </c>
      <c r="D36" s="2" t="n">
        <f aca="false">[1]Peak_Forward!G41</f>
        <v>71.75</v>
      </c>
      <c r="E36" s="2" t="n">
        <f aca="false">[1]Peak_Forward!J41</f>
        <v>55</v>
      </c>
      <c r="F36" s="2" t="n">
        <f aca="false">[1]Peak_Forward!K41</f>
        <v>72</v>
      </c>
      <c r="G36" s="2" t="n">
        <f aca="false">[1]Peak_Forward!L41</f>
        <v>80</v>
      </c>
      <c r="H36" s="2" t="n">
        <f aca="false">VLOOKUP($A36,[1]Fuel_Px!$I$7:$N$70,2,0)</f>
        <v>3.274</v>
      </c>
      <c r="I36" s="2" t="n">
        <f aca="false">VLOOKUP($A36,[1]Fuel_Px!$I$7:$N$70,6,0)</f>
        <v>3.684</v>
      </c>
      <c r="J36" s="2" t="n">
        <f aca="false">I36-H36</f>
        <v>0.41</v>
      </c>
      <c r="K36" s="0" t="n">
        <f aca="false">[1]Fuel_Px!S41</f>
        <v>28.7</v>
      </c>
      <c r="L36" s="0" t="n">
        <f aca="false">[1]Fuel_Px!V41</f>
        <v>1.19583333333333</v>
      </c>
      <c r="R36" s="0" t="s">
        <v>52</v>
      </c>
      <c r="S36" s="4" t="n">
        <f aca="false">AVERAGE(B28:B32)</f>
        <v>36.6</v>
      </c>
      <c r="T36" s="4" t="n">
        <f aca="false">AVERAGE(C28:C32)</f>
        <v>33.6</v>
      </c>
      <c r="U36" s="4" t="n">
        <f aca="false">AVERAGE(D28:D32)</f>
        <v>37.5</v>
      </c>
      <c r="V36" s="4" t="n">
        <f aca="false">AVERAGE(E28:E32)</f>
        <v>34.6999992370605</v>
      </c>
      <c r="W36" s="4" t="n">
        <f aca="false">AVERAGE(F28:F32)</f>
        <v>42.9</v>
      </c>
      <c r="X36" s="4" t="n">
        <f aca="false">AVERAGE(G28:G32)</f>
        <v>47</v>
      </c>
      <c r="Y36" s="4" t="n">
        <f aca="false">AVERAGE(H28:H32)</f>
        <v>3.4862</v>
      </c>
      <c r="Z36" s="4" t="n">
        <f aca="false">AVERAGE(I28:I32)</f>
        <v>4.6062</v>
      </c>
      <c r="AA36" s="4" t="n">
        <f aca="false">AVERAGE(J28:J32)</f>
        <v>1.12</v>
      </c>
    </row>
    <row r="37" customFormat="false" ht="12.75" hidden="false" customHeight="false" outlineLevel="0" collapsed="false">
      <c r="A37" s="1" t="n">
        <v>38200</v>
      </c>
      <c r="B37" s="2" t="n">
        <f aca="false">[1]Peak_Forward!B42</f>
        <v>49</v>
      </c>
      <c r="C37" s="2" t="n">
        <f aca="false">[1]Peak_Forward!F42</f>
        <v>54.5</v>
      </c>
      <c r="D37" s="2" t="n">
        <f aca="false">[1]Peak_Forward!G42</f>
        <v>71.75</v>
      </c>
      <c r="E37" s="2" t="n">
        <f aca="false">[1]Peak_Forward!J42</f>
        <v>55</v>
      </c>
      <c r="F37" s="2" t="n">
        <f aca="false">[1]Peak_Forward!K42</f>
        <v>72</v>
      </c>
      <c r="G37" s="2" t="n">
        <f aca="false">[1]Peak_Forward!L42</f>
        <v>80</v>
      </c>
      <c r="H37" s="2" t="n">
        <f aca="false">VLOOKUP($A37,[1]Fuel_Px!$I$7:$N$70,2,0)</f>
        <v>3.306</v>
      </c>
      <c r="I37" s="2" t="n">
        <f aca="false">VLOOKUP($A37,[1]Fuel_Px!$I$7:$N$70,6,0)</f>
        <v>3.716</v>
      </c>
      <c r="J37" s="2" t="n">
        <f aca="false">I37-H37</f>
        <v>0.41</v>
      </c>
      <c r="K37" s="0" t="n">
        <f aca="false">[1]Fuel_Px!S42</f>
        <v>28.7</v>
      </c>
      <c r="L37" s="0" t="n">
        <f aca="false">[1]Fuel_Px!V42</f>
        <v>1.19583333333333</v>
      </c>
    </row>
    <row r="38" customFormat="false" ht="12.75" hidden="false" customHeight="false" outlineLevel="0" collapsed="false">
      <c r="A38" s="1" t="n">
        <v>38231</v>
      </c>
      <c r="B38" s="2" t="n">
        <f aca="false">[1]Peak_Forward!B43</f>
        <v>34</v>
      </c>
      <c r="C38" s="2" t="n">
        <f aca="false">[1]Peak_Forward!F43</f>
        <v>31.75</v>
      </c>
      <c r="D38" s="2" t="n">
        <f aca="false">[1]Peak_Forward!G43</f>
        <v>36.25</v>
      </c>
      <c r="E38" s="2" t="n">
        <f aca="false">[1]Peak_Forward!J43</f>
        <v>33</v>
      </c>
      <c r="F38" s="2" t="n">
        <f aca="false">[1]Peak_Forward!K43</f>
        <v>40.5</v>
      </c>
      <c r="G38" s="2" t="n">
        <f aca="false">[1]Peak_Forward!L43</f>
        <v>44.5</v>
      </c>
      <c r="H38" s="2" t="n">
        <f aca="false">VLOOKUP($A38,[1]Fuel_Px!$I$7:$N$70,2,0)</f>
        <v>3.317</v>
      </c>
      <c r="I38" s="2" t="n">
        <f aca="false">VLOOKUP($A38,[1]Fuel_Px!$I$7:$N$70,6,0)</f>
        <v>3.677</v>
      </c>
      <c r="J38" s="2" t="n">
        <f aca="false">I38-H38</f>
        <v>0.36</v>
      </c>
      <c r="K38" s="0" t="n">
        <f aca="false">[1]Fuel_Px!S43</f>
        <v>28.7</v>
      </c>
      <c r="L38" s="0" t="n">
        <f aca="false">[1]Fuel_Px!V43</f>
        <v>1.19583333333333</v>
      </c>
    </row>
    <row r="39" customFormat="false" ht="12.75" hidden="false" customHeight="false" outlineLevel="0" collapsed="false">
      <c r="A39" s="1" t="n">
        <v>38261</v>
      </c>
      <c r="B39" s="2" t="n">
        <f aca="false">[1]Peak_Forward!B44</f>
        <v>34</v>
      </c>
      <c r="C39" s="2" t="n">
        <f aca="false">[1]Peak_Forward!F44</f>
        <v>32</v>
      </c>
      <c r="D39" s="2" t="n">
        <f aca="false">[1]Peak_Forward!G44</f>
        <v>34.5</v>
      </c>
      <c r="E39" s="2" t="n">
        <f aca="false">[1]Peak_Forward!J44</f>
        <v>33.25</v>
      </c>
      <c r="F39" s="2" t="n">
        <f aca="false">[1]Peak_Forward!K44</f>
        <v>41</v>
      </c>
      <c r="G39" s="2" t="n">
        <f aca="false">[1]Peak_Forward!L44</f>
        <v>45</v>
      </c>
      <c r="H39" s="2" t="n">
        <f aca="false">VLOOKUP($A39,[1]Fuel_Px!$I$7:$N$70,2,0)</f>
        <v>3.327</v>
      </c>
      <c r="I39" s="2" t="n">
        <f aca="false">VLOOKUP($A39,[1]Fuel_Px!$I$7:$N$70,6,0)</f>
        <v>3.727</v>
      </c>
      <c r="J39" s="2" t="n">
        <f aca="false">I39-H39</f>
        <v>0.4</v>
      </c>
      <c r="K39" s="0" t="n">
        <f aca="false">[1]Fuel_Px!S44</f>
        <v>28.7</v>
      </c>
      <c r="L39" s="0" t="n">
        <f aca="false">[1]Fuel_Px!V44</f>
        <v>1.19583333333333</v>
      </c>
    </row>
    <row r="40" customFormat="false" ht="12.75" hidden="false" customHeight="false" outlineLevel="0" collapsed="false">
      <c r="A40" s="1" t="n">
        <v>38292</v>
      </c>
      <c r="B40" s="2" t="n">
        <f aca="false">[1]Peak_Forward!B45</f>
        <v>33</v>
      </c>
      <c r="C40" s="2" t="n">
        <f aca="false">[1]Peak_Forward!F45</f>
        <v>32</v>
      </c>
      <c r="D40" s="2" t="n">
        <f aca="false">[1]Peak_Forward!G45</f>
        <v>34.5</v>
      </c>
      <c r="E40" s="2" t="n">
        <f aca="false">[1]Peak_Forward!J45</f>
        <v>33.25</v>
      </c>
      <c r="F40" s="2" t="n">
        <f aca="false">[1]Peak_Forward!K45</f>
        <v>41</v>
      </c>
      <c r="G40" s="2" t="n">
        <f aca="false">[1]Peak_Forward!L45</f>
        <v>45</v>
      </c>
      <c r="H40" s="2" t="n">
        <f aca="false">VLOOKUP($A40,[1]Fuel_Px!$I$7:$N$70,2,0)</f>
        <v>3.481</v>
      </c>
      <c r="I40" s="2" t="n">
        <f aca="false">VLOOKUP($A40,[1]Fuel_Px!$I$7:$N$70,6,0)</f>
        <v>4.206</v>
      </c>
      <c r="J40" s="2" t="n">
        <f aca="false">I40-H40</f>
        <v>0.725000000000001</v>
      </c>
      <c r="K40" s="0" t="n">
        <f aca="false">[1]Fuel_Px!S45</f>
        <v>28.7</v>
      </c>
      <c r="L40" s="0" t="n">
        <f aca="false">[1]Fuel_Px!V45</f>
        <v>1.19583333333333</v>
      </c>
    </row>
    <row r="41" customFormat="false" ht="12.75" hidden="false" customHeight="false" outlineLevel="0" collapsed="false">
      <c r="A41" s="1" t="n">
        <v>38322</v>
      </c>
      <c r="B41" s="2" t="n">
        <f aca="false">[1]Peak_Forward!B46</f>
        <v>33</v>
      </c>
      <c r="C41" s="2" t="n">
        <f aca="false">[1]Peak_Forward!F46</f>
        <v>32</v>
      </c>
      <c r="D41" s="2" t="n">
        <f aca="false">[1]Peak_Forward!G46</f>
        <v>34.5</v>
      </c>
      <c r="E41" s="2" t="n">
        <f aca="false">[1]Peak_Forward!J46</f>
        <v>33.25</v>
      </c>
      <c r="F41" s="2" t="n">
        <f aca="false">[1]Peak_Forward!K46</f>
        <v>41</v>
      </c>
      <c r="G41" s="2" t="n">
        <f aca="false">[1]Peak_Forward!L46</f>
        <v>45</v>
      </c>
      <c r="H41" s="2" t="n">
        <f aca="false">VLOOKUP($A41,[1]Fuel_Px!$I$7:$N$70,2,0)</f>
        <v>3.647</v>
      </c>
      <c r="I41" s="2" t="n">
        <f aca="false">VLOOKUP($A41,[1]Fuel_Px!$I$7:$N$70,6,0)</f>
        <v>4.627</v>
      </c>
      <c r="J41" s="2" t="n">
        <f aca="false">I41-H41</f>
        <v>0.98</v>
      </c>
      <c r="K41" s="0" t="n">
        <f aca="false">[1]Fuel_Px!S46</f>
        <v>28.7</v>
      </c>
      <c r="L41" s="0" t="n">
        <f aca="false">[1]Fuel_Px!V46</f>
        <v>1.19583333333333</v>
      </c>
    </row>
    <row r="42" customFormat="false" ht="12.75" hidden="false" customHeight="false" outlineLevel="0" collapsed="false">
      <c r="A42" s="1"/>
    </row>
    <row r="43" customFormat="false" ht="12.75" hidden="false" customHeight="false" outlineLevel="0" collapsed="false">
      <c r="A43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10.28"/>
    <col collapsed="false" customWidth="true" hidden="false" outlineLevel="0" max="3" min="3" style="0" width="9.7"/>
    <col collapsed="false" customWidth="true" hidden="true" outlineLevel="0" max="4" min="4" style="8" width="2.84"/>
    <col collapsed="false" customWidth="true" hidden="false" outlineLevel="0" max="5" min="5" style="9" width="16.28"/>
    <col collapsed="false" customWidth="true" hidden="false" outlineLevel="0" max="6" min="6" style="0" width="27.42"/>
    <col collapsed="false" customWidth="true" hidden="false" outlineLevel="0" max="7" min="7" style="0" width="3.99"/>
    <col collapsed="false" customWidth="true" hidden="false" outlineLevel="0" max="8" min="8" style="0" width="22.28"/>
    <col collapsed="false" customWidth="true" hidden="false" outlineLevel="0" max="9" min="9" style="0" width="9.99"/>
    <col collapsed="false" customWidth="true" hidden="false" outlineLevel="0" max="12" min="12" style="0" width="11.42"/>
    <col collapsed="false" customWidth="true" hidden="false" outlineLevel="0" max="13" min="13" style="0" width="8.99"/>
  </cols>
  <sheetData>
    <row r="1" customFormat="false" ht="13.5" hidden="false" customHeight="false" outlineLevel="0" collapsed="false">
      <c r="A1" s="10" t="s">
        <v>53</v>
      </c>
      <c r="B1" s="10" t="s">
        <v>54</v>
      </c>
      <c r="C1" s="10" t="s">
        <v>55</v>
      </c>
      <c r="D1" s="11"/>
      <c r="E1" s="12" t="s">
        <v>56</v>
      </c>
      <c r="F1" s="13" t="s">
        <v>57</v>
      </c>
      <c r="G1" s="14" t="n">
        <v>100</v>
      </c>
      <c r="H1" s="15" t="s">
        <v>58</v>
      </c>
      <c r="J1" s="16" t="s">
        <v>59</v>
      </c>
      <c r="K1" s="16" t="s">
        <v>60</v>
      </c>
      <c r="L1" s="16" t="s">
        <v>61</v>
      </c>
      <c r="M1" s="16" t="s">
        <v>62</v>
      </c>
    </row>
    <row r="2" customFormat="false" ht="13.5" hidden="false" customHeight="false" outlineLevel="0" collapsed="false">
      <c r="A2" s="17" t="n">
        <v>30608</v>
      </c>
      <c r="B2" s="18" t="n">
        <v>23.75</v>
      </c>
      <c r="C2" s="18" t="n">
        <v>23.9</v>
      </c>
      <c r="D2" s="8" t="n">
        <v>988116575035</v>
      </c>
      <c r="E2" s="19" t="n">
        <v>37174.417337963</v>
      </c>
      <c r="F2" s="20" t="s">
        <v>63</v>
      </c>
      <c r="H2" s="21" t="s">
        <v>64</v>
      </c>
      <c r="I2" s="22" t="n">
        <f aca="false">+(C2+B2)/(C7+B7)*1000</f>
        <v>9510.97804391218</v>
      </c>
      <c r="J2" s="0" t="n">
        <v>9731</v>
      </c>
      <c r="K2" s="0" t="n">
        <v>9731</v>
      </c>
      <c r="L2" s="0" t="n">
        <v>5</v>
      </c>
      <c r="M2" s="0" t="n">
        <v>6</v>
      </c>
    </row>
    <row r="3" customFormat="false" ht="13.5" hidden="false" customHeight="false" outlineLevel="0" collapsed="false">
      <c r="A3" s="17" t="n">
        <v>30609</v>
      </c>
      <c r="B3" s="18" t="n">
        <v>23.8</v>
      </c>
      <c r="C3" s="18" t="n">
        <v>23.9</v>
      </c>
      <c r="D3" s="8" t="n">
        <v>988040938678</v>
      </c>
      <c r="E3" s="19" t="n">
        <v>37174.6642361111</v>
      </c>
      <c r="F3" s="23" t="s">
        <v>65</v>
      </c>
      <c r="H3" s="21" t="s">
        <v>66</v>
      </c>
      <c r="I3" s="22" t="n">
        <f aca="false">+(C14+B14)/(C6+B6)*1000</f>
        <v>1446.85039370079</v>
      </c>
      <c r="J3" s="0" t="n">
        <v>8739</v>
      </c>
      <c r="K3" s="0" t="n">
        <v>8739</v>
      </c>
      <c r="L3" s="0" t="n">
        <v>3</v>
      </c>
      <c r="M3" s="0" t="n">
        <v>6</v>
      </c>
    </row>
    <row r="4" customFormat="false" ht="13.5" hidden="false" customHeight="false" outlineLevel="0" collapsed="false">
      <c r="A4" s="17" t="n">
        <v>57726</v>
      </c>
      <c r="B4" s="24" t="n">
        <v>26.05</v>
      </c>
      <c r="C4" s="24" t="n">
        <v>26.25</v>
      </c>
      <c r="D4" s="8" t="n">
        <v>988117645653</v>
      </c>
      <c r="E4" s="19" t="n">
        <v>37154.6194675926</v>
      </c>
      <c r="F4" s="20" t="s">
        <v>67</v>
      </c>
      <c r="H4" s="21" t="s">
        <v>68</v>
      </c>
      <c r="I4" s="22" t="n">
        <f aca="false">+(C15+B15)/(C4+B4)*1000</f>
        <v>1319.31166347992</v>
      </c>
      <c r="J4" s="0" t="n">
        <v>9134</v>
      </c>
      <c r="K4" s="0" t="n">
        <v>9354</v>
      </c>
      <c r="L4" s="0" t="n">
        <v>2</v>
      </c>
      <c r="M4" s="0" t="n">
        <v>4</v>
      </c>
    </row>
    <row r="5" customFormat="false" ht="13.5" hidden="false" customHeight="false" outlineLevel="0" collapsed="false">
      <c r="A5" s="17" t="n">
        <v>61617</v>
      </c>
      <c r="B5" s="18" t="n">
        <v>27.1</v>
      </c>
      <c r="C5" s="18" t="n">
        <v>27.3</v>
      </c>
      <c r="E5" s="19" t="n">
        <v>37172.6020601852</v>
      </c>
      <c r="F5" s="20" t="s">
        <v>69</v>
      </c>
      <c r="H5" s="25" t="n">
        <v>37113</v>
      </c>
      <c r="I5" s="22" t="n">
        <f aca="false">+(C3+B3)/(C6+B6)*1000</f>
        <v>938.976377952756</v>
      </c>
      <c r="J5" s="0" t="n">
        <v>8739</v>
      </c>
      <c r="K5" s="0" t="n">
        <v>8739</v>
      </c>
    </row>
    <row r="6" customFormat="false" ht="13.5" hidden="false" customHeight="false" outlineLevel="0" collapsed="false">
      <c r="A6" s="17" t="n">
        <v>30614</v>
      </c>
      <c r="B6" s="18" t="n">
        <v>25.3</v>
      </c>
      <c r="C6" s="18" t="n">
        <v>25.5</v>
      </c>
      <c r="D6" s="8" t="n">
        <v>988054237081</v>
      </c>
      <c r="E6" s="19" t="n">
        <v>37174.6635300926</v>
      </c>
      <c r="F6" s="20" t="s">
        <v>70</v>
      </c>
      <c r="H6" s="26" t="s">
        <v>71</v>
      </c>
      <c r="I6" s="22" t="n">
        <f aca="false">+(C11+B11)/(C6+B6)*1000</f>
        <v>779.527559055118</v>
      </c>
      <c r="J6" s="0" t="n">
        <v>8739</v>
      </c>
      <c r="K6" s="0" t="n">
        <v>8739</v>
      </c>
    </row>
    <row r="7" customFormat="false" ht="13.5" hidden="false" customHeight="false" outlineLevel="0" collapsed="false">
      <c r="A7" s="17" t="n">
        <v>31834</v>
      </c>
      <c r="B7" s="18" t="n">
        <v>2.43</v>
      </c>
      <c r="C7" s="18" t="n">
        <v>2.58</v>
      </c>
      <c r="D7" s="8" t="n">
        <v>988117673560</v>
      </c>
      <c r="E7" s="19" t="n">
        <v>37174.4341666667</v>
      </c>
      <c r="F7" s="20" t="s">
        <v>72</v>
      </c>
      <c r="H7" s="27" t="s">
        <v>73</v>
      </c>
      <c r="I7" s="22" t="n">
        <f aca="false">+(C3+B3)/(C6+B6)*1000</f>
        <v>938.976377952756</v>
      </c>
    </row>
    <row r="8" customFormat="false" ht="13.5" hidden="false" customHeight="false" outlineLevel="0" collapsed="false">
      <c r="A8" s="17" t="n">
        <v>61793</v>
      </c>
      <c r="B8" s="18" t="n">
        <v>27.85</v>
      </c>
      <c r="C8" s="18" t="n">
        <v>28.25</v>
      </c>
      <c r="D8" s="8" t="n">
        <v>988117189925</v>
      </c>
      <c r="E8" s="19" t="n">
        <v>37167.5002777778</v>
      </c>
      <c r="F8" s="20" t="s">
        <v>74</v>
      </c>
      <c r="H8" s="26" t="s">
        <v>75</v>
      </c>
      <c r="I8" s="22" t="n">
        <f aca="false">+(C13+B13)/(C6+B6)*1000</f>
        <v>850.393700787402</v>
      </c>
    </row>
    <row r="9" customFormat="false" ht="13.5" hidden="false" customHeight="false" outlineLevel="0" collapsed="false">
      <c r="A9" s="17" t="n">
        <v>40725</v>
      </c>
      <c r="B9" s="18" t="n">
        <v>28.9</v>
      </c>
      <c r="C9" s="18" t="n">
        <v>29.15</v>
      </c>
      <c r="D9" s="8" t="n">
        <v>988116717414</v>
      </c>
      <c r="E9" s="19" t="n">
        <v>37174.6622337963</v>
      </c>
      <c r="F9" s="20" t="s">
        <v>76</v>
      </c>
      <c r="H9" s="26" t="s">
        <v>77</v>
      </c>
      <c r="I9" s="22" t="n">
        <f aca="false">+(C14+B14)/(C6+B6)*1000</f>
        <v>1446.85039370079</v>
      </c>
    </row>
    <row r="10" customFormat="false" ht="13.5" hidden="false" customHeight="false" outlineLevel="0" collapsed="false">
      <c r="A10" s="17" t="n">
        <v>40721</v>
      </c>
      <c r="B10" s="18" t="n">
        <v>26.45</v>
      </c>
      <c r="C10" s="18" t="n">
        <v>26.75</v>
      </c>
      <c r="D10" s="8" t="n">
        <v>988117635766</v>
      </c>
      <c r="E10" s="19" t="n">
        <v>37174.6621875</v>
      </c>
      <c r="F10" s="23" t="s">
        <v>78</v>
      </c>
      <c r="H10" s="27" t="n">
        <v>37106</v>
      </c>
      <c r="I10" s="22" t="n">
        <f aca="false">+(C10+B10)/(C6+B6)*1000</f>
        <v>1047.24409448819</v>
      </c>
    </row>
    <row r="11" customFormat="false" ht="12.75" hidden="false" customHeight="false" outlineLevel="0" collapsed="false">
      <c r="A11" s="17" t="n">
        <v>60042</v>
      </c>
      <c r="B11" s="18" t="n">
        <v>19.55</v>
      </c>
      <c r="C11" s="18" t="n">
        <v>20.05</v>
      </c>
      <c r="D11" s="8" t="n">
        <v>988117122150</v>
      </c>
      <c r="E11" s="19" t="n">
        <v>37154.5737847222</v>
      </c>
      <c r="F11" s="20" t="s">
        <v>79</v>
      </c>
    </row>
    <row r="12" customFormat="false" ht="12.75" hidden="false" customHeight="false" outlineLevel="0" collapsed="false">
      <c r="A12" s="17" t="n">
        <v>60044</v>
      </c>
      <c r="B12" s="0" t="n">
        <v>19.3</v>
      </c>
      <c r="C12" s="0" t="n">
        <v>19.6</v>
      </c>
      <c r="E12" s="19" t="n">
        <v>37174.6265509259</v>
      </c>
      <c r="F12" s="23" t="s">
        <v>80</v>
      </c>
    </row>
    <row r="13" customFormat="false" ht="12.75" hidden="false" customHeight="false" outlineLevel="0" collapsed="false">
      <c r="A13" s="17" t="n">
        <v>60046</v>
      </c>
      <c r="B13" s="0" t="n">
        <v>21.45</v>
      </c>
      <c r="C13" s="0" t="n">
        <v>21.75</v>
      </c>
      <c r="E13" s="19" t="n">
        <v>37174.6265509259</v>
      </c>
      <c r="F13" s="23" t="s">
        <v>81</v>
      </c>
    </row>
    <row r="14" customFormat="false" ht="12.75" hidden="false" customHeight="false" outlineLevel="0" collapsed="false">
      <c r="A14" s="17" t="n">
        <v>55590</v>
      </c>
      <c r="B14" s="0" t="n">
        <v>36.25</v>
      </c>
      <c r="C14" s="0" t="n">
        <v>37.25</v>
      </c>
      <c r="E14" s="19" t="n">
        <v>37126.6512731482</v>
      </c>
      <c r="F14" s="20" t="s">
        <v>77</v>
      </c>
    </row>
    <row r="15" customFormat="false" ht="12.75" hidden="false" customHeight="false" outlineLevel="0" collapsed="false">
      <c r="A15" s="17" t="n">
        <v>59149</v>
      </c>
      <c r="B15" s="0" t="n">
        <v>34.25</v>
      </c>
      <c r="C15" s="0" t="n">
        <v>34.75</v>
      </c>
      <c r="E15" s="9" t="n">
        <v>37134.5560532407</v>
      </c>
      <c r="F15" s="28" t="s">
        <v>82</v>
      </c>
    </row>
    <row r="16" customFormat="false" ht="12.75" hidden="false" customHeight="false" outlineLevel="0" collapsed="false">
      <c r="A16" s="17" t="n">
        <v>29086</v>
      </c>
      <c r="B16" s="0" t="n">
        <v>23.7</v>
      </c>
      <c r="C16" s="0" t="n">
        <v>24</v>
      </c>
      <c r="E16" s="9" t="n">
        <v>37174.6638194444</v>
      </c>
      <c r="F16" s="23" t="n">
        <v>37105</v>
      </c>
    </row>
    <row r="17" customFormat="false" ht="12.75" hidden="false" customHeight="false" outlineLevel="0" collapsed="false">
      <c r="A17" s="17" t="n">
        <v>30168</v>
      </c>
      <c r="B17" s="0" t="n">
        <v>28.5</v>
      </c>
      <c r="C17" s="0" t="n">
        <v>29.2</v>
      </c>
      <c r="E17" s="9" t="n">
        <v>37154.6212847222</v>
      </c>
      <c r="F17" s="20" t="s">
        <v>83</v>
      </c>
    </row>
    <row r="18" customFormat="false" ht="12.75" hidden="false" customHeight="false" outlineLevel="0" collapsed="false">
      <c r="A18" s="17" t="n">
        <v>33032</v>
      </c>
      <c r="B18" s="0" t="n">
        <v>33.3</v>
      </c>
      <c r="C18" s="0" t="n">
        <v>33.8</v>
      </c>
      <c r="E18" s="9" t="n">
        <v>37174.6623842593</v>
      </c>
      <c r="F18" s="0" t="s">
        <v>84</v>
      </c>
    </row>
    <row r="19" customFormat="false" ht="12.75" hidden="false" customHeight="false" outlineLevel="0" collapsed="false">
      <c r="A19" s="17" t="n">
        <v>48656</v>
      </c>
      <c r="B19" s="0" t="n">
        <v>31.2</v>
      </c>
      <c r="C19" s="0" t="n">
        <v>31.8</v>
      </c>
      <c r="E19" s="9" t="n">
        <v>37174.6095949074</v>
      </c>
      <c r="F19" s="0" t="s">
        <v>85</v>
      </c>
    </row>
    <row r="20" customFormat="false" ht="12.75" hidden="false" customHeight="false" outlineLevel="0" collapsed="false">
      <c r="A20" s="17" t="n">
        <v>48050</v>
      </c>
      <c r="B20" s="0" t="n">
        <v>34.25</v>
      </c>
      <c r="C20" s="0" t="n">
        <v>34.75</v>
      </c>
      <c r="E20" s="9" t="n">
        <v>37174.5699189815</v>
      </c>
      <c r="F20" s="0" t="s">
        <v>86</v>
      </c>
    </row>
    <row r="21" customFormat="false" ht="12.75" hidden="false" customHeight="false" outlineLevel="0" collapsed="false">
      <c r="A21" s="17" t="n">
        <v>45311</v>
      </c>
      <c r="B21" s="0" t="n">
        <v>44</v>
      </c>
      <c r="C21" s="0" t="n">
        <v>45</v>
      </c>
      <c r="E21" s="9" t="n">
        <v>37174.6272337963</v>
      </c>
      <c r="F21" s="0" t="s">
        <v>87</v>
      </c>
    </row>
    <row r="22" customFormat="false" ht="12.75" hidden="false" customHeight="false" outlineLevel="0" collapsed="false">
      <c r="A22" s="17" t="n">
        <v>33033</v>
      </c>
      <c r="B22" s="0" t="n">
        <v>56.15</v>
      </c>
      <c r="C22" s="0" t="n">
        <v>57.15</v>
      </c>
      <c r="E22" s="9" t="n">
        <v>37174.626412037</v>
      </c>
      <c r="F22" s="0" t="s">
        <v>88</v>
      </c>
    </row>
    <row r="23" customFormat="false" ht="12.75" hidden="false" customHeight="false" outlineLevel="0" collapsed="false">
      <c r="A23" s="17" t="n">
        <v>48658</v>
      </c>
      <c r="B23" s="0" t="n">
        <v>30.55</v>
      </c>
      <c r="C23" s="0" t="n">
        <v>31.15</v>
      </c>
      <c r="E23" s="9" t="n">
        <v>37174.6202662037</v>
      </c>
      <c r="F23" s="0" t="s">
        <v>82</v>
      </c>
    </row>
    <row r="24" customFormat="false" ht="12.75" hidden="false" customHeight="false" outlineLevel="0" collapsed="false">
      <c r="A24" s="17" t="n">
        <v>45219</v>
      </c>
      <c r="B24" s="0" t="n">
        <v>30.85</v>
      </c>
      <c r="C24" s="0" t="n">
        <v>31.1</v>
      </c>
      <c r="E24" s="9" t="n">
        <v>37174.6557986111</v>
      </c>
      <c r="F24" s="0" t="s">
        <v>13</v>
      </c>
    </row>
    <row r="25" customFormat="false" ht="12.75" hidden="false" customHeight="false" outlineLevel="0" collapsed="false">
      <c r="A25" s="17" t="n">
        <v>30045</v>
      </c>
      <c r="B25" s="0" t="n">
        <v>38</v>
      </c>
      <c r="C25" s="0" t="n">
        <v>38.6</v>
      </c>
      <c r="E25" s="9" t="n">
        <v>37154.6177777778</v>
      </c>
      <c r="F25" s="0" t="s">
        <v>14</v>
      </c>
    </row>
    <row r="26" customFormat="false" ht="12.75" hidden="false" customHeight="false" outlineLevel="0" collapsed="false">
      <c r="A26" s="17" t="n">
        <v>33309</v>
      </c>
      <c r="B26" s="0" t="n">
        <v>35.5</v>
      </c>
      <c r="C26" s="0" t="n">
        <v>36.5</v>
      </c>
      <c r="E26" s="9" t="n">
        <v>37174.5625694444</v>
      </c>
      <c r="F26" s="0" t="s">
        <v>89</v>
      </c>
    </row>
    <row r="27" customFormat="false" ht="12.75" hidden="false" customHeight="false" outlineLevel="0" collapsed="false">
      <c r="A27" s="17" t="n">
        <v>55274</v>
      </c>
      <c r="B27" s="0" t="n">
        <v>32</v>
      </c>
      <c r="C27" s="0" t="n">
        <v>33</v>
      </c>
      <c r="E27" s="9" t="n">
        <v>37174.5473726852</v>
      </c>
      <c r="F27" s="0" t="s">
        <v>90</v>
      </c>
    </row>
    <row r="28" customFormat="false" ht="12.75" hidden="false" customHeight="false" outlineLevel="0" collapsed="false">
      <c r="A28" s="17" t="n">
        <v>55276</v>
      </c>
      <c r="B28" s="0" t="n">
        <v>34</v>
      </c>
      <c r="C28" s="0" t="n">
        <v>35</v>
      </c>
      <c r="E28" s="9" t="n">
        <v>37174.5603587963</v>
      </c>
      <c r="F28" s="0" t="s">
        <v>86</v>
      </c>
    </row>
    <row r="29" customFormat="false" ht="12.75" hidden="false" customHeight="false" outlineLevel="0" collapsed="false">
      <c r="A29" s="17" t="n">
        <v>53431</v>
      </c>
      <c r="B29" s="0" t="n">
        <v>44</v>
      </c>
      <c r="C29" s="0" t="n">
        <v>45</v>
      </c>
      <c r="E29" s="9" t="n">
        <v>37174.5603819444</v>
      </c>
      <c r="F29" s="0" t="s">
        <v>87</v>
      </c>
    </row>
    <row r="30" customFormat="false" ht="12.75" hidden="false" customHeight="false" outlineLevel="0" collapsed="false">
      <c r="A30" s="17" t="n">
        <v>33034</v>
      </c>
      <c r="B30" s="0" t="n">
        <v>54</v>
      </c>
      <c r="C30" s="0" t="n">
        <v>55</v>
      </c>
      <c r="E30" s="9" t="n">
        <v>37174.5736689815</v>
      </c>
      <c r="F30" s="0" t="s">
        <v>91</v>
      </c>
    </row>
    <row r="31" customFormat="false" ht="12.75" hidden="false" customHeight="false" outlineLevel="0" collapsed="false">
      <c r="A31" s="17" t="n">
        <v>55278</v>
      </c>
      <c r="B31" s="0" t="n">
        <v>31.5</v>
      </c>
      <c r="C31" s="0" t="n">
        <v>32.5</v>
      </c>
      <c r="E31" s="9" t="n">
        <v>37174.5584259259</v>
      </c>
      <c r="F31" s="0" t="s">
        <v>82</v>
      </c>
    </row>
    <row r="32" customFormat="false" ht="12.75" hidden="false" customHeight="false" outlineLevel="0" collapsed="false">
      <c r="A32" s="17" t="n">
        <v>55280</v>
      </c>
      <c r="B32" s="0" t="n">
        <v>31.75</v>
      </c>
      <c r="C32" s="0" t="n">
        <v>32.75</v>
      </c>
      <c r="E32" s="9" t="n">
        <v>37174.5583912037</v>
      </c>
      <c r="F32" s="0" t="s">
        <v>13</v>
      </c>
    </row>
    <row r="33" customFormat="false" ht="12.75" hidden="false" customHeight="false" outlineLevel="0" collapsed="false">
      <c r="A33" s="17" t="n">
        <v>60265</v>
      </c>
      <c r="B33" s="0" t="n">
        <v>23.45</v>
      </c>
      <c r="C33" s="0" t="n">
        <v>23.95</v>
      </c>
      <c r="E33" s="9" t="n">
        <v>37174.5765625</v>
      </c>
      <c r="F33" s="0" t="s">
        <v>92</v>
      </c>
    </row>
    <row r="34" customFormat="false" ht="12.75" hidden="false" customHeight="false" outlineLevel="0" collapsed="false">
      <c r="A34" s="17" t="n">
        <v>57916</v>
      </c>
      <c r="B34" s="0" t="n">
        <v>23.25</v>
      </c>
      <c r="C34" s="0" t="n">
        <v>24.25</v>
      </c>
      <c r="E34" s="9" t="n">
        <v>37174.5628935185</v>
      </c>
      <c r="F34" s="0" t="s">
        <v>93</v>
      </c>
    </row>
    <row r="35" customFormat="false" ht="12.75" hidden="false" customHeight="false" outlineLevel="0" collapsed="false">
      <c r="A35" s="17" t="n">
        <v>57918</v>
      </c>
      <c r="B35" s="0" t="n">
        <v>23.25</v>
      </c>
      <c r="C35" s="0" t="n">
        <v>24.25</v>
      </c>
      <c r="E35" s="9" t="n">
        <v>37174.562962963</v>
      </c>
      <c r="F35" s="0" t="s">
        <v>94</v>
      </c>
    </row>
    <row r="36" customFormat="false" ht="12.75" hidden="false" customHeight="false" outlineLevel="0" collapsed="false">
      <c r="A36" s="17" t="n">
        <v>60263</v>
      </c>
      <c r="B36" s="0" t="n">
        <v>21.45</v>
      </c>
      <c r="C36" s="0" t="n">
        <v>21.95</v>
      </c>
      <c r="E36" s="9" t="n">
        <v>37174.5748842593</v>
      </c>
      <c r="F36" s="0" t="s">
        <v>95</v>
      </c>
    </row>
    <row r="37" customFormat="false" ht="12.75" hidden="false" customHeight="false" outlineLevel="0" collapsed="false">
      <c r="A37" s="17" t="n">
        <v>59518</v>
      </c>
      <c r="B37" s="0" t="n">
        <v>20.2</v>
      </c>
      <c r="C37" s="0" t="n">
        <v>20.7</v>
      </c>
      <c r="E37" s="9" t="n">
        <v>37154.5738310185</v>
      </c>
      <c r="F37" s="0" t="s">
        <v>96</v>
      </c>
    </row>
    <row r="38" customFormat="false" ht="12.75" hidden="false" customHeight="false" outlineLevel="0" collapsed="false">
      <c r="A38" s="17" t="n">
        <v>59690</v>
      </c>
      <c r="B38" s="0" t="n">
        <v>23.65</v>
      </c>
      <c r="C38" s="0" t="n">
        <v>24.15</v>
      </c>
      <c r="E38" s="9" t="n">
        <v>37174.5538078704</v>
      </c>
      <c r="F38" s="0" t="s">
        <v>97</v>
      </c>
    </row>
    <row r="39" customFormat="false" ht="12.75" hidden="false" customHeight="false" outlineLevel="0" collapsed="false">
      <c r="A39" s="17" t="n">
        <v>59694</v>
      </c>
      <c r="B39" s="0" t="n">
        <v>23.7</v>
      </c>
      <c r="C39" s="0" t="n">
        <v>24</v>
      </c>
      <c r="E39" s="9" t="n">
        <v>37174.5537847222</v>
      </c>
      <c r="F39" s="0" t="s">
        <v>98</v>
      </c>
    </row>
    <row r="40" customFormat="false" ht="12.75" hidden="false" customHeight="false" outlineLevel="0" collapsed="false">
      <c r="A40" s="17" t="n">
        <v>59692</v>
      </c>
      <c r="B40" s="0" t="n">
        <v>21.5</v>
      </c>
      <c r="C40" s="0" t="n">
        <v>22</v>
      </c>
      <c r="E40" s="9" t="n">
        <v>37174.5537962963</v>
      </c>
      <c r="F40" s="0" t="s">
        <v>99</v>
      </c>
    </row>
    <row r="41" customFormat="false" ht="12.75" hidden="false" customHeight="false" outlineLevel="0" collapsed="false">
      <c r="A41" s="17" t="n">
        <v>59704</v>
      </c>
      <c r="B41" s="0" t="n">
        <v>19.55</v>
      </c>
      <c r="C41" s="0" t="n">
        <v>20.05</v>
      </c>
      <c r="E41" s="9" t="n">
        <v>37174.5537962963</v>
      </c>
      <c r="F41" s="0" t="s">
        <v>100</v>
      </c>
    </row>
    <row r="42" customFormat="false" ht="12.75" hidden="false" customHeight="false" outlineLevel="0" collapsed="false">
      <c r="A42" s="17" t="n">
        <v>59706</v>
      </c>
      <c r="B42" s="0" t="n">
        <v>20.2</v>
      </c>
      <c r="C42" s="0" t="n">
        <v>20.7</v>
      </c>
      <c r="E42" s="9" t="n">
        <v>37174.5537962963</v>
      </c>
      <c r="F42" s="0" t="s">
        <v>101</v>
      </c>
    </row>
    <row r="43" customFormat="false" ht="12.75" hidden="false" customHeight="false" outlineLevel="0" collapsed="false">
      <c r="A43" s="17" t="n">
        <v>59712</v>
      </c>
      <c r="B43" s="0" t="n">
        <v>19.1</v>
      </c>
      <c r="C43" s="0" t="n">
        <v>19.6</v>
      </c>
      <c r="E43" s="9" t="n">
        <v>37174.5538078704</v>
      </c>
      <c r="F43" s="0" t="s">
        <v>102</v>
      </c>
    </row>
    <row r="44" customFormat="false" ht="12.75" hidden="false" customHeight="false" outlineLevel="0" collapsed="false">
      <c r="A44" s="17" t="n">
        <v>59688</v>
      </c>
      <c r="B44" s="0" t="n">
        <v>21.15</v>
      </c>
      <c r="C44" s="0" t="n">
        <v>21.65</v>
      </c>
      <c r="E44" s="9" t="n">
        <v>37174.5538078704</v>
      </c>
      <c r="F44" s="0" t="s">
        <v>103</v>
      </c>
    </row>
    <row r="45" customFormat="false" ht="12.75" hidden="false" customHeight="false" outlineLevel="0" collapsed="false">
      <c r="A45" s="17" t="n">
        <v>60321</v>
      </c>
      <c r="B45" s="0" t="n">
        <v>25.4</v>
      </c>
      <c r="C45" s="0" t="n">
        <v>26.1</v>
      </c>
      <c r="E45" s="9" t="n">
        <v>37152.6742361111</v>
      </c>
      <c r="F45" s="0" t="s">
        <v>104</v>
      </c>
    </row>
    <row r="46" customFormat="false" ht="12.75" hidden="false" customHeight="false" outlineLevel="0" collapsed="false">
      <c r="A46" s="17" t="n">
        <v>60323</v>
      </c>
      <c r="B46" s="0" t="n">
        <v>23</v>
      </c>
      <c r="C46" s="0" t="n">
        <v>24</v>
      </c>
      <c r="E46" s="9" t="n">
        <v>37151.6086921296</v>
      </c>
      <c r="F46" s="0" t="s">
        <v>105</v>
      </c>
    </row>
    <row r="47" customFormat="false" ht="12.75" hidden="false" customHeight="false" outlineLevel="0" collapsed="false">
      <c r="A47" s="17" t="n">
        <v>60329</v>
      </c>
      <c r="B47" s="0" t="n">
        <v>23.65</v>
      </c>
      <c r="C47" s="0" t="n">
        <v>24.65</v>
      </c>
      <c r="E47" s="9" t="n">
        <v>37151.6087037037</v>
      </c>
      <c r="F47" s="0" t="s">
        <v>106</v>
      </c>
    </row>
    <row r="48" customFormat="false" ht="12.75" hidden="false" customHeight="false" outlineLevel="0" collapsed="false">
      <c r="A48" s="17" t="n">
        <v>60331</v>
      </c>
      <c r="B48" s="0" t="n">
        <v>24.65</v>
      </c>
      <c r="C48" s="0" t="n">
        <v>25.65</v>
      </c>
      <c r="E48" s="9" t="n">
        <v>37151.6087037037</v>
      </c>
      <c r="F48" s="0" t="s">
        <v>107</v>
      </c>
    </row>
    <row r="49" customFormat="false" ht="12.75" hidden="false" customHeight="false" outlineLevel="0" collapsed="false">
      <c r="A49" s="17" t="n">
        <v>60325</v>
      </c>
      <c r="B49" s="0" t="n">
        <v>25.35</v>
      </c>
      <c r="C49" s="0" t="n">
        <v>26.35</v>
      </c>
      <c r="E49" s="9" t="n">
        <v>37151.6087037037</v>
      </c>
      <c r="F49" s="0" t="s">
        <v>108</v>
      </c>
    </row>
    <row r="50" customFormat="false" ht="12.75" hidden="false" customHeight="false" outlineLevel="0" collapsed="false">
      <c r="A50" s="17" t="n">
        <v>60333</v>
      </c>
      <c r="B50" s="0" t="n">
        <v>22.35</v>
      </c>
      <c r="C50" s="0" t="n">
        <v>23.35</v>
      </c>
      <c r="E50" s="9" t="n">
        <v>37151.6087037037</v>
      </c>
      <c r="F50" s="0" t="s">
        <v>109</v>
      </c>
    </row>
    <row r="51" customFormat="false" ht="12.75" hidden="false" customHeight="false" outlineLevel="0" collapsed="false">
      <c r="A51" s="17" t="n">
        <v>60327</v>
      </c>
      <c r="B51" s="0" t="n">
        <v>22</v>
      </c>
      <c r="C51" s="0" t="n">
        <v>23</v>
      </c>
      <c r="E51" s="9" t="n">
        <v>37151.6087152778</v>
      </c>
      <c r="F51" s="0" t="s">
        <v>110</v>
      </c>
    </row>
    <row r="52" customFormat="false" ht="12.75" hidden="false" customHeight="false" outlineLevel="0" collapsed="false">
      <c r="A52" s="17" t="n">
        <v>57918</v>
      </c>
      <c r="F52" s="0" t="s">
        <v>111</v>
      </c>
    </row>
    <row r="53" customFormat="false" ht="12.75" hidden="false" customHeight="false" outlineLevel="0" collapsed="false">
      <c r="A53" s="17" t="n">
        <v>33031</v>
      </c>
      <c r="B53" s="0" t="n">
        <v>37.4</v>
      </c>
      <c r="C53" s="0" t="n">
        <v>38.6</v>
      </c>
      <c r="E53" s="9" t="n">
        <v>37174.6009375</v>
      </c>
      <c r="F53" s="0" t="s">
        <v>112</v>
      </c>
    </row>
    <row r="54" customFormat="false" ht="12.75" hidden="false" customHeight="false" outlineLevel="0" collapsed="false">
      <c r="A54" s="17" t="n">
        <v>50520</v>
      </c>
      <c r="B54" s="0" t="n">
        <v>37.7</v>
      </c>
      <c r="C54" s="0" t="n">
        <v>39</v>
      </c>
      <c r="E54" s="9" t="n">
        <v>37172.5933101852</v>
      </c>
      <c r="F54" s="0" t="s">
        <v>113</v>
      </c>
    </row>
    <row r="55" customFormat="false" ht="12.75" hidden="false" customHeight="false" outlineLevel="0" collapsed="false">
      <c r="A55" s="17" t="n">
        <v>50522</v>
      </c>
      <c r="B55" s="0" t="n">
        <v>38</v>
      </c>
      <c r="C55" s="0" t="n">
        <v>39.25</v>
      </c>
      <c r="E55" s="9" t="n">
        <v>37172.4204398148</v>
      </c>
      <c r="F55" s="0" t="s">
        <v>114</v>
      </c>
    </row>
    <row r="56" customFormat="false" ht="12.75" hidden="false" customHeight="false" outlineLevel="0" collapsed="false">
      <c r="A56" s="17" t="n">
        <v>45275</v>
      </c>
      <c r="B56" s="0" t="n">
        <v>32</v>
      </c>
      <c r="C56" s="0" t="n">
        <v>32.75</v>
      </c>
      <c r="E56" s="9" t="n">
        <v>37172.3780092593</v>
      </c>
      <c r="F56" s="0" t="s">
        <v>115</v>
      </c>
    </row>
  </sheetData>
  <conditionalFormatting sqref="B2:C11">
    <cfRule type="cellIs" priority="2" operator="lessThan" aboveAverage="0" equalAverage="0" bottom="0" percent="0" rank="0" text="" dxfId="0">
      <formula>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H18" activeCellId="0" sqref="H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3" min="3" style="0" width="11.13"/>
    <col collapsed="false" customWidth="true" hidden="false" outlineLevel="0" max="7" min="7" style="0" width="11.13"/>
    <col collapsed="false" customWidth="true" hidden="false" outlineLevel="0" max="8" min="8" style="0" width="10.13"/>
    <col collapsed="false" customWidth="true" hidden="false" outlineLevel="0" max="9" min="9" style="0" width="11.7"/>
    <col collapsed="false" customWidth="true" hidden="false" outlineLevel="0" max="10" min="10" style="0" width="9.56"/>
  </cols>
  <sheetData>
    <row r="1" customFormat="false" ht="13.5" hidden="false" customHeight="false" outlineLevel="0" collapsed="false">
      <c r="A1" s="29" t="s">
        <v>116</v>
      </c>
      <c r="B1" s="30" t="s">
        <v>117</v>
      </c>
      <c r="C1" s="31" t="s">
        <v>118</v>
      </c>
      <c r="D1" s="32" t="s">
        <v>119</v>
      </c>
      <c r="E1" s="29" t="s">
        <v>120</v>
      </c>
      <c r="F1" s="30" t="s">
        <v>121</v>
      </c>
      <c r="G1" s="31" t="s">
        <v>122</v>
      </c>
      <c r="H1" s="31" t="s">
        <v>123</v>
      </c>
      <c r="I1" s="33" t="s">
        <v>124</v>
      </c>
      <c r="J1" s="34" t="s">
        <v>125</v>
      </c>
      <c r="K1" s="35"/>
      <c r="L1" s="3" t="s">
        <v>126</v>
      </c>
      <c r="M1" s="3" t="s">
        <v>127</v>
      </c>
      <c r="N1" s="3" t="s">
        <v>128</v>
      </c>
      <c r="O1" s="36"/>
      <c r="P1" s="36"/>
      <c r="Q1" s="37"/>
    </row>
    <row r="2" customFormat="false" ht="13.5" hidden="false" customHeight="false" outlineLevel="0" collapsed="false">
      <c r="A2" s="38" t="s">
        <v>116</v>
      </c>
      <c r="B2" s="39" t="s">
        <v>117</v>
      </c>
      <c r="C2" s="39" t="s">
        <v>118</v>
      </c>
      <c r="D2" s="39" t="s">
        <v>119</v>
      </c>
      <c r="E2" s="39" t="s">
        <v>120</v>
      </c>
      <c r="F2" s="40" t="s">
        <v>121</v>
      </c>
      <c r="G2" s="41" t="s">
        <v>129</v>
      </c>
      <c r="H2" s="41" t="s">
        <v>123</v>
      </c>
      <c r="I2" s="42" t="s">
        <v>130</v>
      </c>
      <c r="J2" s="43" t="n">
        <v>31.48</v>
      </c>
      <c r="K2" s="44" t="s">
        <v>131</v>
      </c>
      <c r="L2" s="45"/>
      <c r="M2" s="46"/>
      <c r="N2" s="47" t="s">
        <v>132</v>
      </c>
      <c r="O2" s="36"/>
      <c r="P2" s="48"/>
      <c r="Q2" s="36"/>
    </row>
    <row r="3" customFormat="false" ht="13.5" hidden="false" customHeight="false" outlineLevel="0" collapsed="false">
      <c r="A3" s="49"/>
      <c r="B3" s="50"/>
      <c r="C3" s="50"/>
      <c r="D3" s="51" t="n">
        <f aca="false">(B3+C3)/2</f>
        <v>0</v>
      </c>
      <c r="E3" s="52"/>
      <c r="F3" s="53" t="n">
        <f aca="false">D3-E3</f>
        <v>0</v>
      </c>
      <c r="G3" s="54"/>
      <c r="H3" s="55"/>
      <c r="I3" s="56" t="n">
        <f aca="false">(H3*16)*F3</f>
        <v>0</v>
      </c>
      <c r="J3" s="36"/>
      <c r="K3" s="57" t="n">
        <v>8</v>
      </c>
      <c r="L3" s="58" t="n">
        <f aca="false">'DAY AHEAD WORK SHEET'!I18</f>
        <v>25.56</v>
      </c>
      <c r="M3" s="59"/>
      <c r="N3" s="60" t="n">
        <f aca="false">M3-L3</f>
        <v>-25.56</v>
      </c>
      <c r="O3" s="61"/>
      <c r="P3" s="62"/>
      <c r="Q3" s="62"/>
    </row>
    <row r="4" customFormat="false" ht="13.5" hidden="false" customHeight="false" outlineLevel="0" collapsed="false">
      <c r="A4" s="49"/>
      <c r="B4" s="50"/>
      <c r="C4" s="50"/>
      <c r="D4" s="51" t="n">
        <f aca="false">(B4+C4)/2</f>
        <v>0</v>
      </c>
      <c r="E4" s="52"/>
      <c r="F4" s="53" t="n">
        <f aca="false">D4-E4</f>
        <v>0</v>
      </c>
      <c r="G4" s="63"/>
      <c r="H4" s="55"/>
      <c r="I4" s="56" t="n">
        <f aca="false">(H4*16)*F4</f>
        <v>0</v>
      </c>
      <c r="J4" s="36"/>
      <c r="K4" s="64" t="n">
        <v>9</v>
      </c>
      <c r="L4" s="59" t="n">
        <f aca="false">'DAY AHEAD WORK SHEET'!I19</f>
        <v>26.16</v>
      </c>
      <c r="M4" s="59"/>
      <c r="N4" s="60" t="n">
        <f aca="false">M4-L4</f>
        <v>-26.16</v>
      </c>
      <c r="O4" s="61"/>
      <c r="P4" s="62"/>
      <c r="Q4" s="62"/>
    </row>
    <row r="5" customFormat="false" ht="13.5" hidden="false" customHeight="false" outlineLevel="0" collapsed="false">
      <c r="A5" s="49"/>
      <c r="B5" s="50"/>
      <c r="C5" s="50"/>
      <c r="D5" s="51" t="n">
        <f aca="false">(B5+C5)/2</f>
        <v>0</v>
      </c>
      <c r="E5" s="52"/>
      <c r="F5" s="53" t="n">
        <f aca="false">D5-E5</f>
        <v>0</v>
      </c>
      <c r="G5" s="65"/>
      <c r="H5" s="55"/>
      <c r="I5" s="56" t="n">
        <f aca="false">(H5*16)*F5</f>
        <v>0</v>
      </c>
      <c r="J5" s="36"/>
      <c r="K5" s="64" t="n">
        <v>10</v>
      </c>
      <c r="L5" s="59" t="n">
        <f aca="false">'DAY AHEAD WORK SHEET'!I20</f>
        <v>26.43</v>
      </c>
      <c r="M5" s="59"/>
      <c r="N5" s="60" t="n">
        <f aca="false">M5-L5</f>
        <v>-26.43</v>
      </c>
      <c r="O5" s="61"/>
      <c r="P5" s="62"/>
      <c r="Q5" s="62"/>
    </row>
    <row r="6" customFormat="false" ht="13.5" hidden="false" customHeight="false" outlineLevel="0" collapsed="false">
      <c r="A6" s="66"/>
      <c r="B6" s="67"/>
      <c r="C6" s="67"/>
      <c r="D6" s="51" t="n">
        <f aca="false">(B6+C6)/2</f>
        <v>0</v>
      </c>
      <c r="E6" s="52"/>
      <c r="F6" s="53" t="n">
        <f aca="false">D6-E6</f>
        <v>0</v>
      </c>
      <c r="G6" s="63"/>
      <c r="H6" s="55"/>
      <c r="I6" s="56" t="n">
        <f aca="false">(H6*16)*F6</f>
        <v>0</v>
      </c>
      <c r="J6" s="36"/>
      <c r="K6" s="64" t="n">
        <v>11</v>
      </c>
      <c r="L6" s="68" t="n">
        <f aca="false">'DAY AHEAD WORK SHEET'!I21</f>
        <v>26.84</v>
      </c>
      <c r="M6" s="68"/>
      <c r="N6" s="60" t="n">
        <f aca="false">M6-L6</f>
        <v>-26.84</v>
      </c>
      <c r="O6" s="61"/>
      <c r="P6" s="62"/>
      <c r="Q6" s="62"/>
    </row>
    <row r="7" customFormat="false" ht="13.5" hidden="false" customHeight="false" outlineLevel="0" collapsed="false">
      <c r="A7" s="66"/>
      <c r="B7" s="67"/>
      <c r="C7" s="67"/>
      <c r="D7" s="51" t="n">
        <f aca="false">(B7+C7)/2</f>
        <v>0</v>
      </c>
      <c r="E7" s="52"/>
      <c r="F7" s="53" t="n">
        <f aca="false">D7-E7</f>
        <v>0</v>
      </c>
      <c r="G7" s="69"/>
      <c r="H7" s="55"/>
      <c r="I7" s="56" t="n">
        <f aca="false">(H7*16)*F7</f>
        <v>0</v>
      </c>
      <c r="J7" s="36"/>
      <c r="K7" s="64" t="n">
        <v>12</v>
      </c>
      <c r="L7" s="68" t="n">
        <f aca="false">'DAY AHEAD WORK SHEET'!I22</f>
        <v>26.96</v>
      </c>
      <c r="M7" s="68"/>
      <c r="N7" s="60" t="n">
        <f aca="false">M7-L7</f>
        <v>-26.96</v>
      </c>
      <c r="O7" s="61"/>
      <c r="P7" s="62"/>
      <c r="Q7" s="62"/>
    </row>
    <row r="8" customFormat="false" ht="13.5" hidden="false" customHeight="false" outlineLevel="0" collapsed="false">
      <c r="A8" s="66"/>
      <c r="B8" s="67"/>
      <c r="C8" s="67"/>
      <c r="D8" s="51" t="n">
        <f aca="false">(B8+C8)/2</f>
        <v>0</v>
      </c>
      <c r="E8" s="52"/>
      <c r="F8" s="53" t="n">
        <f aca="false">D8-E8</f>
        <v>0</v>
      </c>
      <c r="G8" s="70"/>
      <c r="H8" s="55"/>
      <c r="I8" s="56" t="n">
        <f aca="false">(H8*16)*F8</f>
        <v>0</v>
      </c>
      <c r="J8" s="36"/>
      <c r="K8" s="64" t="n">
        <v>13</v>
      </c>
      <c r="L8" s="68" t="n">
        <f aca="false">'DAY AHEAD WORK SHEET'!I23</f>
        <v>26.31</v>
      </c>
      <c r="M8" s="68"/>
      <c r="N8" s="60" t="n">
        <f aca="false">M8-L8</f>
        <v>-26.31</v>
      </c>
      <c r="O8" s="61"/>
      <c r="P8" s="62"/>
      <c r="Q8" s="62"/>
    </row>
    <row r="9" customFormat="false" ht="13.5" hidden="false" customHeight="false" outlineLevel="0" collapsed="false">
      <c r="A9" s="66"/>
      <c r="B9" s="67"/>
      <c r="C9" s="67"/>
      <c r="D9" s="51" t="n">
        <f aca="false">(B9+C9)/2</f>
        <v>0</v>
      </c>
      <c r="E9" s="52"/>
      <c r="F9" s="53" t="n">
        <f aca="false">D9-E9</f>
        <v>0</v>
      </c>
      <c r="G9" s="63"/>
      <c r="H9" s="55"/>
      <c r="I9" s="56" t="n">
        <f aca="false">(H9*16)*F9</f>
        <v>0</v>
      </c>
      <c r="J9" s="36"/>
      <c r="K9" s="64" t="n">
        <v>14</v>
      </c>
      <c r="L9" s="68" t="n">
        <f aca="false">'DAY AHEAD WORK SHEET'!I24</f>
        <v>26.71</v>
      </c>
      <c r="M9" s="68"/>
      <c r="N9" s="60" t="n">
        <f aca="false">M9-L9</f>
        <v>-26.71</v>
      </c>
      <c r="O9" s="61"/>
      <c r="P9" s="62"/>
      <c r="Q9" s="62"/>
    </row>
    <row r="10" customFormat="false" ht="13.5" hidden="false" customHeight="false" outlineLevel="0" collapsed="false">
      <c r="A10" s="66" t="n">
        <v>37176</v>
      </c>
      <c r="B10" s="67" t="n">
        <f aca="false">'EOL LINKS'!B3</f>
        <v>23.8</v>
      </c>
      <c r="C10" s="67" t="n">
        <f aca="false">'EOL LINKS'!C3</f>
        <v>23.9</v>
      </c>
      <c r="D10" s="51" t="n">
        <f aca="false">(B10+C10)/2</f>
        <v>23.85</v>
      </c>
      <c r="E10" s="52" t="n">
        <v>25.25</v>
      </c>
      <c r="F10" s="53" t="n">
        <f aca="false">D10-E10</f>
        <v>-1.4</v>
      </c>
      <c r="G10" s="63"/>
      <c r="H10" s="55" t="n">
        <v>-150</v>
      </c>
      <c r="I10" s="56" t="n">
        <f aca="false">(H10*16)*F10</f>
        <v>3360</v>
      </c>
      <c r="J10" s="36"/>
      <c r="K10" s="64" t="n">
        <v>15</v>
      </c>
      <c r="L10" s="68" t="n">
        <f aca="false">'DAY AHEAD WORK SHEET'!I25</f>
        <v>26.51</v>
      </c>
      <c r="M10" s="68"/>
      <c r="N10" s="60" t="n">
        <f aca="false">M10-L10</f>
        <v>-26.51</v>
      </c>
      <c r="O10" s="61"/>
      <c r="P10" s="62"/>
      <c r="Q10" s="62"/>
    </row>
    <row r="11" customFormat="false" ht="13.5" hidden="false" customHeight="false" outlineLevel="0" collapsed="false">
      <c r="A11" s="71" t="n">
        <v>37179</v>
      </c>
      <c r="B11" s="72" t="n">
        <f aca="false">'EOL LINKS'!B6</f>
        <v>25.3</v>
      </c>
      <c r="C11" s="72" t="n">
        <f aca="false">'EOL LINKS'!C6</f>
        <v>25.5</v>
      </c>
      <c r="D11" s="51" t="n">
        <f aca="false">(B11+C11)/2</f>
        <v>25.4</v>
      </c>
      <c r="E11" s="73" t="n">
        <v>26.85</v>
      </c>
      <c r="F11" s="53" t="n">
        <f aca="false">D11-E11</f>
        <v>-1.45</v>
      </c>
      <c r="G11" s="69"/>
      <c r="H11" s="55" t="n">
        <v>-150</v>
      </c>
      <c r="I11" s="56" t="n">
        <f aca="false">(H11*16)*F11</f>
        <v>3480.00000000001</v>
      </c>
      <c r="J11" s="36"/>
      <c r="K11" s="64" t="n">
        <v>16</v>
      </c>
      <c r="L11" s="68" t="n">
        <f aca="false">'DAY AHEAD WORK SHEET'!I26</f>
        <v>26.24</v>
      </c>
      <c r="M11" s="68"/>
      <c r="N11" s="60" t="n">
        <f aca="false">M11-L11</f>
        <v>-26.24</v>
      </c>
      <c r="O11" s="61"/>
      <c r="P11" s="62"/>
      <c r="Q11" s="62"/>
    </row>
    <row r="12" customFormat="false" ht="13.5" hidden="false" customHeight="false" outlineLevel="0" collapsed="false">
      <c r="A12" s="71" t="n">
        <v>37180</v>
      </c>
      <c r="B12" s="74" t="n">
        <f aca="false">B11</f>
        <v>25.3</v>
      </c>
      <c r="C12" s="75" t="n">
        <f aca="false">C11</f>
        <v>25.5</v>
      </c>
      <c r="D12" s="51" t="n">
        <f aca="false">(B12+C12)/2</f>
        <v>25.4</v>
      </c>
      <c r="E12" s="73" t="n">
        <v>26.85</v>
      </c>
      <c r="F12" s="53" t="n">
        <f aca="false">D12-E12</f>
        <v>-1.45</v>
      </c>
      <c r="G12" s="76"/>
      <c r="H12" s="55" t="n">
        <v>-150</v>
      </c>
      <c r="I12" s="56" t="n">
        <f aca="false">(H12*16)*F12</f>
        <v>3480.00000000001</v>
      </c>
      <c r="J12" s="36"/>
      <c r="K12" s="64" t="n">
        <v>17</v>
      </c>
      <c r="L12" s="77" t="n">
        <f aca="false">'DAY AHEAD WORK SHEET'!I27</f>
        <v>26</v>
      </c>
      <c r="M12" s="77"/>
      <c r="N12" s="60" t="n">
        <f aca="false">M12-L12</f>
        <v>-26</v>
      </c>
      <c r="O12" s="78"/>
      <c r="P12" s="79"/>
      <c r="Q12" s="62"/>
    </row>
    <row r="13" customFormat="false" ht="13.5" hidden="false" customHeight="false" outlineLevel="0" collapsed="false">
      <c r="A13" s="71" t="n">
        <v>37181</v>
      </c>
      <c r="B13" s="74" t="n">
        <f aca="false">B12</f>
        <v>25.3</v>
      </c>
      <c r="C13" s="75" t="n">
        <f aca="false">C12</f>
        <v>25.5</v>
      </c>
      <c r="D13" s="51" t="n">
        <f aca="false">(B13+C13)/2</f>
        <v>25.4</v>
      </c>
      <c r="E13" s="73" t="n">
        <v>26.85</v>
      </c>
      <c r="F13" s="53" t="n">
        <f aca="false">D13-E13</f>
        <v>-1.45</v>
      </c>
      <c r="G13" s="70"/>
      <c r="H13" s="55" t="n">
        <v>-150</v>
      </c>
      <c r="I13" s="56" t="n">
        <f aca="false">(H13*16)*F13</f>
        <v>3480.00000000001</v>
      </c>
      <c r="J13" s="36"/>
      <c r="K13" s="64" t="n">
        <v>18</v>
      </c>
      <c r="L13" s="77" t="n">
        <f aca="false">'DAY AHEAD WORK SHEET'!I28</f>
        <v>25.73</v>
      </c>
      <c r="M13" s="77"/>
      <c r="N13" s="60" t="n">
        <f aca="false">M13-L13</f>
        <v>-25.73</v>
      </c>
      <c r="O13" s="78"/>
      <c r="P13" s="62"/>
      <c r="Q13" s="62"/>
    </row>
    <row r="14" customFormat="false" ht="13.5" hidden="false" customHeight="false" outlineLevel="0" collapsed="false">
      <c r="A14" s="71" t="n">
        <v>37182</v>
      </c>
      <c r="B14" s="74" t="n">
        <f aca="false">B13</f>
        <v>25.3</v>
      </c>
      <c r="C14" s="75" t="n">
        <f aca="false">C13</f>
        <v>25.5</v>
      </c>
      <c r="D14" s="51" t="n">
        <f aca="false">(B14+C14)/2</f>
        <v>25.4</v>
      </c>
      <c r="E14" s="73" t="n">
        <v>26.85</v>
      </c>
      <c r="F14" s="53" t="n">
        <f aca="false">D14-E14</f>
        <v>-1.45</v>
      </c>
      <c r="G14" s="63"/>
      <c r="H14" s="55" t="n">
        <v>-150</v>
      </c>
      <c r="I14" s="56" t="n">
        <f aca="false">(H14*16)*F14</f>
        <v>3480.00000000001</v>
      </c>
      <c r="J14" s="36"/>
      <c r="K14" s="64" t="n">
        <v>19</v>
      </c>
      <c r="L14" s="77" t="n">
        <f aca="false">'DAY AHEAD WORK SHEET'!I29</f>
        <v>23.69</v>
      </c>
      <c r="M14" s="77"/>
      <c r="N14" s="60" t="n">
        <f aca="false">M14-L14</f>
        <v>-23.69</v>
      </c>
      <c r="O14" s="78"/>
      <c r="P14" s="62"/>
      <c r="Q14" s="62"/>
    </row>
    <row r="15" customFormat="false" ht="13.5" hidden="false" customHeight="false" outlineLevel="0" collapsed="false">
      <c r="A15" s="71" t="n">
        <v>37183</v>
      </c>
      <c r="B15" s="74" t="n">
        <f aca="false">B14</f>
        <v>25.3</v>
      </c>
      <c r="C15" s="75" t="n">
        <f aca="false">C14</f>
        <v>25.5</v>
      </c>
      <c r="D15" s="51" t="n">
        <f aca="false">(B15+C15)/2</f>
        <v>25.4</v>
      </c>
      <c r="E15" s="73" t="n">
        <v>26.85</v>
      </c>
      <c r="F15" s="53" t="n">
        <f aca="false">D15-E15</f>
        <v>-1.45</v>
      </c>
      <c r="G15" s="63"/>
      <c r="H15" s="55" t="n">
        <v>-150</v>
      </c>
      <c r="I15" s="56" t="n">
        <f aca="false">(H15*16)*F15</f>
        <v>3480.00000000001</v>
      </c>
      <c r="J15" s="36"/>
      <c r="K15" s="64" t="n">
        <v>20</v>
      </c>
      <c r="L15" s="77" t="n">
        <f aca="false">'DAY AHEAD WORK SHEET'!I30</f>
        <v>28.72</v>
      </c>
      <c r="M15" s="77"/>
      <c r="N15" s="60" t="n">
        <f aca="false">M15-L15</f>
        <v>-28.72</v>
      </c>
      <c r="O15" s="80"/>
      <c r="P15" s="62"/>
      <c r="Q15" s="62"/>
    </row>
    <row r="16" customFormat="false" ht="13.5" hidden="false" customHeight="false" outlineLevel="0" collapsed="false">
      <c r="A16" s="81" t="n">
        <v>37186</v>
      </c>
      <c r="B16" s="74"/>
      <c r="C16" s="75"/>
      <c r="D16" s="51" t="n">
        <f aca="false">(B16+C16)/2</f>
        <v>0</v>
      </c>
      <c r="E16" s="73"/>
      <c r="F16" s="53" t="n">
        <f aca="false">D16-E16</f>
        <v>0</v>
      </c>
      <c r="G16" s="69"/>
      <c r="H16" s="82"/>
      <c r="I16" s="56" t="n">
        <f aca="false">(H16*16)*F16</f>
        <v>0</v>
      </c>
      <c r="J16" s="36"/>
      <c r="K16" s="64" t="n">
        <v>21</v>
      </c>
      <c r="L16" s="77" t="n">
        <f aca="false">'DAY AHEAD WORK SHEET'!I31</f>
        <v>26.32</v>
      </c>
      <c r="M16" s="77"/>
      <c r="N16" s="60" t="n">
        <f aca="false">M16-L16</f>
        <v>-26.32</v>
      </c>
      <c r="O16" s="78"/>
      <c r="P16" s="62"/>
      <c r="Q16" s="62"/>
    </row>
    <row r="17" customFormat="false" ht="13.5" hidden="false" customHeight="false" outlineLevel="0" collapsed="false">
      <c r="A17" s="81" t="n">
        <v>37187</v>
      </c>
      <c r="B17" s="74"/>
      <c r="C17" s="75"/>
      <c r="D17" s="51" t="n">
        <f aca="false">(B17+C17)/2</f>
        <v>0</v>
      </c>
      <c r="E17" s="73"/>
      <c r="F17" s="53" t="n">
        <f aca="false">D17-E17</f>
        <v>0</v>
      </c>
      <c r="G17" s="70"/>
      <c r="H17" s="83"/>
      <c r="I17" s="56" t="n">
        <f aca="false">(H17*16)*F17</f>
        <v>0</v>
      </c>
      <c r="J17" s="36"/>
      <c r="K17" s="64" t="n">
        <v>22</v>
      </c>
      <c r="L17" s="77" t="n">
        <f aca="false">'DAY AHEAD WORK SHEET'!I32</f>
        <v>24</v>
      </c>
      <c r="M17" s="77"/>
      <c r="N17" s="60" t="n">
        <f aca="false">M17-L17</f>
        <v>-24</v>
      </c>
      <c r="O17" s="78"/>
      <c r="P17" s="62"/>
      <c r="Q17" s="62"/>
    </row>
    <row r="18" customFormat="false" ht="13.5" hidden="false" customHeight="false" outlineLevel="0" collapsed="false">
      <c r="A18" s="81" t="n">
        <v>37188</v>
      </c>
      <c r="B18" s="74"/>
      <c r="C18" s="75"/>
      <c r="D18" s="51" t="n">
        <f aca="false">(B18+C18)/2</f>
        <v>0</v>
      </c>
      <c r="E18" s="73"/>
      <c r="F18" s="53" t="n">
        <f aca="false">D18-E18</f>
        <v>0</v>
      </c>
      <c r="G18" s="70"/>
      <c r="H18" s="83"/>
      <c r="I18" s="56" t="n">
        <f aca="false">(H18*16)*F18</f>
        <v>0</v>
      </c>
      <c r="J18" s="84"/>
      <c r="K18" s="85" t="n">
        <v>23</v>
      </c>
      <c r="L18" s="77" t="n">
        <f aca="false">'DAY AHEAD WORK SHEET'!I33</f>
        <v>20.15</v>
      </c>
      <c r="M18" s="77"/>
      <c r="N18" s="60" t="n">
        <f aca="false">M18-L18</f>
        <v>-20.15</v>
      </c>
      <c r="O18" s="78"/>
      <c r="P18" s="62"/>
      <c r="Q18" s="62"/>
    </row>
    <row r="19" customFormat="false" ht="13.5" hidden="false" customHeight="false" outlineLevel="0" collapsed="false">
      <c r="A19" s="81" t="n">
        <v>37189</v>
      </c>
      <c r="B19" s="74"/>
      <c r="C19" s="75"/>
      <c r="D19" s="51" t="n">
        <f aca="false">(B19+C19)/2</f>
        <v>0</v>
      </c>
      <c r="E19" s="73"/>
      <c r="F19" s="53" t="n">
        <f aca="false">D19-E19</f>
        <v>0</v>
      </c>
      <c r="G19" s="65"/>
      <c r="H19" s="86"/>
      <c r="I19" s="56" t="n">
        <f aca="false">(H19*16)*F19</f>
        <v>0</v>
      </c>
      <c r="J19" s="87" t="s">
        <v>125</v>
      </c>
      <c r="K19" s="88"/>
      <c r="L19" s="89" t="n">
        <f aca="false">SUM(L3:L18)/16</f>
        <v>25.770625</v>
      </c>
      <c r="M19" s="89" t="n">
        <f aca="false">SUM(M3:M18)/16</f>
        <v>0</v>
      </c>
      <c r="N19" s="90" t="n">
        <f aca="false">M19-L19</f>
        <v>-25.770625</v>
      </c>
      <c r="O19" s="91"/>
      <c r="P19" s="62"/>
      <c r="Q19" s="92"/>
    </row>
    <row r="20" customFormat="false" ht="13.5" hidden="false" customHeight="false" outlineLevel="0" collapsed="false">
      <c r="A20" s="81" t="n">
        <v>37190</v>
      </c>
      <c r="B20" s="74"/>
      <c r="C20" s="75"/>
      <c r="D20" s="51" t="n">
        <f aca="false">(B20+C20)/2</f>
        <v>0</v>
      </c>
      <c r="E20" s="73"/>
      <c r="F20" s="53" t="n">
        <f aca="false">D20-E20</f>
        <v>0</v>
      </c>
      <c r="G20" s="63"/>
      <c r="H20" s="86"/>
      <c r="I20" s="56" t="n">
        <f aca="false">(H20*16)*F20</f>
        <v>0</v>
      </c>
      <c r="J20" s="93"/>
      <c r="K20" s="93"/>
      <c r="L20" s="94"/>
      <c r="M20" s="95"/>
      <c r="N20" s="90" t="n">
        <f aca="false">M20-L20</f>
        <v>0</v>
      </c>
      <c r="O20" s="96"/>
      <c r="P20" s="97"/>
    </row>
    <row r="21" customFormat="false" ht="13.5" hidden="false" customHeight="false" outlineLevel="0" collapsed="false">
      <c r="A21" s="71" t="n">
        <v>37193</v>
      </c>
      <c r="B21" s="74"/>
      <c r="C21" s="75"/>
      <c r="D21" s="98" t="n">
        <f aca="false">(B21+C21)/2</f>
        <v>0</v>
      </c>
      <c r="E21" s="73"/>
      <c r="F21" s="99" t="n">
        <f aca="false">D21-E21</f>
        <v>0</v>
      </c>
      <c r="G21" s="69"/>
      <c r="H21" s="82"/>
      <c r="I21" s="56" t="n">
        <f aca="false">(H21*16)*F21</f>
        <v>0</v>
      </c>
      <c r="J21" s="100"/>
      <c r="K21" s="93"/>
      <c r="L21" s="101"/>
      <c r="P21" s="36"/>
      <c r="Q21" s="93"/>
    </row>
    <row r="22" customFormat="false" ht="13.5" hidden="false" customHeight="false" outlineLevel="0" collapsed="false">
      <c r="A22" s="71" t="n">
        <v>37194</v>
      </c>
      <c r="B22" s="74"/>
      <c r="C22" s="75"/>
      <c r="D22" s="72" t="n">
        <f aca="false">(B22+C22)/2</f>
        <v>0</v>
      </c>
      <c r="E22" s="73"/>
      <c r="F22" s="102" t="n">
        <f aca="false">D22-E22</f>
        <v>0</v>
      </c>
      <c r="G22" s="70"/>
      <c r="H22" s="83"/>
      <c r="I22" s="56" t="n">
        <f aca="false">(H22*16)*F22</f>
        <v>0</v>
      </c>
      <c r="J22" s="103" t="s">
        <v>133</v>
      </c>
      <c r="K22" s="104" t="s">
        <v>134</v>
      </c>
      <c r="L22" s="105" t="s">
        <v>135</v>
      </c>
      <c r="M22" s="106" t="s">
        <v>117</v>
      </c>
      <c r="N22" s="107" t="s">
        <v>118</v>
      </c>
      <c r="O22" s="108" t="s">
        <v>136</v>
      </c>
      <c r="P22" s="36"/>
      <c r="Q22" s="93"/>
    </row>
    <row r="23" customFormat="false" ht="13.5" hidden="false" customHeight="false" outlineLevel="0" collapsed="false">
      <c r="A23" s="71" t="n">
        <v>37195</v>
      </c>
      <c r="B23" s="74"/>
      <c r="C23" s="75"/>
      <c r="D23" s="72" t="n">
        <f aca="false">(B23+C23)/2</f>
        <v>0</v>
      </c>
      <c r="E23" s="73"/>
      <c r="F23" s="102" t="n">
        <f aca="false">D23-E23</f>
        <v>0</v>
      </c>
      <c r="G23" s="63"/>
      <c r="H23" s="83"/>
      <c r="I23" s="56" t="n">
        <f aca="false">(H23*16)*F23</f>
        <v>0</v>
      </c>
      <c r="J23" s="100"/>
      <c r="K23" s="109" t="s">
        <v>137</v>
      </c>
      <c r="L23" s="110" t="n">
        <v>21</v>
      </c>
      <c r="M23" s="111" t="n">
        <v>19</v>
      </c>
      <c r="N23" s="112" t="n">
        <v>20</v>
      </c>
      <c r="O23" s="113" t="n">
        <v>16</v>
      </c>
      <c r="P23" s="36"/>
      <c r="Q23" s="93"/>
    </row>
    <row r="24" customFormat="false" ht="13.5" hidden="false" customHeight="false" outlineLevel="0" collapsed="false">
      <c r="A24" s="114"/>
      <c r="B24" s="115"/>
      <c r="C24" s="115"/>
      <c r="D24" s="72" t="n">
        <f aca="false">(B24+C24)/2</f>
        <v>0</v>
      </c>
      <c r="E24" s="73"/>
      <c r="F24" s="102" t="n">
        <f aca="false">D24-E24</f>
        <v>0</v>
      </c>
      <c r="G24" s="63"/>
      <c r="H24" s="83"/>
      <c r="I24" s="56" t="n">
        <f aca="false">(H24*16)*F24</f>
        <v>0</v>
      </c>
      <c r="J24" s="100" t="n">
        <v>-50</v>
      </c>
      <c r="K24" s="109" t="s">
        <v>138</v>
      </c>
      <c r="L24" s="116" t="n">
        <v>6</v>
      </c>
      <c r="M24" s="111" t="n">
        <v>21.5</v>
      </c>
      <c r="N24" s="112" t="n">
        <v>22</v>
      </c>
      <c r="O24" s="117" t="n">
        <v>23</v>
      </c>
      <c r="P24" s="36"/>
      <c r="Q24" s="93"/>
    </row>
    <row r="25" customFormat="false" ht="13.5" hidden="false" customHeight="false" outlineLevel="0" collapsed="false">
      <c r="A25" s="114"/>
      <c r="B25" s="115"/>
      <c r="C25" s="115"/>
      <c r="D25" s="72" t="n">
        <f aca="false">(B25+C25)/2</f>
        <v>0</v>
      </c>
      <c r="E25" s="73"/>
      <c r="F25" s="102" t="n">
        <f aca="false">D25-E25</f>
        <v>0</v>
      </c>
      <c r="G25" s="63"/>
      <c r="H25" s="83"/>
      <c r="I25" s="56" t="n">
        <f aca="false">(H25*16)*F25</f>
        <v>0</v>
      </c>
      <c r="J25" s="118"/>
      <c r="K25" s="106"/>
      <c r="L25" s="119" t="s">
        <v>139</v>
      </c>
      <c r="M25" s="120" t="n">
        <f aca="false">SUM(((M23*8)*L23)+((M24*16)*L24))/L26</f>
        <v>19.9090909090909</v>
      </c>
      <c r="N25" s="120" t="n">
        <f aca="false">SUM(((N23*8)*L23)+((N24*16)*L24))/L26</f>
        <v>20.7272727272727</v>
      </c>
      <c r="O25" s="121" t="n">
        <v>19.1</v>
      </c>
      <c r="P25" s="36"/>
      <c r="Q25" s="93"/>
    </row>
    <row r="26" customFormat="false" ht="13.5" hidden="false" customHeight="false" outlineLevel="0" collapsed="false">
      <c r="A26" s="71"/>
      <c r="B26" s="115"/>
      <c r="C26" s="115"/>
      <c r="D26" s="72" t="n">
        <f aca="false">(B26+C26)/2</f>
        <v>0</v>
      </c>
      <c r="E26" s="73"/>
      <c r="F26" s="102" t="n">
        <f aca="false">D26-E26</f>
        <v>0</v>
      </c>
      <c r="G26" s="69"/>
      <c r="H26" s="83"/>
      <c r="I26" s="56" t="n">
        <f aca="false">(H26*16)*F26</f>
        <v>0</v>
      </c>
      <c r="J26" s="122"/>
      <c r="K26" s="104" t="s">
        <v>140</v>
      </c>
      <c r="L26" s="123" t="n">
        <f aca="false">SUM((L23*8)+(L24*16))</f>
        <v>264</v>
      </c>
      <c r="M26" s="124"/>
      <c r="N26" s="125"/>
      <c r="O26" s="36"/>
      <c r="P26" s="36"/>
      <c r="Q26" s="93"/>
    </row>
    <row r="27" customFormat="false" ht="13.5" hidden="false" customHeight="false" outlineLevel="0" collapsed="false">
      <c r="A27" s="126" t="s">
        <v>133</v>
      </c>
      <c r="B27" s="127" t="n">
        <f aca="false">SUM(B21:B26)/6</f>
        <v>0</v>
      </c>
      <c r="C27" s="127" t="n">
        <f aca="false">SUM(C21:C26)/6</f>
        <v>0</v>
      </c>
      <c r="D27" s="127" t="n">
        <f aca="false">SUM(D21:D26)/6</f>
        <v>0</v>
      </c>
      <c r="E27" s="127"/>
      <c r="F27" s="127" t="n">
        <f aca="false">SUM(F20:F26)/7</f>
        <v>0</v>
      </c>
      <c r="G27" s="127" t="n">
        <f aca="false">SUM(G12:G26)/15</f>
        <v>0</v>
      </c>
      <c r="H27" s="128" t="n">
        <v>0</v>
      </c>
      <c r="I27" s="129" t="n">
        <f aca="false">(H27*16)*F27</f>
        <v>0</v>
      </c>
      <c r="J27" s="130"/>
      <c r="K27" s="36"/>
      <c r="L27" s="131"/>
      <c r="M27" s="132"/>
      <c r="N27" s="132"/>
      <c r="O27" s="132"/>
      <c r="P27" s="36"/>
      <c r="Q27" s="93"/>
    </row>
    <row r="28" customFormat="false" ht="13.5" hidden="false" customHeight="false" outlineLevel="0" collapsed="false">
      <c r="A28" s="133"/>
      <c r="B28" s="134"/>
      <c r="C28" s="134"/>
      <c r="D28" s="134"/>
      <c r="E28" s="135"/>
      <c r="F28" s="75"/>
      <c r="G28" s="136"/>
      <c r="H28" s="137" t="n">
        <v>0</v>
      </c>
      <c r="I28" s="138" t="n">
        <f aca="false">(H28*304)*F28</f>
        <v>0</v>
      </c>
      <c r="J28" s="130"/>
      <c r="K28" s="36"/>
      <c r="L28" s="36"/>
      <c r="M28" s="36"/>
      <c r="N28" s="36"/>
      <c r="O28" s="36"/>
      <c r="P28" s="36"/>
      <c r="Q28" s="93"/>
    </row>
    <row r="29" customFormat="false" ht="13.5" hidden="false" customHeight="false" outlineLevel="0" collapsed="false">
      <c r="A29" s="139"/>
      <c r="B29" s="74"/>
      <c r="C29" s="74"/>
      <c r="D29" s="74" t="n">
        <f aca="false">(B29+C29)/2</f>
        <v>0</v>
      </c>
      <c r="E29" s="135"/>
      <c r="F29" s="75" t="n">
        <f aca="false">D29-E29</f>
        <v>0</v>
      </c>
      <c r="G29" s="136" t="n">
        <f aca="false">'EOL LINKS'!I1</f>
        <v>0</v>
      </c>
      <c r="H29" s="140" t="n">
        <v>0</v>
      </c>
      <c r="I29" s="138" t="n">
        <f aca="false">(H29*368)*F29</f>
        <v>0</v>
      </c>
      <c r="J29" s="130"/>
      <c r="K29" s="36"/>
      <c r="L29" s="36"/>
      <c r="M29" s="36"/>
      <c r="N29" s="36"/>
      <c r="O29" s="36"/>
      <c r="P29" s="36"/>
      <c r="Q29" s="93"/>
    </row>
    <row r="30" customFormat="false" ht="13.5" hidden="false" customHeight="false" outlineLevel="0" collapsed="false">
      <c r="A30" s="141"/>
      <c r="B30" s="142"/>
      <c r="C30" s="142"/>
      <c r="D30" s="142"/>
      <c r="E30" s="143"/>
      <c r="F30" s="144"/>
      <c r="G30" s="128"/>
      <c r="H30" s="128"/>
      <c r="I30" s="129"/>
      <c r="J30" s="130"/>
      <c r="K30" s="145"/>
      <c r="L30" s="146" t="s">
        <v>141</v>
      </c>
      <c r="M30" s="147" t="s">
        <v>117</v>
      </c>
      <c r="N30" s="148" t="s">
        <v>118</v>
      </c>
      <c r="O30" s="36"/>
      <c r="P30" s="93"/>
      <c r="Q30" s="93"/>
    </row>
    <row r="31" customFormat="false" ht="13.5" hidden="false" customHeight="false" outlineLevel="0" collapsed="false">
      <c r="A31" s="149"/>
      <c r="B31" s="150"/>
      <c r="C31" s="150"/>
      <c r="D31" s="134"/>
      <c r="E31" s="135"/>
      <c r="F31" s="151"/>
      <c r="G31" s="136"/>
      <c r="H31" s="137"/>
      <c r="I31" s="138"/>
      <c r="J31" s="130"/>
      <c r="K31" s="145"/>
      <c r="L31" s="152" t="s">
        <v>142</v>
      </c>
      <c r="M31" s="153"/>
      <c r="N31" s="154"/>
      <c r="O31" s="36"/>
      <c r="P31" s="93"/>
      <c r="Q31" s="93"/>
    </row>
    <row r="32" customFormat="false" ht="13.5" hidden="false" customHeight="false" outlineLevel="0" collapsed="false">
      <c r="A32" s="155"/>
      <c r="B32" s="72"/>
      <c r="C32" s="72"/>
      <c r="D32" s="72"/>
      <c r="E32" s="156"/>
      <c r="F32" s="102"/>
      <c r="G32" s="83"/>
      <c r="H32" s="83"/>
      <c r="I32" s="157"/>
      <c r="J32" s="158" t="n">
        <f aca="false">SUM(J25:J31)/7</f>
        <v>0</v>
      </c>
      <c r="K32" s="36"/>
      <c r="L32" s="159" t="s">
        <v>143</v>
      </c>
      <c r="M32" s="160"/>
      <c r="N32" s="161"/>
      <c r="O32" s="131"/>
      <c r="P32" s="93"/>
      <c r="Q32" s="93"/>
    </row>
    <row r="33" customFormat="false" ht="13.5" hidden="false" customHeight="false" outlineLevel="0" collapsed="false">
      <c r="A33" s="36"/>
      <c r="B33" s="131"/>
      <c r="C33" s="131"/>
      <c r="D33" s="162"/>
      <c r="E33" s="36"/>
      <c r="F33" s="163" t="s">
        <v>139</v>
      </c>
      <c r="G33" s="164" t="s">
        <v>144</v>
      </c>
      <c r="H33" s="165" t="s">
        <v>145</v>
      </c>
      <c r="I33" s="166" t="n">
        <f aca="false">SUM(I5:I32)</f>
        <v>20760</v>
      </c>
      <c r="J33" s="167"/>
      <c r="K33" s="93"/>
      <c r="L33" s="168"/>
      <c r="M33" s="169" t="n">
        <f aca="false">((M31*8)+(M32*16))/24</f>
        <v>0</v>
      </c>
      <c r="N33" s="170" t="n">
        <f aca="false">((N31*8)+(N32*16))/24</f>
        <v>0</v>
      </c>
      <c r="O33" s="96"/>
      <c r="P33" s="93"/>
      <c r="Q33" s="93"/>
    </row>
    <row r="34" customFormat="false" ht="12.75" hidden="false" customHeight="false" outlineLevel="0" collapsed="false">
      <c r="A34" s="93"/>
      <c r="B34" s="171" t="s">
        <v>146</v>
      </c>
      <c r="C34" s="93"/>
      <c r="D34" s="172"/>
      <c r="E34" s="93"/>
      <c r="F34" s="36"/>
      <c r="G34" s="36"/>
      <c r="H34" s="36"/>
      <c r="I34" s="36"/>
      <c r="J34" s="93"/>
      <c r="K34" s="93"/>
      <c r="L34" s="36"/>
      <c r="M34" s="96"/>
      <c r="N34" s="96"/>
      <c r="P34" s="93"/>
      <c r="Q34" s="93"/>
    </row>
    <row r="35" customFormat="false" ht="12.75" hidden="false" customHeight="false" outlineLevel="0" collapsed="false">
      <c r="B35" s="173"/>
      <c r="D35" s="174"/>
      <c r="L35" s="36"/>
      <c r="M35" s="96"/>
      <c r="N35" s="96"/>
    </row>
    <row r="36" customFormat="false" ht="12.75" hidden="false" customHeight="false" outlineLevel="0" collapsed="false">
      <c r="B36" s="173"/>
      <c r="D36" s="174"/>
    </row>
    <row r="37" customFormat="false" ht="12.75" hidden="false" customHeight="false" outlineLevel="0" collapsed="false">
      <c r="B37" s="173"/>
      <c r="D37" s="174"/>
    </row>
    <row r="38" customFormat="false" ht="12.75" hidden="false" customHeight="false" outlineLevel="0" collapsed="false">
      <c r="B38" s="173"/>
      <c r="D38" s="174"/>
    </row>
    <row r="39" customFormat="false" ht="12.75" hidden="false" customHeight="false" outlineLevel="0" collapsed="false">
      <c r="B39" s="173"/>
      <c r="D39" s="174"/>
    </row>
    <row r="40" customFormat="false" ht="12.75" hidden="false" customHeight="false" outlineLevel="0" collapsed="false">
      <c r="B40" s="173"/>
      <c r="D40" s="174"/>
    </row>
    <row r="41" customFormat="false" ht="12.75" hidden="false" customHeight="false" outlineLevel="0" collapsed="false">
      <c r="B41" s="173"/>
      <c r="D41" s="174"/>
    </row>
    <row r="42" customFormat="false" ht="12.75" hidden="false" customHeight="false" outlineLevel="0" collapsed="false">
      <c r="B42" s="173"/>
      <c r="D42" s="174"/>
    </row>
    <row r="43" customFormat="false" ht="12.75" hidden="false" customHeight="false" outlineLevel="0" collapsed="false">
      <c r="B43" s="173"/>
      <c r="D43" s="174"/>
    </row>
    <row r="44" customFormat="false" ht="12.75" hidden="false" customHeight="false" outlineLevel="0" collapsed="false">
      <c r="B44" s="173"/>
      <c r="D44" s="174"/>
    </row>
    <row r="45" customFormat="false" ht="12.75" hidden="false" customHeight="false" outlineLevel="0" collapsed="false">
      <c r="B45" s="173"/>
      <c r="D45" s="174"/>
    </row>
    <row r="46" customFormat="false" ht="12.75" hidden="false" customHeight="false" outlineLevel="0" collapsed="false">
      <c r="B46" s="173"/>
      <c r="D46" s="174"/>
    </row>
    <row r="47" customFormat="false" ht="12.75" hidden="false" customHeight="false" outlineLevel="0" collapsed="false">
      <c r="B47" s="173"/>
      <c r="D47" s="174"/>
    </row>
    <row r="48" customFormat="false" ht="12.75" hidden="false" customHeight="false" outlineLevel="0" collapsed="false">
      <c r="B48" s="173"/>
      <c r="D48" s="174"/>
    </row>
    <row r="49" customFormat="false" ht="12.75" hidden="false" customHeight="false" outlineLevel="0" collapsed="false">
      <c r="B49" s="173"/>
      <c r="D49" s="174"/>
    </row>
    <row r="50" customFormat="false" ht="12.75" hidden="false" customHeight="false" outlineLevel="0" collapsed="false">
      <c r="B50" s="1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4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K23" activeCellId="0" sqref="K23"/>
    </sheetView>
  </sheetViews>
  <sheetFormatPr defaultColWidth="8.70703125" defaultRowHeight="12.95" customHeight="true" zeroHeight="false" outlineLevelRow="0" outlineLevelCol="0"/>
  <cols>
    <col collapsed="false" customWidth="false" hidden="false" outlineLevel="0" max="3" min="1" style="175" width="8.7"/>
    <col collapsed="false" customWidth="true" hidden="false" outlineLevel="0" max="4" min="4" style="175" width="7.28"/>
    <col collapsed="false" customWidth="true" hidden="false" outlineLevel="0" max="5" min="5" style="175" width="7.7"/>
    <col collapsed="false" customWidth="true" hidden="false" outlineLevel="0" max="6" min="6" style="176" width="7.56"/>
    <col collapsed="false" customWidth="true" hidden="false" outlineLevel="0" max="7" min="7" style="175" width="6.7"/>
    <col collapsed="false" customWidth="true" hidden="false" outlineLevel="0" max="8" min="8" style="175" width="7.99"/>
    <col collapsed="false" customWidth="true" hidden="false" outlineLevel="0" max="9" min="9" style="175" width="7.14"/>
    <col collapsed="false" customWidth="true" hidden="false" outlineLevel="0" max="10" min="10" style="175" width="5.99"/>
    <col collapsed="false" customWidth="true" hidden="false" outlineLevel="0" max="11" min="11" style="175" width="6.85"/>
    <col collapsed="false" customWidth="true" hidden="false" outlineLevel="0" max="12" min="12" style="175" width="7.14"/>
    <col collapsed="false" customWidth="true" hidden="false" outlineLevel="0" max="13" min="13" style="175" width="2.99"/>
    <col collapsed="false" customWidth="true" hidden="false" outlineLevel="0" max="14" min="14" style="175" width="6.99"/>
    <col collapsed="false" customWidth="true" hidden="false" outlineLevel="0" max="15" min="15" style="175" width="7.7"/>
    <col collapsed="false" customWidth="true" hidden="false" outlineLevel="0" max="16" min="16" style="175" width="9.85"/>
    <col collapsed="false" customWidth="true" hidden="false" outlineLevel="0" max="17" min="17" style="175" width="6.28"/>
    <col collapsed="false" customWidth="true" hidden="false" outlineLevel="0" max="18" min="18" style="175" width="7.56"/>
    <col collapsed="false" customWidth="true" hidden="false" outlineLevel="0" max="19" min="19" style="175" width="10.99"/>
    <col collapsed="false" customWidth="false" hidden="false" outlineLevel="0" max="20" min="20" style="175" width="8.7"/>
    <col collapsed="false" customWidth="true" hidden="false" outlineLevel="0" max="21" min="21" style="175" width="1.85"/>
    <col collapsed="false" customWidth="false" hidden="false" outlineLevel="0" max="26" min="22" style="175" width="8.7"/>
    <col collapsed="false" customWidth="true" hidden="false" outlineLevel="0" max="27" min="27" style="175" width="8.41"/>
    <col collapsed="false" customWidth="true" hidden="false" outlineLevel="0" max="28" min="28" style="175" width="6.56"/>
    <col collapsed="false" customWidth="true" hidden="false" outlineLevel="0" max="29" min="29" style="175" width="6.99"/>
    <col collapsed="false" customWidth="true" hidden="false" outlineLevel="0" max="30" min="30" style="175" width="5.41"/>
    <col collapsed="false" customWidth="false" hidden="false" outlineLevel="0" max="34" min="31" style="175" width="8.7"/>
    <col collapsed="false" customWidth="true" hidden="false" outlineLevel="0" max="35" min="35" style="175" width="6.85"/>
    <col collapsed="false" customWidth="false" hidden="false" outlineLevel="0" max="36" min="36" style="175" width="8.7"/>
    <col collapsed="false" customWidth="true" hidden="false" outlineLevel="0" max="37" min="37" style="175" width="9.14"/>
    <col collapsed="false" customWidth="true" hidden="false" outlineLevel="0" max="38" min="38" style="175" width="9.56"/>
    <col collapsed="false" customWidth="false" hidden="false" outlineLevel="0" max="39" min="39" style="175" width="8.7"/>
    <col collapsed="false" customWidth="true" hidden="false" outlineLevel="0" max="40" min="40" style="175" width="5.56"/>
    <col collapsed="false" customWidth="false" hidden="false" outlineLevel="0" max="45" min="41" style="175" width="8.7"/>
    <col collapsed="false" customWidth="true" hidden="false" outlineLevel="0" max="46" min="46" style="175" width="4.7"/>
    <col collapsed="false" customWidth="false" hidden="false" outlineLevel="0" max="53" min="47" style="175" width="8.7"/>
    <col collapsed="false" customWidth="true" hidden="false" outlineLevel="0" max="54" min="54" style="175" width="7.7"/>
    <col collapsed="false" customWidth="true" hidden="false" outlineLevel="0" max="55" min="55" style="175" width="8.14"/>
    <col collapsed="false" customWidth="true" hidden="false" outlineLevel="0" max="56" min="56" style="175" width="7.14"/>
    <col collapsed="false" customWidth="true" hidden="false" outlineLevel="0" max="57" min="57" style="175" width="7.85"/>
    <col collapsed="false" customWidth="false" hidden="false" outlineLevel="0" max="257" min="58" style="175" width="8.7"/>
  </cols>
  <sheetData>
    <row r="1" customFormat="false" ht="12.95" hidden="false" customHeight="true" outlineLevel="0" collapsed="false">
      <c r="A1" s="177" t="s">
        <v>147</v>
      </c>
      <c r="B1" s="177" t="s">
        <v>148</v>
      </c>
      <c r="C1" s="177" t="s">
        <v>149</v>
      </c>
      <c r="D1" s="177" t="s">
        <v>150</v>
      </c>
      <c r="G1" s="177" t="s">
        <v>151</v>
      </c>
      <c r="H1" s="177" t="s">
        <v>150</v>
      </c>
      <c r="I1" s="97" t="s">
        <v>152</v>
      </c>
      <c r="J1" s="97" t="s">
        <v>153</v>
      </c>
      <c r="K1" s="177" t="s">
        <v>154</v>
      </c>
      <c r="L1" s="177" t="s">
        <v>154</v>
      </c>
      <c r="O1" s="3" t="s">
        <v>155</v>
      </c>
      <c r="P1" s="3" t="s">
        <v>156</v>
      </c>
      <c r="S1" s="177" t="s">
        <v>157</v>
      </c>
      <c r="T1" s="177" t="s">
        <v>158</v>
      </c>
      <c r="U1" s="178"/>
      <c r="V1" s="177" t="s">
        <v>147</v>
      </c>
      <c r="W1" s="177" t="s">
        <v>149</v>
      </c>
      <c r="AD1" s="36"/>
      <c r="AE1" s="3" t="s">
        <v>147</v>
      </c>
      <c r="AF1" s="3" t="s">
        <v>155</v>
      </c>
      <c r="AG1" s="3" t="s">
        <v>156</v>
      </c>
      <c r="AJ1" s="97" t="s">
        <v>159</v>
      </c>
      <c r="AK1" s="177" t="s">
        <v>160</v>
      </c>
      <c r="AL1" s="3"/>
      <c r="AM1" s="3"/>
      <c r="AN1" s="3"/>
      <c r="AO1" s="177" t="s">
        <v>159</v>
      </c>
      <c r="AP1" s="177" t="s">
        <v>161</v>
      </c>
      <c r="AQ1" s="3"/>
      <c r="AR1" s="3"/>
      <c r="AS1" s="3"/>
      <c r="AT1" s="179"/>
      <c r="AU1" s="179"/>
      <c r="AV1" s="179"/>
      <c r="AW1" s="179"/>
      <c r="AX1" s="179"/>
      <c r="AY1" s="179"/>
      <c r="BA1" s="3" t="s">
        <v>135</v>
      </c>
      <c r="BB1" s="3"/>
      <c r="BC1" s="3" t="s">
        <v>162</v>
      </c>
      <c r="BD1" s="3"/>
    </row>
    <row r="2" customFormat="false" ht="12.95" hidden="false" customHeight="true" outlineLevel="0" collapsed="false">
      <c r="A2" s="180" t="s">
        <v>163</v>
      </c>
      <c r="B2" s="181" t="s">
        <v>117</v>
      </c>
      <c r="C2" s="181" t="s">
        <v>118</v>
      </c>
      <c r="D2" s="181" t="s">
        <v>119</v>
      </c>
      <c r="E2" s="181" t="s">
        <v>164</v>
      </c>
      <c r="F2" s="182" t="s">
        <v>152</v>
      </c>
      <c r="G2" s="183" t="s">
        <v>165</v>
      </c>
      <c r="H2" s="184" t="s">
        <v>165</v>
      </c>
      <c r="I2" s="185" t="s">
        <v>165</v>
      </c>
      <c r="J2" s="186" t="s">
        <v>166</v>
      </c>
      <c r="K2" s="187" t="s">
        <v>155</v>
      </c>
      <c r="L2" s="188" t="s">
        <v>167</v>
      </c>
      <c r="M2" s="177"/>
      <c r="N2" s="189" t="s">
        <v>168</v>
      </c>
      <c r="O2" s="190" t="s">
        <v>169</v>
      </c>
      <c r="P2" s="190" t="s">
        <v>170</v>
      </c>
      <c r="Q2" s="190" t="s">
        <v>171</v>
      </c>
      <c r="R2" s="191" t="s">
        <v>172</v>
      </c>
      <c r="S2" s="189" t="s">
        <v>170</v>
      </c>
      <c r="T2" s="192" t="s">
        <v>168</v>
      </c>
      <c r="U2" s="36"/>
      <c r="V2" s="193" t="s">
        <v>163</v>
      </c>
      <c r="W2" s="194" t="s">
        <v>117</v>
      </c>
      <c r="X2" s="194" t="s">
        <v>118</v>
      </c>
      <c r="Y2" s="194" t="s">
        <v>164</v>
      </c>
      <c r="Z2" s="194" t="s">
        <v>152</v>
      </c>
      <c r="AA2" s="194" t="s">
        <v>122</v>
      </c>
      <c r="AB2" s="194" t="s">
        <v>165</v>
      </c>
      <c r="AC2" s="195" t="s">
        <v>173</v>
      </c>
      <c r="AD2" s="36"/>
      <c r="AE2" s="196" t="s">
        <v>163</v>
      </c>
      <c r="AF2" s="197" t="s">
        <v>169</v>
      </c>
      <c r="AG2" s="197" t="s">
        <v>127</v>
      </c>
      <c r="AH2" s="197" t="s">
        <v>122</v>
      </c>
      <c r="AI2" s="36"/>
      <c r="AJ2" s="198" t="s">
        <v>163</v>
      </c>
      <c r="AK2" s="31" t="s">
        <v>155</v>
      </c>
      <c r="AL2" s="31" t="s">
        <v>121</v>
      </c>
      <c r="AM2" s="199" t="s">
        <v>164</v>
      </c>
      <c r="AN2" s="177"/>
      <c r="AO2" s="200" t="s">
        <v>163</v>
      </c>
      <c r="AP2" s="201" t="s">
        <v>117</v>
      </c>
      <c r="AQ2" s="202" t="s">
        <v>118</v>
      </c>
      <c r="AR2" s="202" t="s">
        <v>164</v>
      </c>
      <c r="AS2" s="183" t="s">
        <v>152</v>
      </c>
      <c r="AT2" s="179"/>
      <c r="AU2" s="179"/>
      <c r="AV2" s="179"/>
      <c r="AW2" s="179"/>
      <c r="AX2" s="179"/>
      <c r="AY2" s="179"/>
      <c r="AZ2" s="203" t="s">
        <v>163</v>
      </c>
      <c r="BA2" s="204" t="s">
        <v>142</v>
      </c>
      <c r="BB2" s="205" t="s">
        <v>143</v>
      </c>
      <c r="BC2" s="203" t="s">
        <v>142</v>
      </c>
      <c r="BD2" s="205" t="s">
        <v>143</v>
      </c>
      <c r="BE2" s="190" t="s">
        <v>174</v>
      </c>
    </row>
    <row r="3" customFormat="false" ht="12.95" hidden="false" customHeight="true" outlineLevel="0" collapsed="false">
      <c r="A3" s="206" t="s">
        <v>175</v>
      </c>
      <c r="B3" s="207" t="n">
        <f aca="false">'EOL LINKS'!B11</f>
        <v>19.55</v>
      </c>
      <c r="C3" s="208" t="n">
        <f aca="false">'EOL LINKS'!C11</f>
        <v>20.05</v>
      </c>
      <c r="D3" s="208" t="n">
        <f aca="false">(B3+C3)/2</f>
        <v>19.8</v>
      </c>
      <c r="E3" s="208" t="n">
        <f aca="false">'off peak link'!F8</f>
        <v>19.6106376647949</v>
      </c>
      <c r="F3" s="209" t="n">
        <f aca="false">SUM((B3+C3)/2)-E3</f>
        <v>0.1893623352051</v>
      </c>
      <c r="G3" s="210" t="n">
        <v>300</v>
      </c>
      <c r="H3" s="211" t="n">
        <v>-400</v>
      </c>
      <c r="I3" s="212" t="n">
        <f aca="false">G3+H3</f>
        <v>-100</v>
      </c>
      <c r="J3" s="213" t="e">
        <f aca="false">D3/AK3</f>
        <v>#N/A</v>
      </c>
      <c r="K3" s="214" t="e">
        <f aca="false">J3-N3</f>
        <v>#N/A</v>
      </c>
      <c r="L3" s="213" t="e">
        <f aca="false">J3-T3</f>
        <v>#N/A</v>
      </c>
      <c r="M3" s="3" t="s">
        <v>176</v>
      </c>
      <c r="N3" s="215" t="n">
        <v>3.54</v>
      </c>
      <c r="O3" s="216" t="n">
        <v>18.9</v>
      </c>
      <c r="P3" s="217" t="n">
        <v>19.03</v>
      </c>
      <c r="Q3" s="217" t="n">
        <v>17.35</v>
      </c>
      <c r="R3" s="218" t="n">
        <v>21.92</v>
      </c>
      <c r="S3" s="219" t="n">
        <v>15.88</v>
      </c>
      <c r="T3" s="220" t="n">
        <v>5.482</v>
      </c>
      <c r="U3" s="178"/>
      <c r="V3" s="221" t="s">
        <v>175</v>
      </c>
      <c r="W3" s="222" t="n">
        <f aca="false">'EOL LINKS'!B5</f>
        <v>27.1</v>
      </c>
      <c r="X3" s="223" t="n">
        <f aca="false">'EOL LINKS'!C5</f>
        <v>27.3</v>
      </c>
      <c r="Y3" s="50" t="n">
        <f aca="false">Marks!C3</f>
        <v>26.0934772491455</v>
      </c>
      <c r="Z3" s="224" t="n">
        <f aca="false">SUM((W3+X3)/2)-Y3</f>
        <v>1.1065227508545</v>
      </c>
      <c r="AA3" s="225" t="e">
        <f aca="false">SUM((W3+X3)/2)/AK3</f>
        <v>#N/A</v>
      </c>
      <c r="AB3" s="226" t="n">
        <v>50</v>
      </c>
      <c r="AC3" s="227"/>
      <c r="AD3" s="36"/>
      <c r="AE3" s="221" t="s">
        <v>175</v>
      </c>
      <c r="AF3" s="217" t="n">
        <v>42.54</v>
      </c>
      <c r="AG3" s="217" t="n">
        <v>41.65</v>
      </c>
      <c r="AH3" s="228" t="n">
        <v>7694</v>
      </c>
      <c r="AJ3" s="229" t="s">
        <v>176</v>
      </c>
      <c r="AK3" s="230" t="e">
        <f aca="false">DDE("REUTER","IDN","NGV1,PRIM ACT 1,1")</f>
        <v>#N/A</v>
      </c>
      <c r="AL3" s="231" t="e">
        <f aca="false">DDE("REUTER","IDN","NGV1,SECOND ACTIVY 1,1")</f>
        <v>#N/A</v>
      </c>
      <c r="AM3" s="232" t="n">
        <f aca="false">Marks!H3</f>
        <v>1.83</v>
      </c>
      <c r="AN3" s="177"/>
      <c r="AO3" s="229" t="s">
        <v>176</v>
      </c>
      <c r="AP3" s="233"/>
      <c r="AQ3" s="234"/>
      <c r="AR3" s="234"/>
      <c r="AS3" s="235"/>
      <c r="AU3" s="106" t="s">
        <v>134</v>
      </c>
      <c r="AV3" s="105" t="s">
        <v>135</v>
      </c>
      <c r="AW3" s="106" t="s">
        <v>117</v>
      </c>
      <c r="AX3" s="236" t="s">
        <v>118</v>
      </c>
      <c r="AY3" s="179"/>
      <c r="AZ3" s="237" t="s">
        <v>176</v>
      </c>
      <c r="BA3" s="238" t="n">
        <v>31</v>
      </c>
      <c r="BB3" s="239" t="n">
        <v>8</v>
      </c>
      <c r="BC3" s="240" t="n">
        <v>17</v>
      </c>
      <c r="BD3" s="239" t="n">
        <v>25.5</v>
      </c>
      <c r="BE3" s="241" t="n">
        <v>19.89</v>
      </c>
    </row>
    <row r="4" customFormat="false" ht="12.95" hidden="false" customHeight="true" outlineLevel="0" collapsed="false">
      <c r="A4" s="242" t="s">
        <v>177</v>
      </c>
      <c r="B4" s="243" t="n">
        <f aca="false">'EOL LINKS'!B12</f>
        <v>19.3</v>
      </c>
      <c r="C4" s="244" t="n">
        <f aca="false">'EOL LINKS'!C12</f>
        <v>19.6</v>
      </c>
      <c r="D4" s="51" t="n">
        <f aca="false">(B4+C4)/2</f>
        <v>19.45</v>
      </c>
      <c r="E4" s="244" t="n">
        <f aca="false">'off peak link'!F9</f>
        <v>18.4245853424072</v>
      </c>
      <c r="F4" s="53" t="n">
        <f aca="false">SUM((B4+C4)/2)-E4</f>
        <v>1.0254146575928</v>
      </c>
      <c r="G4" s="245" t="n">
        <v>300</v>
      </c>
      <c r="H4" s="246" t="n">
        <v>-100</v>
      </c>
      <c r="I4" s="247" t="n">
        <f aca="false">G4+H4</f>
        <v>200</v>
      </c>
      <c r="J4" s="248" t="e">
        <f aca="false">D4/AK4</f>
        <v>#N/A</v>
      </c>
      <c r="K4" s="249" t="e">
        <f aca="false">J4-N4</f>
        <v>#N/A</v>
      </c>
      <c r="L4" s="248" t="e">
        <f aca="false">J4-T4</f>
        <v>#N/A</v>
      </c>
      <c r="M4" s="3" t="s">
        <v>178</v>
      </c>
      <c r="N4" s="250" t="n">
        <v>3.613</v>
      </c>
      <c r="O4" s="251" t="n">
        <v>17.76</v>
      </c>
      <c r="P4" s="252" t="n">
        <v>20.19</v>
      </c>
      <c r="Q4" s="252" t="n">
        <v>17.47</v>
      </c>
      <c r="R4" s="253" t="n">
        <v>26.07</v>
      </c>
      <c r="S4" s="242" t="n">
        <v>14.97</v>
      </c>
      <c r="T4" s="254" t="n">
        <v>4.94</v>
      </c>
      <c r="U4" s="178"/>
      <c r="V4" s="255" t="s">
        <v>177</v>
      </c>
      <c r="W4" s="256" t="n">
        <f aca="false">'EOL LINKS'!B10</f>
        <v>26.45</v>
      </c>
      <c r="X4" s="257" t="n">
        <f aca="false">'EOL LINKS'!C10</f>
        <v>26.75</v>
      </c>
      <c r="Y4" s="244" t="n">
        <f aca="false">Marks!C4</f>
        <v>26.6499977111816</v>
      </c>
      <c r="Z4" s="258" t="n">
        <f aca="false">SUM((W4+X4)/2)-Y4</f>
        <v>-0.0499977111816001</v>
      </c>
      <c r="AA4" s="259" t="e">
        <f aca="false">SUM((W4+X4)/2)/AK4</f>
        <v>#N/A</v>
      </c>
      <c r="AB4" s="260" t="n">
        <v>-50</v>
      </c>
      <c r="AC4" s="261"/>
      <c r="AD4" s="36"/>
      <c r="AE4" s="255" t="s">
        <v>177</v>
      </c>
      <c r="AF4" s="252" t="n">
        <v>42.87</v>
      </c>
      <c r="AG4" s="252" t="n">
        <v>40.11</v>
      </c>
      <c r="AH4" s="262" t="n">
        <v>6793</v>
      </c>
      <c r="AI4" s="179"/>
      <c r="AJ4" s="263" t="s">
        <v>178</v>
      </c>
      <c r="AK4" s="264" t="e">
        <f aca="false">DDE("REUTER","IDN","NGX1,PRIM ACT 1,1")</f>
        <v>#N/A</v>
      </c>
      <c r="AL4" s="265" t="e">
        <f aca="false">DDE("REUTER","IDN","NGX1,SECOND ACTIVY 1,1")</f>
        <v>#N/A</v>
      </c>
      <c r="AM4" s="266" t="n">
        <f aca="false">Marks!H4</f>
        <v>2.268</v>
      </c>
      <c r="AN4" s="177"/>
      <c r="AO4" s="263" t="s">
        <v>178</v>
      </c>
      <c r="AP4" s="267"/>
      <c r="AQ4" s="268"/>
      <c r="AR4" s="268"/>
      <c r="AS4" s="269"/>
      <c r="AT4" s="179"/>
      <c r="AU4" s="109" t="s">
        <v>137</v>
      </c>
      <c r="AV4" s="110" t="n">
        <v>31</v>
      </c>
      <c r="AW4" s="111" t="n">
        <v>18</v>
      </c>
      <c r="AX4" s="270" t="n">
        <v>27</v>
      </c>
      <c r="AY4" s="179"/>
      <c r="AZ4" s="237" t="s">
        <v>178</v>
      </c>
      <c r="BA4" s="238" t="n">
        <v>30</v>
      </c>
      <c r="BB4" s="239" t="n">
        <v>9</v>
      </c>
      <c r="BC4" s="240" t="n">
        <v>17</v>
      </c>
      <c r="BD4" s="239" t="n">
        <v>26</v>
      </c>
      <c r="BE4" s="241" t="n">
        <v>20.38</v>
      </c>
      <c r="BF4" s="179"/>
    </row>
    <row r="5" customFormat="false" ht="12.95" hidden="false" customHeight="true" outlineLevel="0" collapsed="false">
      <c r="A5" s="271" t="s">
        <v>179</v>
      </c>
      <c r="B5" s="272" t="n">
        <f aca="false">'EOL LINKS'!B13</f>
        <v>21.45</v>
      </c>
      <c r="C5" s="273" t="n">
        <f aca="false">'EOL LINKS'!C13</f>
        <v>21.75</v>
      </c>
      <c r="D5" s="208" t="n">
        <f aca="false">(B5+C5)/2</f>
        <v>21.6</v>
      </c>
      <c r="E5" s="274" t="n">
        <f aca="false">'off peak link'!F10</f>
        <v>19.9480648040771</v>
      </c>
      <c r="F5" s="209" t="n">
        <f aca="false">SUM((B5+C5)/2)-E5</f>
        <v>1.6519351959229</v>
      </c>
      <c r="G5" s="275" t="n">
        <v>300</v>
      </c>
      <c r="H5" s="276" t="n">
        <v>-100</v>
      </c>
      <c r="I5" s="212" t="n">
        <f aca="false">G5+H5</f>
        <v>200</v>
      </c>
      <c r="J5" s="213" t="e">
        <f aca="false">D5/AK5</f>
        <v>#N/A</v>
      </c>
      <c r="K5" s="214" t="e">
        <f aca="false">J5-N5</f>
        <v>#N/A</v>
      </c>
      <c r="L5" s="213" t="e">
        <f aca="false">J5-T5</f>
        <v>#N/A</v>
      </c>
      <c r="M5" s="3" t="s">
        <v>180</v>
      </c>
      <c r="N5" s="277" t="n">
        <v>3.919</v>
      </c>
      <c r="O5" s="278" t="n">
        <v>35.93</v>
      </c>
      <c r="P5" s="279" t="n">
        <v>34.89</v>
      </c>
      <c r="Q5" s="279" t="n">
        <v>27.12</v>
      </c>
      <c r="R5" s="280" t="n">
        <v>45.84</v>
      </c>
      <c r="S5" s="281" t="n">
        <v>19.21</v>
      </c>
      <c r="T5" s="282" t="n">
        <v>6.098</v>
      </c>
      <c r="U5" s="178"/>
      <c r="V5" s="283" t="s">
        <v>179</v>
      </c>
      <c r="W5" s="284" t="n">
        <f aca="false">'EOL LINKS'!B9</f>
        <v>28.9</v>
      </c>
      <c r="X5" s="285" t="n">
        <f aca="false">'EOL LINKS'!C9</f>
        <v>29.15</v>
      </c>
      <c r="Y5" s="274" t="n">
        <f aca="false">Marks!C5</f>
        <v>28.6000019073486</v>
      </c>
      <c r="Z5" s="286" t="n">
        <f aca="false">SUM((W5+X5)/2)-Y5</f>
        <v>0.4249980926514</v>
      </c>
      <c r="AA5" s="225" t="e">
        <f aca="false">SUM((W5+X5)/2)/AK5</f>
        <v>#N/A</v>
      </c>
      <c r="AB5" s="287" t="n">
        <v>0</v>
      </c>
      <c r="AC5" s="288"/>
      <c r="AD5" s="36"/>
      <c r="AE5" s="283" t="s">
        <v>179</v>
      </c>
      <c r="AF5" s="279" t="n">
        <v>64.37</v>
      </c>
      <c r="AG5" s="279" t="n">
        <v>54.91</v>
      </c>
      <c r="AH5" s="289" t="n">
        <v>4759</v>
      </c>
      <c r="AI5" s="179"/>
      <c r="AJ5" s="290" t="s">
        <v>180</v>
      </c>
      <c r="AK5" s="291" t="e">
        <f aca="false">DDE("REUTER","IDN","NGZ1,PRIM ACT 1,1")</f>
        <v>#N/A</v>
      </c>
      <c r="AL5" s="292" t="e">
        <f aca="false">DDE("REUTER","IDN","NGZ1,SECOND ACTIVY 1,1")</f>
        <v>#N/A</v>
      </c>
      <c r="AM5" s="293" t="n">
        <f aca="false">Marks!H5</f>
        <v>2.66</v>
      </c>
      <c r="AN5" s="177"/>
      <c r="AO5" s="290" t="s">
        <v>180</v>
      </c>
      <c r="AP5" s="294"/>
      <c r="AQ5" s="295"/>
      <c r="AR5" s="295"/>
      <c r="AS5" s="296"/>
      <c r="AT5" s="179"/>
      <c r="AU5" s="109" t="s">
        <v>138</v>
      </c>
      <c r="AV5" s="116" t="n">
        <v>10</v>
      </c>
      <c r="AW5" s="111" t="n">
        <v>27.25</v>
      </c>
      <c r="AX5" s="270" t="n">
        <v>26.5</v>
      </c>
      <c r="AY5" s="179"/>
      <c r="AZ5" s="297" t="s">
        <v>180</v>
      </c>
      <c r="BA5" s="295" t="n">
        <v>31</v>
      </c>
      <c r="BB5" s="298" t="n">
        <v>11</v>
      </c>
      <c r="BC5" s="299" t="n">
        <v>18</v>
      </c>
      <c r="BD5" s="298" t="n">
        <v>27.25</v>
      </c>
      <c r="BE5" s="300" t="n">
        <v>21.84</v>
      </c>
      <c r="BF5" s="179"/>
    </row>
    <row r="6" customFormat="false" ht="12.95" hidden="false" customHeight="true" outlineLevel="0" collapsed="false">
      <c r="A6" s="301" t="s">
        <v>13</v>
      </c>
      <c r="B6" s="302" t="n">
        <f aca="false">SUM((B3*376)+(B4*384)+(B5*424))/1184</f>
        <v>20.1493243243243</v>
      </c>
      <c r="C6" s="302" t="n">
        <f aca="false">SUM((C3*376)+(C4*384)+(C5*424))/1184</f>
        <v>20.5128378378378</v>
      </c>
      <c r="D6" s="73" t="n">
        <f aca="false">(B6+C6)/2</f>
        <v>20.3310810810811</v>
      </c>
      <c r="E6" s="302" t="n">
        <f aca="false">SUM((E3*376)+(E4*384)+(E5*424))/1184</f>
        <v>19.3468074411959</v>
      </c>
      <c r="F6" s="303" t="n">
        <f aca="false">SUM((B6+C6)/2)-E6</f>
        <v>0.984273639885188</v>
      </c>
      <c r="G6" s="304"/>
      <c r="H6" s="304"/>
      <c r="I6" s="304"/>
      <c r="J6" s="305"/>
      <c r="K6" s="301"/>
      <c r="L6" s="301"/>
      <c r="M6" s="3"/>
      <c r="N6" s="306"/>
      <c r="O6" s="307"/>
      <c r="P6" s="307"/>
      <c r="Q6" s="307"/>
      <c r="R6" s="307"/>
      <c r="S6" s="3"/>
      <c r="T6" s="306"/>
      <c r="U6" s="178"/>
      <c r="V6" s="308" t="s">
        <v>13</v>
      </c>
      <c r="W6" s="302" t="n">
        <f aca="false">SUM((W3*368)+(W4*336)+(W5*320))/1024</f>
        <v>27.44921875</v>
      </c>
      <c r="X6" s="302" t="n">
        <f aca="false">SUM((X3*368)+(X4*336)+(X5*320))/1024</f>
        <v>27.69765625</v>
      </c>
      <c r="Y6" s="302" t="n">
        <f aca="false">SUM((Y3*368)+(Y4*336)+(Y5*320))/1024</f>
        <v>27.0593744814396</v>
      </c>
      <c r="Z6" s="302" t="n">
        <f aca="false">SUM((Z3*368)+(Z4*336)+(Z5*320))/1024</f>
        <v>0.514063018560437</v>
      </c>
      <c r="AA6" s="309"/>
      <c r="AB6" s="310"/>
      <c r="AC6" s="309"/>
      <c r="AD6" s="36"/>
      <c r="AE6" s="311"/>
      <c r="AF6" s="312"/>
      <c r="AG6" s="312"/>
      <c r="AH6" s="313"/>
      <c r="AI6" s="179"/>
      <c r="AJ6" s="314"/>
      <c r="AK6" s="315"/>
      <c r="AL6" s="316"/>
      <c r="AM6" s="177"/>
      <c r="AN6" s="177"/>
      <c r="AO6" s="314"/>
      <c r="AP6" s="314"/>
      <c r="AQ6" s="314"/>
      <c r="AR6" s="314"/>
      <c r="AS6" s="314"/>
      <c r="AT6" s="179"/>
      <c r="AU6" s="106"/>
      <c r="AV6" s="119" t="s">
        <v>139</v>
      </c>
      <c r="AW6" s="120" t="n">
        <f aca="false">SUM(((AW4*8)*AV4)+((AW5*16)*AV5))/AV7</f>
        <v>21.6274509803922</v>
      </c>
      <c r="AX6" s="120" t="n">
        <f aca="false">SUM(((AX4*8)*AV4)+((AX5*16)*AV5))/AV7</f>
        <v>26.8039215686275</v>
      </c>
      <c r="AY6" s="179"/>
      <c r="AZ6" s="3"/>
      <c r="BA6" s="3" t="s">
        <v>135</v>
      </c>
      <c r="BB6" s="3"/>
      <c r="BC6" s="317" t="s">
        <v>162</v>
      </c>
      <c r="BE6" s="318"/>
      <c r="BF6" s="177" t="n">
        <v>20.74</v>
      </c>
    </row>
    <row r="7" customFormat="false" ht="12.95" hidden="false" customHeight="true" outlineLevel="0" collapsed="false">
      <c r="A7" s="319" t="s">
        <v>181</v>
      </c>
      <c r="B7" s="320" t="n">
        <f aca="false">'EOL LINKS'!B39</f>
        <v>23.7</v>
      </c>
      <c r="C7" s="320" t="n">
        <f aca="false">'EOL LINKS'!C39</f>
        <v>24</v>
      </c>
      <c r="D7" s="208" t="n">
        <f aca="false">(B7+C7)/2</f>
        <v>23.85</v>
      </c>
      <c r="E7" s="320" t="n">
        <f aca="false">'off peak link'!F11</f>
        <v>22.7081623077393</v>
      </c>
      <c r="F7" s="209" t="n">
        <f aca="false">SUM((B7+C7)/2)-E7</f>
        <v>1.1418376922607</v>
      </c>
      <c r="G7" s="226" t="n">
        <v>100</v>
      </c>
      <c r="H7" s="321" t="n">
        <v>-50</v>
      </c>
      <c r="I7" s="212" t="n">
        <f aca="false">G7+H7</f>
        <v>50</v>
      </c>
      <c r="J7" s="213" t="e">
        <f aca="false">D7/AK7</f>
        <v>#N/A</v>
      </c>
      <c r="K7" s="214" t="e">
        <f aca="false">J7-N7</f>
        <v>#N/A</v>
      </c>
      <c r="L7" s="213" t="e">
        <f aca="false">J7-T7</f>
        <v>#N/A</v>
      </c>
      <c r="M7" s="3" t="s">
        <v>182</v>
      </c>
      <c r="N7" s="322" t="n">
        <v>7.162</v>
      </c>
      <c r="O7" s="323" t="n">
        <v>33.55</v>
      </c>
      <c r="P7" s="324" t="n">
        <v>28.71</v>
      </c>
      <c r="Q7" s="324" t="n">
        <v>27.39</v>
      </c>
      <c r="R7" s="325" t="n">
        <v>30.96</v>
      </c>
      <c r="S7" s="326" t="n">
        <v>18.14</v>
      </c>
      <c r="T7" s="213" t="n">
        <v>6.17</v>
      </c>
      <c r="U7" s="178"/>
      <c r="V7" s="49" t="s">
        <v>181</v>
      </c>
      <c r="W7" s="222" t="n">
        <f aca="false">'EOL LINKS'!B18</f>
        <v>33.3</v>
      </c>
      <c r="X7" s="327" t="n">
        <f aca="false">'EOL LINKS'!C18</f>
        <v>33.8</v>
      </c>
      <c r="Y7" s="320" t="n">
        <f aca="false">Marks!C6</f>
        <v>32.9999984741211</v>
      </c>
      <c r="Z7" s="224" t="n">
        <f aca="false">SUM((W7+X7)/2)-Y7</f>
        <v>0.550001525878898</v>
      </c>
      <c r="AA7" s="225" t="e">
        <f aca="false">SUM((W7+X7)/2)/AK7</f>
        <v>#N/A</v>
      </c>
      <c r="AB7" s="328"/>
      <c r="AC7" s="227"/>
      <c r="AD7" s="329"/>
      <c r="AE7" s="49" t="s">
        <v>181</v>
      </c>
      <c r="AF7" s="324" t="n">
        <v>33.55</v>
      </c>
      <c r="AG7" s="324" t="n">
        <v>28.71</v>
      </c>
      <c r="AH7" s="330" t="n">
        <v>4494</v>
      </c>
      <c r="AI7" s="179"/>
      <c r="AJ7" s="229" t="s">
        <v>183</v>
      </c>
      <c r="AK7" s="230" t="e">
        <f aca="false">DDE("REUTER","IDN","NGF2,PRIM ACT 1,1")</f>
        <v>#N/A</v>
      </c>
      <c r="AL7" s="231" t="e">
        <f aca="false">DDE("REUTER","IDN","NGF2,SECOND ACTIVY 1,1")</f>
        <v>#N/A</v>
      </c>
      <c r="AM7" s="232" t="n">
        <f aca="false">Marks!H6</f>
        <v>2.878</v>
      </c>
      <c r="AN7" s="177"/>
      <c r="AO7" s="229" t="s">
        <v>183</v>
      </c>
      <c r="AP7" s="233"/>
      <c r="AQ7" s="234"/>
      <c r="AR7" s="234"/>
      <c r="AS7" s="235"/>
      <c r="AT7" s="179"/>
      <c r="AU7" s="106" t="s">
        <v>140</v>
      </c>
      <c r="AV7" s="119" t="n">
        <f aca="false">SUM((AV4*8)+(AV5*16))</f>
        <v>408</v>
      </c>
      <c r="AW7" s="124"/>
      <c r="AX7" s="125"/>
      <c r="AY7" s="179"/>
      <c r="AZ7" s="203" t="s">
        <v>184</v>
      </c>
      <c r="BA7" s="234" t="n">
        <v>31</v>
      </c>
      <c r="BB7" s="331" t="n">
        <v>9</v>
      </c>
      <c r="BC7" s="332" t="n">
        <v>21.5</v>
      </c>
      <c r="BD7" s="333" t="n">
        <v>31</v>
      </c>
      <c r="BE7" s="334" t="n">
        <v>24.99</v>
      </c>
      <c r="BF7" s="179"/>
    </row>
    <row r="8" customFormat="false" ht="12.95" hidden="false" customHeight="true" outlineLevel="0" collapsed="false">
      <c r="A8" s="335" t="s">
        <v>185</v>
      </c>
      <c r="B8" s="336" t="n">
        <f aca="false">'EOL LINKS'!B39</f>
        <v>23.7</v>
      </c>
      <c r="C8" s="336" t="n">
        <f aca="false">'EOL LINKS'!C39</f>
        <v>24</v>
      </c>
      <c r="D8" s="51" t="n">
        <f aca="false">(B8+C8)/2</f>
        <v>23.85</v>
      </c>
      <c r="E8" s="336" t="n">
        <f aca="false">'off peak link'!F12</f>
        <v>22.6727256774902</v>
      </c>
      <c r="F8" s="53" t="n">
        <f aca="false">SUM((B8+C8)/2)-E8</f>
        <v>1.1772743225098</v>
      </c>
      <c r="G8" s="337" t="n">
        <v>100</v>
      </c>
      <c r="H8" s="338" t="n">
        <v>-50</v>
      </c>
      <c r="I8" s="247" t="n">
        <f aca="false">G8+H8</f>
        <v>50</v>
      </c>
      <c r="J8" s="248" t="e">
        <f aca="false">D8/AK8</f>
        <v>#N/A</v>
      </c>
      <c r="K8" s="249" t="e">
        <f aca="false">J8-N8</f>
        <v>#N/A</v>
      </c>
      <c r="L8" s="248" t="e">
        <f aca="false">J8-T8</f>
        <v>#N/A</v>
      </c>
      <c r="M8" s="3" t="s">
        <v>186</v>
      </c>
      <c r="N8" s="250" t="n">
        <v>7.259</v>
      </c>
      <c r="O8" s="251" t="n">
        <v>24.13</v>
      </c>
      <c r="P8" s="252" t="n">
        <v>24.6</v>
      </c>
      <c r="Q8" s="252" t="n">
        <v>21.38</v>
      </c>
      <c r="R8" s="253" t="n">
        <v>30.23</v>
      </c>
      <c r="S8" s="242" t="n">
        <v>18.05</v>
      </c>
      <c r="T8" s="254" t="n">
        <v>6.555</v>
      </c>
      <c r="U8" s="178"/>
      <c r="V8" s="149" t="s">
        <v>185</v>
      </c>
      <c r="W8" s="339" t="n">
        <f aca="false">'EOL LINKS'!B18</f>
        <v>33.3</v>
      </c>
      <c r="X8" s="340" t="n">
        <f aca="false">'EOL LINKS'!C18</f>
        <v>33.8</v>
      </c>
      <c r="Y8" s="98" t="n">
        <f aca="false">Marks!C7</f>
        <v>32.9999984741211</v>
      </c>
      <c r="Z8" s="258" t="n">
        <f aca="false">SUM((W8+X8)/2)-Y8</f>
        <v>0.550001525878898</v>
      </c>
      <c r="AA8" s="259" t="e">
        <f aca="false">SUM((W8+X8)/2)/AK8</f>
        <v>#N/A</v>
      </c>
      <c r="AB8" s="341"/>
      <c r="AC8" s="342"/>
      <c r="AD8" s="36"/>
      <c r="AE8" s="149" t="s">
        <v>185</v>
      </c>
      <c r="AF8" s="252" t="n">
        <v>24.13</v>
      </c>
      <c r="AG8" s="252" t="n">
        <v>24.6</v>
      </c>
      <c r="AH8" s="262" t="n">
        <v>5423</v>
      </c>
      <c r="AI8" s="179"/>
      <c r="AJ8" s="263" t="s">
        <v>186</v>
      </c>
      <c r="AK8" s="264" t="e">
        <f aca="false">DDE("REUTER","IDN","NGG2,PRIM ACT 1,1")</f>
        <v>#N/A</v>
      </c>
      <c r="AL8" s="265" t="e">
        <f aca="false">DDE("REUTER","IDN","NGG2,SECOND ACTIVY 1,1")</f>
        <v>#N/A</v>
      </c>
      <c r="AM8" s="343" t="n">
        <f aca="false">Marks!H7</f>
        <v>2.876</v>
      </c>
      <c r="AN8" s="177"/>
      <c r="AO8" s="263" t="s">
        <v>186</v>
      </c>
      <c r="AP8" s="267"/>
      <c r="AQ8" s="268"/>
      <c r="AR8" s="268"/>
      <c r="AS8" s="269"/>
      <c r="AT8" s="179"/>
      <c r="AU8" s="179"/>
      <c r="AV8" s="179"/>
      <c r="AW8" s="179"/>
      <c r="AX8" s="179"/>
      <c r="AZ8" s="237" t="s">
        <v>186</v>
      </c>
      <c r="BA8" s="238" t="n">
        <v>28</v>
      </c>
      <c r="BB8" s="239" t="n">
        <v>8</v>
      </c>
      <c r="BC8" s="344" t="n">
        <v>21.5</v>
      </c>
      <c r="BD8" s="345" t="n">
        <v>31</v>
      </c>
      <c r="BE8" s="241" t="n">
        <v>24.95</v>
      </c>
      <c r="BF8" s="179"/>
    </row>
    <row r="9" customFormat="false" ht="12.95" hidden="false" customHeight="true" outlineLevel="0" collapsed="false">
      <c r="A9" s="346" t="s">
        <v>187</v>
      </c>
      <c r="B9" s="74" t="n">
        <f aca="false">'EOL LINKS'!B40</f>
        <v>21.5</v>
      </c>
      <c r="C9" s="74" t="n">
        <f aca="false">'EOL LINKS'!C40</f>
        <v>22</v>
      </c>
      <c r="D9" s="208" t="n">
        <f aca="false">(B9+C9)/2</f>
        <v>21.75</v>
      </c>
      <c r="E9" s="74" t="n">
        <f aca="false">'off peak link'!F13</f>
        <v>21.1043148040771</v>
      </c>
      <c r="F9" s="209" t="n">
        <f aca="false">SUM((B9+C9)/2)-E9</f>
        <v>0.645685195922901</v>
      </c>
      <c r="G9" s="140" t="n">
        <v>100</v>
      </c>
      <c r="H9" s="347" t="n">
        <v>-250</v>
      </c>
      <c r="I9" s="212" t="n">
        <f aca="false">G9+H9</f>
        <v>-150</v>
      </c>
      <c r="J9" s="213" t="e">
        <f aca="false">D9/AK9</f>
        <v>#N/A</v>
      </c>
      <c r="K9" s="214" t="e">
        <f aca="false">J9-N9</f>
        <v>#N/A</v>
      </c>
      <c r="L9" s="213" t="e">
        <f aca="false">J9-T9</f>
        <v>#N/A</v>
      </c>
      <c r="M9" s="3" t="s">
        <v>188</v>
      </c>
      <c r="N9" s="215" t="n">
        <v>5.825</v>
      </c>
      <c r="O9" s="216" t="n">
        <v>31.58</v>
      </c>
      <c r="P9" s="217" t="n">
        <v>27.32</v>
      </c>
      <c r="Q9" s="217" t="n">
        <v>26.17</v>
      </c>
      <c r="R9" s="218" t="n">
        <v>29.32</v>
      </c>
      <c r="S9" s="219" t="n">
        <v>18.92</v>
      </c>
      <c r="T9" s="220" t="n">
        <v>6.94</v>
      </c>
      <c r="U9" s="178"/>
      <c r="V9" s="348" t="s">
        <v>187</v>
      </c>
      <c r="W9" s="349" t="n">
        <f aca="false">'EOL LINKS'!B19</f>
        <v>31.2</v>
      </c>
      <c r="X9" s="350" t="n">
        <f aca="false">'EOL LINKS'!C19</f>
        <v>31.8</v>
      </c>
      <c r="Y9" s="351" t="n">
        <f aca="false">Marks!C8</f>
        <v>31.25</v>
      </c>
      <c r="Z9" s="224" t="n">
        <f aca="false">SUM((W9+X9)/2)-Y9</f>
        <v>0.25</v>
      </c>
      <c r="AA9" s="225" t="e">
        <f aca="false">SUM((W9+X9)/2)/AK9</f>
        <v>#N/A</v>
      </c>
      <c r="AB9" s="352"/>
      <c r="AC9" s="353"/>
      <c r="AD9" s="36"/>
      <c r="AE9" s="348" t="s">
        <v>187</v>
      </c>
      <c r="AF9" s="217" t="n">
        <v>31.58</v>
      </c>
      <c r="AG9" s="217" t="n">
        <v>27.32</v>
      </c>
      <c r="AH9" s="228" t="n">
        <v>7658</v>
      </c>
      <c r="AI9" s="179"/>
      <c r="AJ9" s="354" t="s">
        <v>188</v>
      </c>
      <c r="AK9" s="355" t="e">
        <f aca="false">DDE("REUTER","IDN","NGH2,PRIM ACT 1,1")</f>
        <v>#N/A</v>
      </c>
      <c r="AL9" s="356" t="e">
        <f aca="false">DDE("REUTER","IDN","NGH2,SECOND ACTIVY 1,1")</f>
        <v>#N/A</v>
      </c>
      <c r="AM9" s="232" t="n">
        <f aca="false">Marks!H8</f>
        <v>2.837</v>
      </c>
      <c r="AN9" s="177"/>
      <c r="AO9" s="354" t="s">
        <v>188</v>
      </c>
      <c r="AP9" s="357"/>
      <c r="AQ9" s="238"/>
      <c r="AR9" s="238"/>
      <c r="AS9" s="358"/>
      <c r="AT9" s="179"/>
      <c r="AU9" s="179"/>
      <c r="AV9" s="179"/>
      <c r="AW9" s="179"/>
      <c r="AX9" s="179"/>
      <c r="AY9" s="179"/>
      <c r="AZ9" s="237" t="s">
        <v>188</v>
      </c>
      <c r="BA9" s="238" t="n">
        <v>31</v>
      </c>
      <c r="BB9" s="239" t="n">
        <v>10</v>
      </c>
      <c r="BC9" s="344" t="n">
        <v>18</v>
      </c>
      <c r="BD9" s="345" t="n">
        <v>25.75</v>
      </c>
      <c r="BE9" s="241" t="n">
        <v>21.04</v>
      </c>
      <c r="BF9" s="36"/>
    </row>
    <row r="10" customFormat="false" ht="12.95" hidden="false" customHeight="true" outlineLevel="0" collapsed="false">
      <c r="A10" s="359" t="s">
        <v>189</v>
      </c>
      <c r="B10" s="51" t="n">
        <f aca="false">'EOL LINKS'!B40</f>
        <v>21.5</v>
      </c>
      <c r="C10" s="51" t="n">
        <f aca="false">'EOL LINKS'!C40</f>
        <v>22</v>
      </c>
      <c r="D10" s="51" t="n">
        <f aca="false">(B10+C10)/2</f>
        <v>21.75</v>
      </c>
      <c r="E10" s="51" t="n">
        <f aca="false">'off peak link'!F14</f>
        <v>21.1083488464355</v>
      </c>
      <c r="F10" s="53" t="n">
        <f aca="false">SUM((B10+C10)/2)-E10</f>
        <v>0.641651153564499</v>
      </c>
      <c r="G10" s="360" t="n">
        <v>100</v>
      </c>
      <c r="H10" s="361" t="n">
        <v>-250</v>
      </c>
      <c r="I10" s="247" t="n">
        <f aca="false">G10+H10</f>
        <v>-150</v>
      </c>
      <c r="J10" s="248" t="e">
        <f aca="false">D10/AK10</f>
        <v>#N/A</v>
      </c>
      <c r="K10" s="249" t="e">
        <f aca="false">J10-N10</f>
        <v>#N/A</v>
      </c>
      <c r="L10" s="248" t="e">
        <f aca="false">J10-T10</f>
        <v>#N/A</v>
      </c>
      <c r="M10" s="3" t="s">
        <v>190</v>
      </c>
      <c r="N10" s="250" t="n">
        <v>5.774</v>
      </c>
      <c r="O10" s="251" t="n">
        <v>25.61</v>
      </c>
      <c r="P10" s="252" t="n">
        <v>24.36</v>
      </c>
      <c r="Q10" s="252" t="n">
        <v>20.74</v>
      </c>
      <c r="R10" s="253" t="n">
        <v>30.37</v>
      </c>
      <c r="S10" s="242" t="n">
        <v>18.11</v>
      </c>
      <c r="T10" s="254" t="n">
        <v>6.594</v>
      </c>
      <c r="U10" s="178"/>
      <c r="V10" s="362" t="s">
        <v>189</v>
      </c>
      <c r="W10" s="363" t="n">
        <f aca="false">'EOL LINKS'!B19</f>
        <v>31.2</v>
      </c>
      <c r="X10" s="364" t="n">
        <f aca="false">'EOL LINKS'!C19</f>
        <v>31.8</v>
      </c>
      <c r="Y10" s="67" t="n">
        <f aca="false">Marks!C9</f>
        <v>31.25</v>
      </c>
      <c r="Z10" s="258" t="n">
        <f aca="false">SUM((W10+X10)/2)-Y10</f>
        <v>0.25</v>
      </c>
      <c r="AA10" s="259" t="e">
        <f aca="false">SUM((W10+X10)/2)/AK10</f>
        <v>#N/A</v>
      </c>
      <c r="AB10" s="365"/>
      <c r="AC10" s="366"/>
      <c r="AD10" s="36"/>
      <c r="AE10" s="362" t="s">
        <v>189</v>
      </c>
      <c r="AF10" s="252" t="n">
        <v>25.61</v>
      </c>
      <c r="AG10" s="252" t="n">
        <v>24.36</v>
      </c>
      <c r="AH10" s="262" t="n">
        <v>8200</v>
      </c>
      <c r="AI10" s="179"/>
      <c r="AJ10" s="263" t="s">
        <v>190</v>
      </c>
      <c r="AK10" s="264" t="e">
        <f aca="false">DDE("REUTER","IDN","NGJ2,PRIM ACT 1,1")</f>
        <v>#N/A</v>
      </c>
      <c r="AL10" s="265" t="e">
        <f aca="false">DDE("REUTER","IDN","NGJ2,SECOND ACTIVY 1,1")</f>
        <v>#N/A</v>
      </c>
      <c r="AM10" s="343" t="n">
        <f aca="false">Marks!H9</f>
        <v>2.754</v>
      </c>
      <c r="AN10" s="177"/>
      <c r="AO10" s="263" t="s">
        <v>190</v>
      </c>
      <c r="AP10" s="267"/>
      <c r="AQ10" s="268"/>
      <c r="AR10" s="268"/>
      <c r="AS10" s="269"/>
      <c r="AT10" s="179"/>
      <c r="AU10" s="179"/>
      <c r="AV10" s="179"/>
      <c r="AW10" s="179"/>
      <c r="AX10" s="179"/>
      <c r="AY10" s="179"/>
      <c r="AZ10" s="237" t="s">
        <v>190</v>
      </c>
      <c r="BA10" s="238" t="n">
        <v>30</v>
      </c>
      <c r="BB10" s="239" t="n">
        <v>8</v>
      </c>
      <c r="BC10" s="344" t="n">
        <v>18</v>
      </c>
      <c r="BD10" s="345" t="n">
        <v>26.75</v>
      </c>
      <c r="BE10" s="241" t="n">
        <v>21.04</v>
      </c>
      <c r="BF10" s="367"/>
    </row>
    <row r="11" customFormat="false" ht="12.95" hidden="false" customHeight="true" outlineLevel="0" collapsed="false">
      <c r="A11" s="368" t="s">
        <v>191</v>
      </c>
      <c r="B11" s="369" t="n">
        <f aca="false">'EOL LINKS'!B41</f>
        <v>19.55</v>
      </c>
      <c r="C11" s="369" t="n">
        <f aca="false">'EOL LINKS'!C41</f>
        <v>20.05</v>
      </c>
      <c r="D11" s="208" t="n">
        <f aca="false">(B11+C11)/2</f>
        <v>19.8</v>
      </c>
      <c r="E11" s="369" t="n">
        <f aca="false">'off peak link'!F15</f>
        <v>19.8377552032471</v>
      </c>
      <c r="F11" s="209" t="n">
        <f aca="false">SUM((B11+C11)/2)-E11</f>
        <v>-0.037755203247098</v>
      </c>
      <c r="G11" s="370" t="n">
        <v>100</v>
      </c>
      <c r="H11" s="371" t="n">
        <v>-150</v>
      </c>
      <c r="I11" s="212" t="n">
        <f aca="false">G11+H11</f>
        <v>-50</v>
      </c>
      <c r="J11" s="213" t="e">
        <f aca="false">D11/AK11</f>
        <v>#N/A</v>
      </c>
      <c r="K11" s="214" t="e">
        <f aca="false">J11-N11</f>
        <v>#N/A</v>
      </c>
      <c r="L11" s="213" t="e">
        <f aca="false">J11-T11</f>
        <v>#N/A</v>
      </c>
      <c r="M11" s="3" t="s">
        <v>192</v>
      </c>
      <c r="N11" s="215" t="n">
        <v>4.673</v>
      </c>
      <c r="O11" s="216" t="n">
        <v>21.34</v>
      </c>
      <c r="P11" s="217" t="n">
        <v>21.12</v>
      </c>
      <c r="Q11" s="217" t="n">
        <v>17.58</v>
      </c>
      <c r="R11" s="218" t="n">
        <v>27.99</v>
      </c>
      <c r="S11" s="219" t="n">
        <v>16.75</v>
      </c>
      <c r="T11" s="220" t="n">
        <v>6.13</v>
      </c>
      <c r="U11" s="178"/>
      <c r="V11" s="283" t="s">
        <v>191</v>
      </c>
      <c r="W11" s="284" t="n">
        <f aca="false">'EOL LINKS'!B20</f>
        <v>34.25</v>
      </c>
      <c r="X11" s="285" t="n">
        <f aca="false">'EOL LINKS'!C20</f>
        <v>34.75</v>
      </c>
      <c r="Y11" s="274" t="n">
        <f aca="false">Marks!C10</f>
        <v>33.5</v>
      </c>
      <c r="Z11" s="224" t="n">
        <f aca="false">SUM((W11+X11)/2)-Y11</f>
        <v>1</v>
      </c>
      <c r="AA11" s="225" t="e">
        <f aca="false">SUM((W11+X11)/2)/AK11</f>
        <v>#N/A</v>
      </c>
      <c r="AB11" s="372"/>
      <c r="AC11" s="288"/>
      <c r="AD11" s="36"/>
      <c r="AE11" s="283" t="s">
        <v>191</v>
      </c>
      <c r="AF11" s="217" t="n">
        <v>21.34</v>
      </c>
      <c r="AG11" s="217" t="n">
        <v>21.12</v>
      </c>
      <c r="AH11" s="228" t="n">
        <v>7995</v>
      </c>
      <c r="AI11" s="179"/>
      <c r="AJ11" s="354" t="s">
        <v>192</v>
      </c>
      <c r="AK11" s="355" t="e">
        <f aca="false">DDE("REUTER","IDN","NGK2,PRIM ACT 1,1")</f>
        <v>#N/A</v>
      </c>
      <c r="AL11" s="356" t="e">
        <f aca="false">DDE("REUTER","IDN","NGK2,SECOND ACTIVY 1,1")</f>
        <v>#N/A</v>
      </c>
      <c r="AM11" s="232" t="n">
        <f aca="false">Marks!H10</f>
        <v>2.782</v>
      </c>
      <c r="AN11" s="177"/>
      <c r="AO11" s="354" t="s">
        <v>192</v>
      </c>
      <c r="AP11" s="357"/>
      <c r="AQ11" s="238"/>
      <c r="AR11" s="238"/>
      <c r="AS11" s="358"/>
      <c r="AT11" s="179"/>
      <c r="AU11" s="146" t="s">
        <v>141</v>
      </c>
      <c r="AV11" s="147" t="s">
        <v>193</v>
      </c>
      <c r="AW11" s="148" t="s">
        <v>118</v>
      </c>
      <c r="AX11" s="179"/>
      <c r="AY11" s="179"/>
      <c r="AZ11" s="237" t="s">
        <v>192</v>
      </c>
      <c r="BA11" s="238" t="n">
        <v>31</v>
      </c>
      <c r="BB11" s="239" t="n">
        <v>9</v>
      </c>
      <c r="BC11" s="344" t="n">
        <v>17</v>
      </c>
      <c r="BD11" s="345" t="n">
        <v>25.75</v>
      </c>
      <c r="BE11" s="241" t="n">
        <v>20.21</v>
      </c>
      <c r="BF11" s="373"/>
    </row>
    <row r="12" customFormat="false" ht="12.95" hidden="false" customHeight="true" outlineLevel="0" collapsed="false">
      <c r="A12" s="147" t="s">
        <v>194</v>
      </c>
      <c r="B12" s="134" t="n">
        <f aca="false">'EOL LINKS'!B42</f>
        <v>20.2</v>
      </c>
      <c r="C12" s="134" t="n">
        <f aca="false">'EOL LINKS'!C42</f>
        <v>20.7</v>
      </c>
      <c r="D12" s="51" t="n">
        <f aca="false">(B12+C12)/2</f>
        <v>20.45</v>
      </c>
      <c r="E12" s="134" t="n">
        <f aca="false">'off peak link'!F16</f>
        <v>20.7000007629395</v>
      </c>
      <c r="F12" s="53" t="n">
        <f aca="false">SUM((B12+C12)/2)-E12</f>
        <v>-0.2500007629395</v>
      </c>
      <c r="G12" s="137" t="n">
        <v>100</v>
      </c>
      <c r="H12" s="374" t="n">
        <v>-250</v>
      </c>
      <c r="I12" s="247" t="n">
        <v>-150</v>
      </c>
      <c r="J12" s="248" t="e">
        <f aca="false">D12/AK12</f>
        <v>#N/A</v>
      </c>
      <c r="K12" s="249" t="e">
        <f aca="false">J12-N12</f>
        <v>#N/A</v>
      </c>
      <c r="L12" s="248" t="e">
        <f aca="false">J12-T12</f>
        <v>#N/A</v>
      </c>
      <c r="M12" s="3" t="s">
        <v>195</v>
      </c>
      <c r="N12" s="250" t="n">
        <v>4.193</v>
      </c>
      <c r="O12" s="251" t="n">
        <v>19.88</v>
      </c>
      <c r="P12" s="252" t="n">
        <v>18.54</v>
      </c>
      <c r="Q12" s="252" t="n">
        <v>15.43</v>
      </c>
      <c r="R12" s="253" t="n">
        <v>23.72</v>
      </c>
      <c r="S12" s="242" t="n">
        <v>15.54</v>
      </c>
      <c r="T12" s="254" t="n">
        <v>5.553</v>
      </c>
      <c r="U12" s="178"/>
      <c r="V12" s="375" t="s">
        <v>194</v>
      </c>
      <c r="W12" s="376" t="n">
        <f aca="false">'EOL LINKS'!B21</f>
        <v>44</v>
      </c>
      <c r="X12" s="377" t="n">
        <f aca="false">'EOL LINKS'!C21</f>
        <v>45</v>
      </c>
      <c r="Y12" s="378" t="n">
        <f aca="false">Marks!C11</f>
        <v>43.5</v>
      </c>
      <c r="Z12" s="258" t="n">
        <f aca="false">SUM((W12+X12)/2)-Y12</f>
        <v>1</v>
      </c>
      <c r="AA12" s="259" t="e">
        <f aca="false">SUM((W12+X12)/2)/AK12</f>
        <v>#N/A</v>
      </c>
      <c r="AB12" s="379"/>
      <c r="AC12" s="380"/>
      <c r="AD12" s="36"/>
      <c r="AE12" s="375" t="s">
        <v>194</v>
      </c>
      <c r="AF12" s="252" t="n">
        <v>19.88</v>
      </c>
      <c r="AG12" s="252" t="n">
        <v>18.54</v>
      </c>
      <c r="AH12" s="262" t="n">
        <v>8768</v>
      </c>
      <c r="AI12" s="179"/>
      <c r="AJ12" s="263" t="s">
        <v>195</v>
      </c>
      <c r="AK12" s="264" t="e">
        <f aca="false">DDE("REUTER","IDN","NGM2,PRIM ACT 1,1")</f>
        <v>#N/A</v>
      </c>
      <c r="AL12" s="265" t="e">
        <f aca="false">DDE("REUTER","IDN","NGM2,SECOND ACTIVY 1,1")</f>
        <v>#N/A</v>
      </c>
      <c r="AM12" s="343" t="n">
        <f aca="false">Marks!H11</f>
        <v>2.83</v>
      </c>
      <c r="AN12" s="177"/>
      <c r="AO12" s="263" t="s">
        <v>195</v>
      </c>
      <c r="AP12" s="267"/>
      <c r="AQ12" s="268"/>
      <c r="AR12" s="268"/>
      <c r="AS12" s="269"/>
      <c r="AT12" s="179"/>
      <c r="AU12" s="152" t="s">
        <v>142</v>
      </c>
      <c r="AV12" s="153" t="n">
        <v>16</v>
      </c>
      <c r="AW12" s="154" t="n">
        <v>17</v>
      </c>
      <c r="AX12" s="179"/>
      <c r="AY12" s="179"/>
      <c r="AZ12" s="237" t="s">
        <v>195</v>
      </c>
      <c r="BA12" s="238" t="n">
        <v>30</v>
      </c>
      <c r="BB12" s="239" t="n">
        <v>10</v>
      </c>
      <c r="BC12" s="344" t="n">
        <v>17</v>
      </c>
      <c r="BD12" s="345" t="n">
        <v>26.75</v>
      </c>
      <c r="BE12" s="241" t="n">
        <v>20.9</v>
      </c>
      <c r="BF12" s="373"/>
    </row>
    <row r="13" customFormat="false" ht="12.95" hidden="false" customHeight="true" outlineLevel="0" collapsed="false">
      <c r="A13" s="206" t="s">
        <v>196</v>
      </c>
      <c r="B13" s="208" t="n">
        <f aca="false">'EOL LINKS'!B38</f>
        <v>23.65</v>
      </c>
      <c r="C13" s="208" t="n">
        <f aca="false">'EOL LINKS'!C38</f>
        <v>24.15</v>
      </c>
      <c r="D13" s="208" t="n">
        <f aca="false">(B13+C13)/2</f>
        <v>23.9</v>
      </c>
      <c r="E13" s="208" t="n">
        <f aca="false">'off peak link'!F17</f>
        <v>23.8806133270264</v>
      </c>
      <c r="F13" s="209" t="n">
        <f aca="false">SUM((B13+C13)/2)-E13</f>
        <v>0.0193866729735994</v>
      </c>
      <c r="G13" s="381" t="n">
        <v>100</v>
      </c>
      <c r="H13" s="382" t="n">
        <v>-100</v>
      </c>
      <c r="I13" s="212" t="n">
        <f aca="false">G13+H13</f>
        <v>0</v>
      </c>
      <c r="J13" s="213" t="e">
        <f aca="false">D13/AK13</f>
        <v>#N/A</v>
      </c>
      <c r="K13" s="214" t="e">
        <f aca="false">J13-N13</f>
        <v>#N/A</v>
      </c>
      <c r="L13" s="213" t="e">
        <f aca="false">J13-T13</f>
        <v>#N/A</v>
      </c>
      <c r="M13" s="3" t="s">
        <v>197</v>
      </c>
      <c r="N13" s="215" t="n">
        <v>3.81</v>
      </c>
      <c r="O13" s="216" t="n">
        <v>20.29</v>
      </c>
      <c r="P13" s="217" t="n">
        <v>19.78</v>
      </c>
      <c r="Q13" s="217" t="n">
        <v>16.01</v>
      </c>
      <c r="R13" s="218" t="n">
        <v>25.63</v>
      </c>
      <c r="S13" s="219" t="n">
        <v>17.29</v>
      </c>
      <c r="T13" s="220" t="n">
        <v>6.675</v>
      </c>
      <c r="U13" s="178"/>
      <c r="V13" s="221" t="s">
        <v>196</v>
      </c>
      <c r="W13" s="222" t="n">
        <f aca="false">'EOL LINKS'!B22</f>
        <v>56.15</v>
      </c>
      <c r="X13" s="223" t="n">
        <f aca="false">'EOL LINKS'!C22</f>
        <v>57.15</v>
      </c>
      <c r="Y13" s="320" t="n">
        <f aca="false">Marks!C12</f>
        <v>55.75</v>
      </c>
      <c r="Z13" s="224" t="n">
        <f aca="false">SUM((W13+X13)/2)-Y13</f>
        <v>0.899999999999999</v>
      </c>
      <c r="AA13" s="225" t="e">
        <f aca="false">SUM((W13+X13)/2)/AK13</f>
        <v>#N/A</v>
      </c>
      <c r="AB13" s="328"/>
      <c r="AC13" s="227"/>
      <c r="AD13" s="36"/>
      <c r="AE13" s="221" t="s">
        <v>196</v>
      </c>
      <c r="AF13" s="217" t="n">
        <v>20.29</v>
      </c>
      <c r="AG13" s="217" t="n">
        <v>19.78</v>
      </c>
      <c r="AH13" s="228" t="n">
        <v>12133</v>
      </c>
      <c r="AI13" s="179"/>
      <c r="AJ13" s="354" t="s">
        <v>197</v>
      </c>
      <c r="AK13" s="355" t="e">
        <f aca="false">DDE("REUTER","IDN","NGN2,PRIM ACT 1,1")</f>
        <v>#N/A</v>
      </c>
      <c r="AL13" s="356" t="e">
        <f aca="false">DDE("REUTER","IDN","NGN2,SECOND ACTIVY 1,1")</f>
        <v>#N/A</v>
      </c>
      <c r="AM13" s="232" t="n">
        <f aca="false">Marks!H12</f>
        <v>2.875</v>
      </c>
      <c r="AN13" s="177"/>
      <c r="AO13" s="354" t="s">
        <v>197</v>
      </c>
      <c r="AP13" s="357"/>
      <c r="AQ13" s="238"/>
      <c r="AR13" s="238"/>
      <c r="AS13" s="358"/>
      <c r="AT13" s="179"/>
      <c r="AU13" s="159" t="s">
        <v>143</v>
      </c>
      <c r="AV13" s="160" t="n">
        <v>23</v>
      </c>
      <c r="AW13" s="161" t="n">
        <v>28.25</v>
      </c>
      <c r="AX13" s="179"/>
      <c r="AY13" s="179"/>
      <c r="AZ13" s="237" t="s">
        <v>197</v>
      </c>
      <c r="BA13" s="238" t="n">
        <v>31</v>
      </c>
      <c r="BB13" s="239" t="n">
        <v>9</v>
      </c>
      <c r="BC13" s="344" t="n">
        <v>19</v>
      </c>
      <c r="BD13" s="345" t="n">
        <v>31</v>
      </c>
      <c r="BE13" s="241" t="n">
        <v>23.41</v>
      </c>
      <c r="BF13" s="367"/>
    </row>
    <row r="14" customFormat="false" ht="12.95" hidden="false" customHeight="true" outlineLevel="0" collapsed="false">
      <c r="A14" s="335" t="s">
        <v>198</v>
      </c>
      <c r="B14" s="336" t="n">
        <f aca="false">'EOL LINKS'!B38</f>
        <v>23.65</v>
      </c>
      <c r="C14" s="336" t="n">
        <f aca="false">'EOL LINKS'!C38</f>
        <v>24.15</v>
      </c>
      <c r="D14" s="51" t="n">
        <f aca="false">(B14+C14)/2</f>
        <v>23.9</v>
      </c>
      <c r="E14" s="336" t="n">
        <f aca="false">'off peak link'!F18</f>
        <v>23.8806133270264</v>
      </c>
      <c r="F14" s="53" t="n">
        <f aca="false">SUM((B14+C14)/2)-E14</f>
        <v>0.0193866729735994</v>
      </c>
      <c r="G14" s="337" t="n">
        <v>100</v>
      </c>
      <c r="H14" s="338" t="n">
        <v>-100</v>
      </c>
      <c r="I14" s="247" t="n">
        <f aca="false">G14+H14</f>
        <v>0</v>
      </c>
      <c r="J14" s="248" t="e">
        <f aca="false">D14/AK14</f>
        <v>#N/A</v>
      </c>
      <c r="K14" s="249" t="e">
        <f aca="false">J14-N14</f>
        <v>#N/A</v>
      </c>
      <c r="L14" s="248" t="e">
        <f aca="false">J14-T14</f>
        <v>#N/A</v>
      </c>
      <c r="M14" s="3" t="s">
        <v>199</v>
      </c>
      <c r="N14" s="250" t="n">
        <v>3.984</v>
      </c>
      <c r="O14" s="251" t="n">
        <v>28.38</v>
      </c>
      <c r="P14" s="252" t="n">
        <v>26.25</v>
      </c>
      <c r="Q14" s="252" t="n">
        <v>22.6</v>
      </c>
      <c r="R14" s="253" t="n">
        <v>32.81</v>
      </c>
      <c r="S14" s="242" t="n">
        <v>17.92</v>
      </c>
      <c r="T14" s="254" t="n">
        <v>6.532</v>
      </c>
      <c r="U14" s="178"/>
      <c r="V14" s="149" t="s">
        <v>198</v>
      </c>
      <c r="W14" s="339" t="n">
        <f aca="false">'EOL LINKS'!B22</f>
        <v>56.15</v>
      </c>
      <c r="X14" s="340" t="n">
        <f aca="false">'EOL LINKS'!C22</f>
        <v>57.15</v>
      </c>
      <c r="Y14" s="98" t="n">
        <f aca="false">Marks!C13</f>
        <v>55.75</v>
      </c>
      <c r="Z14" s="258" t="n">
        <f aca="false">SUM((W14+X14)/2)-Y14</f>
        <v>0.899999999999999</v>
      </c>
      <c r="AA14" s="259" t="e">
        <f aca="false">SUM((W14+X14)/2)/AK14</f>
        <v>#N/A</v>
      </c>
      <c r="AB14" s="341"/>
      <c r="AC14" s="342"/>
      <c r="AD14" s="36"/>
      <c r="AE14" s="149" t="s">
        <v>198</v>
      </c>
      <c r="AF14" s="252"/>
      <c r="AG14" s="252"/>
      <c r="AH14" s="262"/>
      <c r="AI14" s="179"/>
      <c r="AJ14" s="263" t="s">
        <v>199</v>
      </c>
      <c r="AK14" s="264" t="e">
        <f aca="false">DDE("REUTER","IDN","NGQ2,PRIM ACT 1,1")</f>
        <v>#N/A</v>
      </c>
      <c r="AL14" s="265" t="e">
        <f aca="false">DDE("REUTER","IDN","NGQ2,SECOND ACTIVY 1,1")</f>
        <v>#N/A</v>
      </c>
      <c r="AM14" s="343" t="n">
        <f aca="false">Marks!H13</f>
        <v>2.912</v>
      </c>
      <c r="AN14" s="177"/>
      <c r="AO14" s="263" t="s">
        <v>199</v>
      </c>
      <c r="AP14" s="267"/>
      <c r="AQ14" s="268"/>
      <c r="AR14" s="268"/>
      <c r="AS14" s="269"/>
      <c r="AT14" s="179"/>
      <c r="AU14" s="383"/>
      <c r="AV14" s="169" t="n">
        <f aca="false">((AV12*8)+(AV13*16))/24</f>
        <v>20.6666666666667</v>
      </c>
      <c r="AW14" s="170" t="n">
        <f aca="false">((AW12*8)+(AW13*16))/24</f>
        <v>24.5</v>
      </c>
      <c r="AX14" s="179"/>
      <c r="AY14" s="179"/>
      <c r="AZ14" s="237" t="s">
        <v>199</v>
      </c>
      <c r="BA14" s="238" t="n">
        <v>31</v>
      </c>
      <c r="BB14" s="239" t="n">
        <v>9</v>
      </c>
      <c r="BC14" s="344" t="n">
        <v>19</v>
      </c>
      <c r="BD14" s="345" t="n">
        <v>31</v>
      </c>
      <c r="BE14" s="241" t="n">
        <v>23.41</v>
      </c>
      <c r="BF14" s="367"/>
    </row>
    <row r="15" customFormat="false" ht="12.95" hidden="false" customHeight="true" outlineLevel="0" collapsed="false">
      <c r="A15" s="346" t="s">
        <v>82</v>
      </c>
      <c r="B15" s="384" t="n">
        <f aca="false">'EOL LINKS'!B43</f>
        <v>19.1</v>
      </c>
      <c r="C15" s="384" t="n">
        <f aca="false">'EOL LINKS'!C43</f>
        <v>19.6</v>
      </c>
      <c r="D15" s="208" t="n">
        <f aca="false">(B15+C15)/2</f>
        <v>19.35</v>
      </c>
      <c r="E15" s="384" t="n">
        <f aca="false">'off peak link'!F19</f>
        <v>19.2194786071777</v>
      </c>
      <c r="F15" s="209" t="n">
        <f aca="false">SUM((B15+C15)/2)-E15</f>
        <v>0.130521392822303</v>
      </c>
      <c r="G15" s="385" t="n">
        <v>100</v>
      </c>
      <c r="H15" s="386" t="n">
        <v>-100</v>
      </c>
      <c r="I15" s="212" t="n">
        <f aca="false">G15+H15</f>
        <v>0</v>
      </c>
      <c r="J15" s="213" t="e">
        <f aca="false">D15/AK15</f>
        <v>#N/A</v>
      </c>
      <c r="K15" s="387" t="e">
        <f aca="false">J15-N15</f>
        <v>#N/A</v>
      </c>
      <c r="L15" s="213" t="e">
        <f aca="false">J15-T15</f>
        <v>#N/A</v>
      </c>
      <c r="M15" s="3" t="s">
        <v>200</v>
      </c>
      <c r="N15" s="215" t="n">
        <v>3.869</v>
      </c>
      <c r="O15" s="216" t="n">
        <v>17.76</v>
      </c>
      <c r="P15" s="217" t="n">
        <v>20.19</v>
      </c>
      <c r="Q15" s="217" t="n">
        <v>14.31</v>
      </c>
      <c r="R15" s="218" t="n">
        <v>29.01</v>
      </c>
      <c r="S15" s="219" t="n">
        <v>15.56</v>
      </c>
      <c r="T15" s="220" t="n">
        <v>5.362</v>
      </c>
      <c r="U15" s="178"/>
      <c r="V15" s="348" t="s">
        <v>82</v>
      </c>
      <c r="W15" s="349" t="n">
        <f aca="false">'EOL LINKS'!B23</f>
        <v>30.55</v>
      </c>
      <c r="X15" s="350" t="n">
        <f aca="false">'EOL LINKS'!C23</f>
        <v>31.15</v>
      </c>
      <c r="Y15" s="351" t="n">
        <f aca="false">Marks!C14</f>
        <v>30.25</v>
      </c>
      <c r="Z15" s="224" t="n">
        <f aca="false">SUM((W15+X15)/2)-Y15</f>
        <v>0.600000000000001</v>
      </c>
      <c r="AA15" s="225" t="e">
        <f aca="false">SUM((W15+X15)/2)/AK15</f>
        <v>#N/A</v>
      </c>
      <c r="AB15" s="352"/>
      <c r="AC15" s="353"/>
      <c r="AD15" s="36"/>
      <c r="AE15" s="348" t="s">
        <v>82</v>
      </c>
      <c r="AF15" s="217"/>
      <c r="AG15" s="388"/>
      <c r="AH15" s="228"/>
      <c r="AI15" s="179"/>
      <c r="AJ15" s="354" t="s">
        <v>200</v>
      </c>
      <c r="AK15" s="355" t="e">
        <f aca="false">DDE("REUTER","IDN","NGU2,PRIM ACT 1,1")</f>
        <v>#N/A</v>
      </c>
      <c r="AL15" s="356" t="e">
        <f aca="false">DDE("REUTER","IDN","NGU2,SECOND ACTIVY 1,1")</f>
        <v>#N/A</v>
      </c>
      <c r="AM15" s="232" t="n">
        <f aca="false">Marks!H14</f>
        <v>2.911</v>
      </c>
      <c r="AN15" s="177"/>
      <c r="AO15" s="354" t="s">
        <v>200</v>
      </c>
      <c r="AP15" s="357"/>
      <c r="AQ15" s="238"/>
      <c r="AR15" s="238"/>
      <c r="AS15" s="358"/>
      <c r="AT15" s="179"/>
      <c r="AU15" s="179"/>
      <c r="AV15" s="179"/>
      <c r="AW15" s="179"/>
      <c r="AX15" s="179"/>
      <c r="AY15" s="179"/>
      <c r="AZ15" s="237" t="s">
        <v>200</v>
      </c>
      <c r="BA15" s="238" t="n">
        <v>30</v>
      </c>
      <c r="BB15" s="239" t="n">
        <v>10</v>
      </c>
      <c r="BC15" s="344" t="n">
        <v>17</v>
      </c>
      <c r="BD15" s="345" t="n">
        <v>25.75</v>
      </c>
      <c r="BE15" s="241" t="n">
        <v>20.5</v>
      </c>
      <c r="BF15" s="373"/>
    </row>
    <row r="16" customFormat="false" ht="12.95" hidden="false" customHeight="true" outlineLevel="0" collapsed="false">
      <c r="A16" s="359" t="s">
        <v>201</v>
      </c>
      <c r="B16" s="51" t="n">
        <f aca="false">'EOL LINKS'!B44</f>
        <v>21.15</v>
      </c>
      <c r="C16" s="51" t="n">
        <f aca="false">'EOL LINKS'!C44</f>
        <v>21.65</v>
      </c>
      <c r="D16" s="51" t="n">
        <f aca="false">(B16+C16)/2</f>
        <v>21.4</v>
      </c>
      <c r="E16" s="51" t="n">
        <f aca="false">'off peak link'!F20</f>
        <v>19.1842575073242</v>
      </c>
      <c r="F16" s="53" t="n">
        <f aca="false">SUM((B16+C16)/2)-E16</f>
        <v>2.2157424926758</v>
      </c>
      <c r="G16" s="360" t="n">
        <v>100</v>
      </c>
      <c r="H16" s="361" t="n">
        <v>-200</v>
      </c>
      <c r="I16" s="247" t="n">
        <f aca="false">G16+H16</f>
        <v>-100</v>
      </c>
      <c r="J16" s="248" t="e">
        <f aca="false">D16/AK16</f>
        <v>#N/A</v>
      </c>
      <c r="K16" s="249" t="e">
        <f aca="false">J16-N16</f>
        <v>#N/A</v>
      </c>
      <c r="L16" s="248" t="e">
        <f aca="false">J16-T16</f>
        <v>#N/A</v>
      </c>
      <c r="M16" s="3" t="s">
        <v>176</v>
      </c>
      <c r="N16" s="250" t="n">
        <v>3.54</v>
      </c>
      <c r="O16" s="251" t="n">
        <v>18.9</v>
      </c>
      <c r="P16" s="252" t="n">
        <v>19.03</v>
      </c>
      <c r="Q16" s="252" t="n">
        <v>17.35</v>
      </c>
      <c r="R16" s="253" t="n">
        <v>21.92</v>
      </c>
      <c r="S16" s="242" t="n">
        <v>15.88</v>
      </c>
      <c r="T16" s="254" t="n">
        <v>5.482</v>
      </c>
      <c r="U16" s="178"/>
      <c r="V16" s="362" t="s">
        <v>201</v>
      </c>
      <c r="W16" s="363" t="n">
        <f aca="false">'EOL LINKS'!B24</f>
        <v>30.85</v>
      </c>
      <c r="X16" s="364" t="n">
        <f aca="false">'EOL LINKS'!C24</f>
        <v>31.1</v>
      </c>
      <c r="Y16" s="67" t="n">
        <f aca="false">Marks!C15</f>
        <v>30.75</v>
      </c>
      <c r="Z16" s="258" t="n">
        <f aca="false">SUM((W16+X16)/2)-Y16</f>
        <v>0.225000000000001</v>
      </c>
      <c r="AA16" s="259" t="e">
        <f aca="false">SUM((W16+X16)/2)/AK16</f>
        <v>#N/A</v>
      </c>
      <c r="AB16" s="365"/>
      <c r="AC16" s="366"/>
      <c r="AD16" s="36"/>
      <c r="AE16" s="362" t="s">
        <v>201</v>
      </c>
      <c r="AF16" s="252"/>
      <c r="AG16" s="252"/>
      <c r="AH16" s="262"/>
      <c r="AI16" s="179"/>
      <c r="AJ16" s="263" t="s">
        <v>176</v>
      </c>
      <c r="AK16" s="264" t="e">
        <f aca="false">DDE("REUTER","IDN","NGV2,PRIM ACT 1,1")</f>
        <v>#N/A</v>
      </c>
      <c r="AL16" s="265" t="e">
        <f aca="false">DDE("REUTER","IDN","NGV2,SECOND ACTIVY 1,1")</f>
        <v>#N/A</v>
      </c>
      <c r="AM16" s="343" t="n">
        <f aca="false">Marks!H15</f>
        <v>2.936</v>
      </c>
      <c r="AN16" s="177"/>
      <c r="AO16" s="263" t="s">
        <v>176</v>
      </c>
      <c r="AP16" s="267"/>
      <c r="AQ16" s="268"/>
      <c r="AR16" s="268"/>
      <c r="AS16" s="269"/>
      <c r="AT16" s="179"/>
      <c r="AU16" s="179"/>
      <c r="AV16" s="179"/>
      <c r="AW16" s="179"/>
      <c r="AX16" s="179"/>
      <c r="AY16" s="179"/>
      <c r="AZ16" s="237" t="s">
        <v>176</v>
      </c>
      <c r="BA16" s="238" t="n">
        <v>31</v>
      </c>
      <c r="BB16" s="239" t="n">
        <v>8</v>
      </c>
      <c r="BC16" s="344" t="n">
        <v>17</v>
      </c>
      <c r="BD16" s="345" t="n">
        <v>25.5</v>
      </c>
      <c r="BE16" s="217" t="n">
        <v>19.89</v>
      </c>
      <c r="BF16" s="373"/>
    </row>
    <row r="17" customFormat="false" ht="12.95" hidden="false" customHeight="true" outlineLevel="0" collapsed="false">
      <c r="A17" s="389" t="s">
        <v>177</v>
      </c>
      <c r="B17" s="390" t="n">
        <f aca="false">'EOL LINKS'!B44</f>
        <v>21.15</v>
      </c>
      <c r="C17" s="390" t="n">
        <f aca="false">'EOL LINKS'!C44</f>
        <v>21.65</v>
      </c>
      <c r="D17" s="208" t="n">
        <f aca="false">(B17+C17)/2</f>
        <v>21.4</v>
      </c>
      <c r="E17" s="390" t="n">
        <f aca="false">'off peak link'!F21</f>
        <v>20.7190017700195</v>
      </c>
      <c r="F17" s="209" t="n">
        <f aca="false">SUM((B17+C17)/2)-E17</f>
        <v>0.680998229980499</v>
      </c>
      <c r="G17" s="391" t="n">
        <v>100</v>
      </c>
      <c r="H17" s="392" t="n">
        <v>-200</v>
      </c>
      <c r="I17" s="212" t="n">
        <f aca="false">G17+H17</f>
        <v>-100</v>
      </c>
      <c r="J17" s="213" t="e">
        <f aca="false">D17/AK17</f>
        <v>#N/A</v>
      </c>
      <c r="K17" s="214" t="e">
        <f aca="false">J17-N17</f>
        <v>#N/A</v>
      </c>
      <c r="L17" s="213" t="e">
        <f aca="false">J17-T17</f>
        <v>#N/A</v>
      </c>
      <c r="M17" s="3" t="s">
        <v>178</v>
      </c>
      <c r="N17" s="393" t="n">
        <v>3.613</v>
      </c>
      <c r="O17" s="394" t="n">
        <v>17.76</v>
      </c>
      <c r="P17" s="388" t="n">
        <v>20.19</v>
      </c>
      <c r="Q17" s="388" t="n">
        <v>17.47</v>
      </c>
      <c r="R17" s="395" t="n">
        <v>26.07</v>
      </c>
      <c r="S17" s="219" t="n">
        <v>14.97</v>
      </c>
      <c r="T17" s="220" t="n">
        <v>4.94</v>
      </c>
      <c r="U17" s="178"/>
      <c r="V17" s="396" t="s">
        <v>177</v>
      </c>
      <c r="W17" s="397" t="n">
        <f aca="false">'EOL LINKS'!B24</f>
        <v>30.85</v>
      </c>
      <c r="X17" s="398" t="n">
        <f aca="false">'EOL LINKS'!C24</f>
        <v>31.1</v>
      </c>
      <c r="Y17" s="390" t="n">
        <f aca="false">Marks!C16</f>
        <v>30.75</v>
      </c>
      <c r="Z17" s="224" t="n">
        <f aca="false">SUM((W17+X17)/2)-Y17</f>
        <v>0.225000000000001</v>
      </c>
      <c r="AA17" s="225" t="e">
        <f aca="false">SUM((W17+X17)/2)/AK17</f>
        <v>#N/A</v>
      </c>
      <c r="AB17" s="399"/>
      <c r="AC17" s="400"/>
      <c r="AD17" s="36"/>
      <c r="AE17" s="396" t="s">
        <v>177</v>
      </c>
      <c r="AF17" s="217"/>
      <c r="AG17" s="217"/>
      <c r="AH17" s="228"/>
      <c r="AI17" s="179"/>
      <c r="AJ17" s="354" t="s">
        <v>178</v>
      </c>
      <c r="AK17" s="355" t="e">
        <f aca="false">DDE("REUTER","IDN","NGX2,PRIM ACT 1,1")</f>
        <v>#N/A</v>
      </c>
      <c r="AL17" s="356" t="e">
        <f aca="false">DDE("REUTER","IDN","NGX2,SECOND ACTIVY 1,1")</f>
        <v>#N/A</v>
      </c>
      <c r="AM17" s="232" t="n">
        <f aca="false">Marks!H16</f>
        <v>3.126</v>
      </c>
      <c r="AN17" s="177"/>
      <c r="AO17" s="354" t="s">
        <v>178</v>
      </c>
      <c r="AP17" s="357"/>
      <c r="AQ17" s="238"/>
      <c r="AR17" s="238"/>
      <c r="AS17" s="358"/>
      <c r="AT17" s="179"/>
      <c r="AU17" s="179"/>
      <c r="AV17" s="179"/>
      <c r="AW17" s="179"/>
      <c r="AX17" s="179"/>
      <c r="AY17" s="179"/>
      <c r="AZ17" s="237" t="s">
        <v>178</v>
      </c>
      <c r="BA17" s="238" t="n">
        <v>30</v>
      </c>
      <c r="BB17" s="239" t="n">
        <v>10</v>
      </c>
      <c r="BC17" s="344" t="n">
        <v>18</v>
      </c>
      <c r="BD17" s="345" t="n">
        <v>27.25</v>
      </c>
      <c r="BE17" s="217" t="n">
        <v>21.7</v>
      </c>
      <c r="BF17" s="179"/>
    </row>
    <row r="18" customFormat="false" ht="12.95" hidden="false" customHeight="true" outlineLevel="0" collapsed="false">
      <c r="A18" s="401" t="s">
        <v>179</v>
      </c>
      <c r="B18" s="98" t="n">
        <f aca="false">'EOL LINKS'!B44</f>
        <v>21.15</v>
      </c>
      <c r="C18" s="98" t="n">
        <f aca="false">'EOL LINKS'!C44</f>
        <v>21.65</v>
      </c>
      <c r="D18" s="51" t="n">
        <f aca="false">(B18+C18)/2</f>
        <v>21.4</v>
      </c>
      <c r="E18" s="98" t="n">
        <f aca="false">'off peak link'!F22</f>
        <v>21.4458847045898</v>
      </c>
      <c r="F18" s="53" t="n">
        <f aca="false">SUM((B18+C18)/2)-E18</f>
        <v>-0.0458847045898025</v>
      </c>
      <c r="G18" s="402" t="n">
        <v>100</v>
      </c>
      <c r="H18" s="403" t="n">
        <v>-200</v>
      </c>
      <c r="I18" s="247" t="n">
        <f aca="false">G18+H18</f>
        <v>-100</v>
      </c>
      <c r="J18" s="248" t="e">
        <f aca="false">D18/AK18</f>
        <v>#N/A</v>
      </c>
      <c r="K18" s="249" t="e">
        <f aca="false">J18-N18</f>
        <v>#N/A</v>
      </c>
      <c r="L18" s="248" t="e">
        <f aca="false">J18-T18</f>
        <v>#N/A</v>
      </c>
      <c r="M18" s="3" t="s">
        <v>180</v>
      </c>
      <c r="N18" s="404" t="n">
        <v>3.919</v>
      </c>
      <c r="O18" s="405" t="n">
        <v>35.93</v>
      </c>
      <c r="P18" s="406" t="n">
        <v>34.89</v>
      </c>
      <c r="Q18" s="406" t="n">
        <v>27.12</v>
      </c>
      <c r="R18" s="407" t="n">
        <v>45.84</v>
      </c>
      <c r="S18" s="401" t="n">
        <v>19.21</v>
      </c>
      <c r="T18" s="408" t="n">
        <v>6.098</v>
      </c>
      <c r="U18" s="178"/>
      <c r="V18" s="149" t="s">
        <v>179</v>
      </c>
      <c r="W18" s="339" t="n">
        <f aca="false">'EOL LINKS'!B24</f>
        <v>30.85</v>
      </c>
      <c r="X18" s="340" t="n">
        <f aca="false">'EOL LINKS'!C24</f>
        <v>31.1</v>
      </c>
      <c r="Y18" s="98" t="n">
        <f aca="false">Marks!C17</f>
        <v>30.75</v>
      </c>
      <c r="Z18" s="258" t="n">
        <f aca="false">SUM((W18+X18)/2)-Y18</f>
        <v>0.225000000000001</v>
      </c>
      <c r="AA18" s="259" t="e">
        <f aca="false">SUM((W18+X18)/2)/AK18</f>
        <v>#N/A</v>
      </c>
      <c r="AB18" s="341"/>
      <c r="AC18" s="342"/>
      <c r="AD18" s="36"/>
      <c r="AE18" s="149" t="s">
        <v>179</v>
      </c>
      <c r="AF18" s="406"/>
      <c r="AG18" s="406"/>
      <c r="AH18" s="409"/>
      <c r="AI18" s="179"/>
      <c r="AJ18" s="410" t="s">
        <v>180</v>
      </c>
      <c r="AK18" s="411" t="e">
        <f aca="false">DDE("REUTER","IDN","NGZ2,PRIM ACT 1,1")</f>
        <v>#N/A</v>
      </c>
      <c r="AL18" s="412" t="e">
        <f aca="false">DDE("REUTER","IDN","NGZ2,SECOND ACTIVY 1,1")</f>
        <v>#N/A</v>
      </c>
      <c r="AM18" s="343" t="n">
        <f aca="false">Marks!H17</f>
        <v>3.336</v>
      </c>
      <c r="AN18" s="177"/>
      <c r="AO18" s="410" t="s">
        <v>180</v>
      </c>
      <c r="AP18" s="413"/>
      <c r="AQ18" s="414"/>
      <c r="AR18" s="414"/>
      <c r="AS18" s="415"/>
      <c r="AT18" s="179"/>
      <c r="AU18" s="179"/>
      <c r="AV18" s="179"/>
      <c r="AW18" s="179"/>
      <c r="AX18" s="179"/>
      <c r="AY18" s="179"/>
      <c r="AZ18" s="297" t="s">
        <v>180</v>
      </c>
      <c r="BA18" s="295" t="n">
        <v>31</v>
      </c>
      <c r="BB18" s="298" t="n">
        <v>10</v>
      </c>
      <c r="BC18" s="416" t="n">
        <v>19</v>
      </c>
      <c r="BD18" s="417" t="n">
        <v>27.25</v>
      </c>
      <c r="BE18" s="279" t="n">
        <v>22.24</v>
      </c>
      <c r="BF18" s="179"/>
    </row>
    <row r="19" customFormat="false" ht="12.95" hidden="false" customHeight="true" outlineLevel="0" collapsed="false">
      <c r="A19" s="418" t="s">
        <v>202</v>
      </c>
      <c r="B19" s="419" t="n">
        <f aca="false">SUM((B7*392)+(B8*352)+(B9*408)+(B10*368)+(B11*392)+(B12*400)+(B13*392)+(B14*392)+(B15*400)+(B16*376)+(B17*400)+(B18*408))/4680</f>
        <v>21.6417948717949</v>
      </c>
      <c r="C19" s="419" t="n">
        <f aca="false">SUM((C7*392)+(C8*352)+(C9*408)+(C10*368)+(C11*392)+(C12*400)+(C13*392)+(C14*392)+(C15*400)+(C16*376)+(C17*400)+(C18*408))/4680</f>
        <v>22.11</v>
      </c>
      <c r="D19" s="419" t="n">
        <f aca="false">SUM((D7*392)+(D8*352)+(D9*408)+(D10*368)+(D11*392)+(D12*400)+(D13*392)+(D14*392)+(D15*400)+(D16*376)+(D17*400)+(D18*408))/4680</f>
        <v>21.8758974358974</v>
      </c>
      <c r="E19" s="419" t="n">
        <f aca="false">SUM((E7*392)+(E8*352)+(E9*408)+(E10*368)+(E11*392)+(E12*400)+(E13*392)+(E14*392)+(E15*400)+(E16*376)+(E17*400)+(E18*408))/4680</f>
        <v>21.3628690181634</v>
      </c>
      <c r="F19" s="420" t="n">
        <f aca="false">SUM((F7*392)+(F8*352)+(F9*408)+(F10*368)+(F11*392)+(F12*400)+(F13*392)+(F14*392)+(F15*400)+(F16*376)+(F17*400)+(F18*408))/4680</f>
        <v>0.513028417734005</v>
      </c>
      <c r="G19" s="421" t="n">
        <f aca="false">SUM((G7*392)+(G8*352)+(G9*408)+(G10*368)+(G11*392)+(G12*400)+(G13*392)+(G14*392)+(G15*400)+(G16*376)+(G17*400)+(G18*408))/4680</f>
        <v>100</v>
      </c>
      <c r="H19" s="422" t="n">
        <f aca="false">SUM((H7*392)+(H8*352)+(H9*408)+(H10*368)+(H11*392)+(H12*400)+(H13*392)+(H14*392)+(H15*400)+(H16*376)+(H17*400)+(H18*408))/4680</f>
        <v>-159.230769230769</v>
      </c>
      <c r="I19" s="422" t="n">
        <f aca="false">SUM((I7*392)+(I8*352)+(I9*408)+(I10*368)+(I11*392)+(I12*400)+(I13*392)+(I14*392)+(I15*400)+(I16*376)+(I17*400)+(I18*408))/4680</f>
        <v>-59.2307692307692</v>
      </c>
      <c r="J19" s="419" t="e">
        <f aca="false">SUM((J7*392)+(J8*352)+(J9*392)+(J10*384)+(J11*392)+(J12*384)+(J13*392)+(J14*392)+(J15*384)+(J16*376)+(J17*400)+(J18*408))/4648</f>
        <v>#N/A</v>
      </c>
      <c r="K19" s="423"/>
      <c r="L19" s="424"/>
      <c r="M19" s="177"/>
      <c r="N19" s="177"/>
      <c r="O19" s="3"/>
      <c r="P19" s="3"/>
      <c r="Q19" s="3"/>
      <c r="R19" s="3"/>
      <c r="V19" s="425" t="s">
        <v>202</v>
      </c>
      <c r="W19" s="426" t="n">
        <f aca="false">SUM((W7*352)+(W8*320)+(W9*336)+(W10*352)+(W11*352)+(W12*320)+(W13*352)+(W14*352)+(W15*320)+(W16*368)+(W17*320)+(W18*336))/4080</f>
        <v>36.9792156862745</v>
      </c>
      <c r="X19" s="426" t="n">
        <f aca="false">SUM((X7*352)+(X8*320)+(X9*336)+(X10*352)+(X11*352)+(X12*320)+(X13*352)+(X14*352)+(X15*320)+(X16*368)+(X17*320)+(X18*336))/4080</f>
        <v>37.5666666666667</v>
      </c>
      <c r="Y19" s="426" t="n">
        <f aca="false">SUM((Y7*352)+(Y8*320)+(Y9*336)+(Y10*352)+(Y11*352)+(Y12*320)+(Y13*352)+(Y14*352)+(Y15*320)+(Y16*368)+(Y17*320)+(Y18*336))/4080</f>
        <v>36.7166664153454</v>
      </c>
      <c r="Z19" s="426" t="n">
        <f aca="false">SUM((Z7*352)+(Z8*320)+(Z9*336)+(Z10*352)+(Z11*352)+(Z12*320)+(Z13*352)+(Z14*352)+(Z15*320)+(Z16*368)+(Z17*320)+(Z18*336))/4080</f>
        <v>0.556274761125152</v>
      </c>
      <c r="AA19" s="426" t="e">
        <f aca="false">SUM((AA7*352)+(AA8*320)+(AA9*336)+(AA10*352)+(AA11*352)+(AA12*320)+(AA13*352)+(AA14*352)+(AA15*320)+(AA16*368)+(AA17*320)+(AA18*336))/4080</f>
        <v>#N/A</v>
      </c>
      <c r="AB19" s="427"/>
      <c r="AC19" s="428"/>
      <c r="AD19" s="429"/>
      <c r="AI19" s="179"/>
      <c r="AJ19" s="3"/>
      <c r="AK19" s="3"/>
      <c r="AL19" s="3"/>
      <c r="AM19" s="177"/>
      <c r="AN19" s="177"/>
      <c r="AO19" s="3"/>
      <c r="AP19" s="3"/>
      <c r="AQ19" s="3"/>
      <c r="AR19" s="3"/>
      <c r="AS19" s="3"/>
      <c r="AT19" s="179"/>
      <c r="AU19" s="179"/>
      <c r="AV19" s="179"/>
      <c r="AW19" s="179"/>
      <c r="AX19" s="179"/>
      <c r="AY19" s="179"/>
      <c r="BE19" s="419" t="n">
        <f aca="false">SUM((BE7*392)+(BE8*352)+(BE9*392)+(BE10*384)+(BE11*392)+(BE12*384)+(BE13*392)+(BE14*392)+(BE15*384)+(BE16*376)+(BE17*400)+(BE18*408))/4648</f>
        <v>22.0119277108434</v>
      </c>
      <c r="BF19" s="179"/>
    </row>
    <row r="20" customFormat="false" ht="12.95" hidden="false" customHeight="true" outlineLevel="0" collapsed="false">
      <c r="A20" s="430" t="s">
        <v>14</v>
      </c>
      <c r="B20" s="431" t="n">
        <f aca="false">'EOL LINKS'!B36</f>
        <v>21.45</v>
      </c>
      <c r="C20" s="432" t="n">
        <f aca="false">'EOL LINKS'!C36</f>
        <v>21.95</v>
      </c>
      <c r="D20" s="51" t="n">
        <f aca="false">(B20+C20)/2</f>
        <v>21.7</v>
      </c>
      <c r="E20" s="432" t="n">
        <f aca="false">Marks!O3</f>
        <v>21.3628690181634</v>
      </c>
      <c r="F20" s="53" t="n">
        <f aca="false">SUM((B20+C20)/2)-E20</f>
        <v>0.337130981836566</v>
      </c>
      <c r="G20" s="433"/>
      <c r="H20" s="434"/>
      <c r="I20" s="435"/>
      <c r="J20" s="436"/>
      <c r="K20" s="437"/>
      <c r="L20" s="436"/>
      <c r="M20" s="177"/>
      <c r="N20" s="177"/>
      <c r="O20" s="438" t="s">
        <v>156</v>
      </c>
      <c r="P20" s="439" t="s">
        <v>117</v>
      </c>
      <c r="Q20" s="439" t="s">
        <v>118</v>
      </c>
      <c r="R20" s="440" t="s">
        <v>164</v>
      </c>
      <c r="S20" s="441" t="s">
        <v>203</v>
      </c>
      <c r="T20" s="177"/>
      <c r="V20" s="133" t="s">
        <v>14</v>
      </c>
      <c r="W20" s="442" t="n">
        <f aca="false">'EOL LINKS'!B25</f>
        <v>38</v>
      </c>
      <c r="X20" s="442" t="n">
        <f aca="false">'EOL LINKS'!C25</f>
        <v>38.6</v>
      </c>
      <c r="Y20" s="443" t="n">
        <f aca="false">Marks!N3</f>
        <v>36.7166664153454</v>
      </c>
      <c r="Z20" s="224" t="n">
        <f aca="false">SUM((W20+X20)/2)-Y20</f>
        <v>1.58333358465457</v>
      </c>
      <c r="AA20" s="444"/>
      <c r="AB20" s="444"/>
      <c r="AC20" s="445"/>
      <c r="AD20" s="36"/>
      <c r="AE20" s="446" t="s">
        <v>156</v>
      </c>
      <c r="AF20" s="447" t="s">
        <v>117</v>
      </c>
      <c r="AG20" s="447" t="s">
        <v>118</v>
      </c>
      <c r="AH20" s="448" t="s">
        <v>164</v>
      </c>
      <c r="AI20" s="179"/>
      <c r="AJ20" s="29" t="s">
        <v>163</v>
      </c>
      <c r="AK20" s="30" t="s">
        <v>155</v>
      </c>
      <c r="AL20" s="31" t="s">
        <v>121</v>
      </c>
      <c r="AM20" s="199" t="s">
        <v>164</v>
      </c>
      <c r="AN20" s="177"/>
      <c r="AO20" s="200" t="s">
        <v>163</v>
      </c>
      <c r="AP20" s="201" t="s">
        <v>117</v>
      </c>
      <c r="AQ20" s="202" t="s">
        <v>118</v>
      </c>
      <c r="AR20" s="202" t="s">
        <v>164</v>
      </c>
      <c r="AS20" s="183" t="s">
        <v>152</v>
      </c>
      <c r="AT20" s="179"/>
      <c r="AU20" s="346" t="s">
        <v>147</v>
      </c>
      <c r="AV20" s="449" t="s">
        <v>148</v>
      </c>
      <c r="AW20" s="449" t="s">
        <v>149</v>
      </c>
      <c r="AX20" s="449" t="s">
        <v>150</v>
      </c>
      <c r="AY20" s="450" t="s">
        <v>13</v>
      </c>
      <c r="AZ20" s="451" t="s">
        <v>14</v>
      </c>
      <c r="BA20" s="179"/>
      <c r="BB20" s="179"/>
      <c r="BC20" s="179"/>
      <c r="BD20" s="179"/>
      <c r="BE20" s="179"/>
      <c r="BF20" s="179"/>
    </row>
    <row r="21" customFormat="false" ht="12.95" hidden="false" customHeight="true" outlineLevel="0" collapsed="false">
      <c r="A21" s="36"/>
      <c r="B21" s="101"/>
      <c r="C21" s="101"/>
      <c r="D21" s="101"/>
      <c r="E21" s="101"/>
      <c r="F21" s="209"/>
      <c r="G21" s="452" t="s">
        <v>151</v>
      </c>
      <c r="H21" s="452" t="s">
        <v>150</v>
      </c>
      <c r="I21" s="453" t="s">
        <v>152</v>
      </c>
      <c r="J21" s="36" t="s">
        <v>153</v>
      </c>
      <c r="K21" s="36"/>
      <c r="L21" s="36"/>
      <c r="M21" s="177"/>
      <c r="N21" s="177"/>
      <c r="O21" s="396" t="s">
        <v>204</v>
      </c>
      <c r="P21" s="115" t="n">
        <f aca="false">B20</f>
        <v>21.45</v>
      </c>
      <c r="Q21" s="115" t="n">
        <f aca="false">C20</f>
        <v>21.95</v>
      </c>
      <c r="R21" s="454" t="n">
        <f aca="false">E20</f>
        <v>21.3628690181634</v>
      </c>
      <c r="S21" s="455" t="s">
        <v>205</v>
      </c>
      <c r="T21" s="456" t="n">
        <v>13143</v>
      </c>
      <c r="V21" s="36"/>
      <c r="W21" s="37"/>
      <c r="X21" s="37"/>
      <c r="Y21" s="37"/>
      <c r="Z21" s="457"/>
      <c r="AA21" s="458"/>
      <c r="AB21" s="458"/>
      <c r="AC21" s="458"/>
      <c r="AD21" s="36"/>
      <c r="AE21" s="396" t="s">
        <v>204</v>
      </c>
      <c r="AF21" s="115" t="n">
        <f aca="false">W20</f>
        <v>38</v>
      </c>
      <c r="AG21" s="115" t="n">
        <f aca="false">X20</f>
        <v>38.6</v>
      </c>
      <c r="AH21" s="459" t="n">
        <f aca="false">Y20</f>
        <v>36.7166664153454</v>
      </c>
      <c r="AI21" s="179"/>
      <c r="AJ21" s="354" t="s">
        <v>206</v>
      </c>
      <c r="AK21" s="355" t="e">
        <f aca="false">DDE("REUTER","IDN","NGF3,PRIM ACT 1,1")</f>
        <v>#N/A</v>
      </c>
      <c r="AL21" s="356" t="e">
        <f aca="false">DDE("REUTER","IDN","NGF3,SECOND ACTIVY 1,1")</f>
        <v>#N/A</v>
      </c>
      <c r="AM21" s="232" t="n">
        <f aca="false">Marks!H18</f>
        <v>3.456</v>
      </c>
      <c r="AN21" s="177"/>
      <c r="AO21" s="354" t="s">
        <v>206</v>
      </c>
      <c r="AP21" s="357"/>
      <c r="AQ21" s="238"/>
      <c r="AR21" s="238"/>
      <c r="AS21" s="358"/>
      <c r="AT21" s="179"/>
      <c r="AU21" s="180" t="s">
        <v>163</v>
      </c>
      <c r="AV21" s="181" t="s">
        <v>117</v>
      </c>
      <c r="AW21" s="181" t="s">
        <v>118</v>
      </c>
      <c r="AX21" s="181" t="s">
        <v>119</v>
      </c>
      <c r="AY21" s="181" t="s">
        <v>164</v>
      </c>
      <c r="AZ21" s="182" t="s">
        <v>152</v>
      </c>
      <c r="BA21" s="179"/>
      <c r="BB21" s="179"/>
      <c r="BC21" s="179"/>
      <c r="BD21" s="179"/>
      <c r="BE21" s="179"/>
      <c r="BF21" s="179"/>
    </row>
    <row r="22" customFormat="false" ht="12.95" hidden="false" customHeight="true" outlineLevel="0" collapsed="false">
      <c r="A22" s="198" t="s">
        <v>163</v>
      </c>
      <c r="B22" s="31" t="s">
        <v>117</v>
      </c>
      <c r="C22" s="31" t="s">
        <v>118</v>
      </c>
      <c r="D22" s="31" t="s">
        <v>119</v>
      </c>
      <c r="E22" s="31" t="s">
        <v>164</v>
      </c>
      <c r="F22" s="460" t="s">
        <v>152</v>
      </c>
      <c r="G22" s="461" t="s">
        <v>165</v>
      </c>
      <c r="H22" s="462" t="s">
        <v>165</v>
      </c>
      <c r="I22" s="463" t="s">
        <v>165</v>
      </c>
      <c r="J22" s="464" t="s">
        <v>166</v>
      </c>
      <c r="K22" s="465"/>
      <c r="L22" s="466"/>
      <c r="M22" s="177"/>
      <c r="N22" s="177"/>
      <c r="O22" s="467" t="s">
        <v>207</v>
      </c>
      <c r="P22" s="468" t="n">
        <f aca="false">P23-Q21</f>
        <v>1.5</v>
      </c>
      <c r="Q22" s="468" t="n">
        <f aca="false">Q23-P21</f>
        <v>2.5</v>
      </c>
      <c r="R22" s="469" t="n">
        <f aca="false">R21-R23</f>
        <v>-2.38138937664847</v>
      </c>
      <c r="S22" s="455" t="s">
        <v>160</v>
      </c>
      <c r="T22" s="456" t="n">
        <v>12685</v>
      </c>
      <c r="U22" s="458"/>
      <c r="V22" s="193" t="s">
        <v>163</v>
      </c>
      <c r="W22" s="194" t="s">
        <v>117</v>
      </c>
      <c r="X22" s="194" t="s">
        <v>118</v>
      </c>
      <c r="Y22" s="194" t="s">
        <v>164</v>
      </c>
      <c r="Z22" s="470" t="s">
        <v>152</v>
      </c>
      <c r="AA22" s="194" t="s">
        <v>122</v>
      </c>
      <c r="AB22" s="194" t="s">
        <v>165</v>
      </c>
      <c r="AC22" s="195" t="s">
        <v>173</v>
      </c>
      <c r="AD22" s="36"/>
      <c r="AE22" s="467" t="s">
        <v>207</v>
      </c>
      <c r="AF22" s="468" t="n">
        <f aca="false">AF21-AG23</f>
        <v>-0.600000000000001</v>
      </c>
      <c r="AG22" s="468" t="n">
        <f aca="false">AG21-AF23</f>
        <v>1.2</v>
      </c>
      <c r="AH22" s="471" t="n">
        <f aca="false">AH21-AH23</f>
        <v>-0.536274761125156</v>
      </c>
      <c r="AI22" s="179"/>
      <c r="AJ22" s="263" t="s">
        <v>186</v>
      </c>
      <c r="AK22" s="264" t="e">
        <f aca="false">DDE("REUTER","IDN","NGG3,PRIM ACT 1,1")</f>
        <v>#N/A</v>
      </c>
      <c r="AL22" s="265" t="e">
        <f aca="false">DDE("REUTER","IDN","NGG3,SECOND ACTIVY 1,1")</f>
        <v>#N/A</v>
      </c>
      <c r="AM22" s="343" t="n">
        <f aca="false">Marks!H19</f>
        <v>3.361</v>
      </c>
      <c r="AN22" s="177"/>
      <c r="AO22" s="263" t="s">
        <v>186</v>
      </c>
      <c r="AP22" s="267"/>
      <c r="AQ22" s="268"/>
      <c r="AR22" s="268"/>
      <c r="AS22" s="269"/>
      <c r="AT22" s="179"/>
      <c r="AU22" s="206" t="s">
        <v>175</v>
      </c>
      <c r="AV22" s="207" t="n">
        <v>20.56</v>
      </c>
      <c r="AW22" s="208" t="n">
        <v>20.56</v>
      </c>
      <c r="AX22" s="208" t="n">
        <f aca="false">(AV22+AW22)/2</f>
        <v>20.56</v>
      </c>
      <c r="AY22" s="208" t="n">
        <f aca="false">E16</f>
        <v>19.1842575073242</v>
      </c>
      <c r="AZ22" s="209" t="n">
        <f aca="false">SUM((AV22+AW22)/2)-AY22</f>
        <v>1.3757424926758</v>
      </c>
      <c r="BA22" s="179"/>
      <c r="BB22" s="179"/>
      <c r="BC22" s="179"/>
      <c r="BD22" s="179"/>
      <c r="BE22" s="179"/>
      <c r="BF22" s="179"/>
    </row>
    <row r="23" customFormat="false" ht="12.95" hidden="false" customHeight="true" outlineLevel="0" collapsed="false">
      <c r="A23" s="319" t="s">
        <v>208</v>
      </c>
      <c r="B23" s="50" t="n">
        <f aca="false">'EOL LINKS'!B45</f>
        <v>25.4</v>
      </c>
      <c r="C23" s="50" t="n">
        <f aca="false">'EOL LINKS'!C45</f>
        <v>26.1</v>
      </c>
      <c r="D23" s="208" t="n">
        <f aca="false">(B23+C23)/2</f>
        <v>25.75</v>
      </c>
      <c r="E23" s="472" t="n">
        <f aca="false">'off peak link'!F23</f>
        <v>25.2549381256104</v>
      </c>
      <c r="F23" s="209" t="n">
        <f aca="false">SUM((B23+C23)/2)-E23</f>
        <v>0.495061874389599</v>
      </c>
      <c r="G23" s="55" t="n">
        <v>150</v>
      </c>
      <c r="H23" s="473" t="n">
        <v>50</v>
      </c>
      <c r="I23" s="212" t="n">
        <f aca="false">G23+H23</f>
        <v>200</v>
      </c>
      <c r="J23" s="474"/>
      <c r="K23" s="475"/>
      <c r="L23" s="474"/>
      <c r="M23" s="177"/>
      <c r="N23" s="177"/>
      <c r="O23" s="396" t="s">
        <v>209</v>
      </c>
      <c r="P23" s="115" t="n">
        <f aca="false">B36</f>
        <v>23.45</v>
      </c>
      <c r="Q23" s="115" t="n">
        <f aca="false">C36</f>
        <v>23.95</v>
      </c>
      <c r="R23" s="454" t="n">
        <f aca="false">E36</f>
        <v>23.7442583948119</v>
      </c>
      <c r="S23" s="455" t="s">
        <v>210</v>
      </c>
      <c r="T23" s="456" t="n">
        <v>13373</v>
      </c>
      <c r="U23" s="178"/>
      <c r="V23" s="49" t="s">
        <v>208</v>
      </c>
      <c r="W23" s="320" t="n">
        <f aca="false">'EOL LINKS'!B26</f>
        <v>35.5</v>
      </c>
      <c r="X23" s="320" t="n">
        <f aca="false">'EOL LINKS'!C26</f>
        <v>36.5</v>
      </c>
      <c r="Y23" s="320" t="n">
        <f aca="false">Marks!C18</f>
        <v>35.5</v>
      </c>
      <c r="Z23" s="224" t="n">
        <f aca="false">SUM((W23+X23)/2)-Y23</f>
        <v>0.5</v>
      </c>
      <c r="AA23" s="476"/>
      <c r="AB23" s="476"/>
      <c r="AC23" s="227"/>
      <c r="AD23" s="329"/>
      <c r="AE23" s="396" t="s">
        <v>209</v>
      </c>
      <c r="AF23" s="115" t="n">
        <f aca="false">'EOL LINKS'!B53</f>
        <v>37.4</v>
      </c>
      <c r="AG23" s="115" t="n">
        <f aca="false">'EOL LINKS'!C53</f>
        <v>38.6</v>
      </c>
      <c r="AH23" s="459" t="n">
        <f aca="false">Marks!N4</f>
        <v>37.2529411764706</v>
      </c>
      <c r="AI23" s="179"/>
      <c r="AJ23" s="354" t="s">
        <v>188</v>
      </c>
      <c r="AK23" s="355" t="e">
        <f aca="false">DDE("REUTER","IDN","NGH3,PRIM ACT 1,1")</f>
        <v>#N/A</v>
      </c>
      <c r="AL23" s="356" t="e">
        <f aca="false">DDE("REUTER","IDN","NGH3,SECOND ACTIVY 1,1")</f>
        <v>#N/A</v>
      </c>
      <c r="AM23" s="232" t="n">
        <f aca="false">Marks!H20</f>
        <v>3.247</v>
      </c>
      <c r="AN23" s="177"/>
      <c r="AO23" s="354" t="s">
        <v>188</v>
      </c>
      <c r="AP23" s="357"/>
      <c r="AQ23" s="238"/>
      <c r="AR23" s="238"/>
      <c r="AS23" s="358"/>
      <c r="AT23" s="179"/>
      <c r="AU23" s="242" t="s">
        <v>177</v>
      </c>
      <c r="AV23" s="243" t="n">
        <v>22.3</v>
      </c>
      <c r="AW23" s="244" t="n">
        <v>22.3</v>
      </c>
      <c r="AX23" s="51" t="n">
        <f aca="false">(AV23+AW23)/2</f>
        <v>22.3</v>
      </c>
      <c r="AY23" s="244" t="n">
        <f aca="false">E17</f>
        <v>20.7190017700195</v>
      </c>
      <c r="AZ23" s="53" t="n">
        <f aca="false">SUM((AV23+AW23)/2)-AY23</f>
        <v>1.5809982299805</v>
      </c>
      <c r="BA23" s="179"/>
      <c r="BB23" s="179"/>
      <c r="BC23" s="179"/>
      <c r="BD23" s="179"/>
      <c r="BE23" s="179"/>
      <c r="BF23" s="179"/>
    </row>
    <row r="24" customFormat="false" ht="12.95" hidden="false" customHeight="true" outlineLevel="0" collapsed="false">
      <c r="A24" s="477" t="s">
        <v>185</v>
      </c>
      <c r="B24" s="336" t="n">
        <f aca="false">'EOL LINKS'!B45</f>
        <v>25.4</v>
      </c>
      <c r="C24" s="336" t="n">
        <f aca="false">'EOL LINKS'!C45</f>
        <v>26.1</v>
      </c>
      <c r="D24" s="51" t="n">
        <f aca="false">(B24+C24)/2</f>
        <v>25.75</v>
      </c>
      <c r="E24" s="478" t="n">
        <f aca="false">'off peak link'!F24</f>
        <v>25.2279987335205</v>
      </c>
      <c r="F24" s="53" t="n">
        <f aca="false">SUM((B24+C24)/2)-E24</f>
        <v>0.522001266479499</v>
      </c>
      <c r="G24" s="337" t="n">
        <v>150</v>
      </c>
      <c r="H24" s="338" t="n">
        <v>50</v>
      </c>
      <c r="I24" s="247" t="n">
        <f aca="false">G24+H24</f>
        <v>200</v>
      </c>
      <c r="J24" s="479"/>
      <c r="K24" s="480"/>
      <c r="L24" s="479"/>
      <c r="M24" s="177"/>
      <c r="N24" s="177"/>
      <c r="O24" s="481" t="s">
        <v>207</v>
      </c>
      <c r="P24" s="468" t="n">
        <f aca="false">P25-Q23</f>
        <v>-0.699999999999999</v>
      </c>
      <c r="Q24" s="468" t="n">
        <f aca="false">Q25-P23</f>
        <v>0.800000000000001</v>
      </c>
      <c r="R24" s="469" t="n">
        <f aca="false">R23-R25</f>
        <v>0.0368366053813141</v>
      </c>
      <c r="S24" s="455" t="s">
        <v>161</v>
      </c>
      <c r="T24" s="456" t="n">
        <v>19235</v>
      </c>
      <c r="U24" s="178"/>
      <c r="V24" s="149" t="s">
        <v>185</v>
      </c>
      <c r="W24" s="98" t="n">
        <f aca="false">'EOL LINKS'!B26</f>
        <v>35.5</v>
      </c>
      <c r="X24" s="98" t="n">
        <f aca="false">'EOL LINKS'!C26</f>
        <v>36.5</v>
      </c>
      <c r="Y24" s="98" t="n">
        <f aca="false">Marks!C19</f>
        <v>35.5</v>
      </c>
      <c r="Z24" s="258" t="n">
        <f aca="false">SUM((W24+X24)/2)-Y24</f>
        <v>0.5</v>
      </c>
      <c r="AA24" s="482"/>
      <c r="AB24" s="482"/>
      <c r="AC24" s="342"/>
      <c r="AD24" s="36"/>
      <c r="AE24" s="481" t="s">
        <v>207</v>
      </c>
      <c r="AF24" s="468" t="n">
        <f aca="false">AF25-AG23</f>
        <v>-0.899999999999999</v>
      </c>
      <c r="AG24" s="468" t="n">
        <f aca="false">AG25-AF23</f>
        <v>1.6</v>
      </c>
      <c r="AH24" s="471" t="n">
        <f aca="false">AH23-AH25</f>
        <v>-0.440638590066378</v>
      </c>
      <c r="AI24" s="179"/>
      <c r="AJ24" s="263" t="s">
        <v>190</v>
      </c>
      <c r="AK24" s="264" t="e">
        <f aca="false">DDE("REUTER","IDN","NGJ3,PRIM ACT 1,1")</f>
        <v>#N/A</v>
      </c>
      <c r="AL24" s="265" t="e">
        <f aca="false">DDE("REUTER","IDN","NGJ3,SECOND ACTIVY 1,1")</f>
        <v>#N/A</v>
      </c>
      <c r="AM24" s="343" t="n">
        <f aca="false">Marks!H21</f>
        <v>3.109</v>
      </c>
      <c r="AN24" s="177"/>
      <c r="AO24" s="263" t="s">
        <v>190</v>
      </c>
      <c r="AP24" s="267"/>
      <c r="AQ24" s="268"/>
      <c r="AR24" s="268"/>
      <c r="AS24" s="269"/>
      <c r="AT24" s="179"/>
      <c r="AU24" s="368" t="s">
        <v>179</v>
      </c>
      <c r="AV24" s="483" t="n">
        <v>22.84</v>
      </c>
      <c r="AW24" s="484" t="n">
        <v>22.84</v>
      </c>
      <c r="AX24" s="208" t="n">
        <f aca="false">(AV24+AW24)/2</f>
        <v>22.84</v>
      </c>
      <c r="AY24" s="369" t="n">
        <f aca="false">D18</f>
        <v>21.4</v>
      </c>
      <c r="AZ24" s="485" t="n">
        <f aca="false">SUM((AV24+AW24)/2)-AY24</f>
        <v>1.44</v>
      </c>
      <c r="BA24" s="179"/>
      <c r="BB24" s="179"/>
      <c r="BC24" s="179"/>
      <c r="BD24" s="179"/>
      <c r="BE24" s="179"/>
      <c r="BF24" s="179"/>
    </row>
    <row r="25" customFormat="false" ht="12.95" hidden="false" customHeight="true" outlineLevel="0" collapsed="false">
      <c r="A25" s="346" t="s">
        <v>187</v>
      </c>
      <c r="B25" s="74" t="n">
        <f aca="false">'EOL LINKS'!B46</f>
        <v>23</v>
      </c>
      <c r="C25" s="74" t="n">
        <f aca="false">'EOL LINKS'!C46</f>
        <v>24</v>
      </c>
      <c r="D25" s="208" t="n">
        <f aca="false">(B25+C25)/2</f>
        <v>23.5</v>
      </c>
      <c r="E25" s="486" t="n">
        <f aca="false">'off peak link'!F25</f>
        <v>22.7458820343018</v>
      </c>
      <c r="F25" s="209" t="n">
        <f aca="false">SUM((B25+C25)/2)-E25</f>
        <v>0.7541179656982</v>
      </c>
      <c r="G25" s="140" t="n">
        <v>150</v>
      </c>
      <c r="H25" s="347" t="n">
        <v>50</v>
      </c>
      <c r="I25" s="212" t="n">
        <f aca="false">G25+H25</f>
        <v>200</v>
      </c>
      <c r="J25" s="487"/>
      <c r="K25" s="488"/>
      <c r="L25" s="487"/>
      <c r="M25" s="177"/>
      <c r="N25" s="177"/>
      <c r="O25" s="240" t="s">
        <v>211</v>
      </c>
      <c r="P25" s="390" t="n">
        <f aca="false">'EOL LINKS'!B34</f>
        <v>23.25</v>
      </c>
      <c r="Q25" s="390" t="n">
        <f aca="false">'EOL LINKS'!C34</f>
        <v>24.25</v>
      </c>
      <c r="R25" s="489" t="n">
        <f aca="false">Marks!O5</f>
        <v>23.7074217894306</v>
      </c>
      <c r="S25" s="490" t="s">
        <v>212</v>
      </c>
      <c r="T25" s="456" t="n">
        <v>2981</v>
      </c>
      <c r="U25" s="178"/>
      <c r="V25" s="348" t="s">
        <v>187</v>
      </c>
      <c r="W25" s="351" t="n">
        <f aca="false">'EOL LINKS'!B27</f>
        <v>32</v>
      </c>
      <c r="X25" s="351" t="n">
        <f aca="false">'EOL LINKS'!C27</f>
        <v>33</v>
      </c>
      <c r="Y25" s="351" t="n">
        <f aca="false">Marks!C20</f>
        <v>32</v>
      </c>
      <c r="Z25" s="224" t="n">
        <f aca="false">SUM((W25+X25)/2)-Y25</f>
        <v>0.5</v>
      </c>
      <c r="AA25" s="491"/>
      <c r="AB25" s="491"/>
      <c r="AC25" s="353"/>
      <c r="AD25" s="36"/>
      <c r="AE25" s="240" t="s">
        <v>211</v>
      </c>
      <c r="AF25" s="390" t="n">
        <f aca="false">'EOL LINKS'!B54</f>
        <v>37.7</v>
      </c>
      <c r="AG25" s="390" t="n">
        <f aca="false">'EOL LINKS'!C54</f>
        <v>39</v>
      </c>
      <c r="AH25" s="492" t="n">
        <f aca="false">Marks!N5</f>
        <v>37.693579766537</v>
      </c>
      <c r="AI25" s="179"/>
      <c r="AJ25" s="354" t="s">
        <v>192</v>
      </c>
      <c r="AK25" s="355" t="e">
        <f aca="false">DDE("REUTER","IDN","NGK3,PRIM ACT 1,1")</f>
        <v>#N/A</v>
      </c>
      <c r="AL25" s="356" t="e">
        <f aca="false">DDE("REUTER","IDN","NGK3,SECOND ACTIVY 1,1")</f>
        <v>#N/A</v>
      </c>
      <c r="AM25" s="232" t="n">
        <f aca="false">Marks!H22</f>
        <v>3.122</v>
      </c>
      <c r="AN25" s="177"/>
      <c r="AO25" s="354" t="s">
        <v>192</v>
      </c>
      <c r="AP25" s="357"/>
      <c r="AQ25" s="238"/>
      <c r="AR25" s="238"/>
      <c r="AS25" s="358"/>
      <c r="AT25" s="179"/>
      <c r="AU25" s="493" t="s">
        <v>13</v>
      </c>
      <c r="AV25" s="135" t="n">
        <f aca="false">SUM((AV22*376)+(AV23*400)+(AV24*408))/1184</f>
        <v>21.9335135135135</v>
      </c>
      <c r="AW25" s="135" t="n">
        <f aca="false">SUM((AW22*376)+(AW23*400)+(AW24*408))/1184</f>
        <v>21.9335135135135</v>
      </c>
      <c r="AX25" s="135" t="n">
        <f aca="false">SUM((AX22*376)+(AX23*400)+(AX24*408))/1184</f>
        <v>21.9335135135135</v>
      </c>
      <c r="AY25" s="135" t="n">
        <f aca="false">SUM((AY22*376)+(AY23*400)+(AY24*408))/1184</f>
        <v>20.4662850766568</v>
      </c>
      <c r="AZ25" s="494" t="n">
        <f aca="false">SUM((AZ22*376)+(AZ23*400)+(AZ24*408))/1184</f>
        <v>1.46722843685667</v>
      </c>
      <c r="BA25" s="179"/>
      <c r="BB25" s="179"/>
      <c r="BC25" s="179"/>
      <c r="BD25" s="179"/>
      <c r="BE25" s="179"/>
      <c r="BF25" s="179"/>
    </row>
    <row r="26" customFormat="false" ht="12.95" hidden="false" customHeight="true" outlineLevel="0" collapsed="false">
      <c r="A26" s="495" t="s">
        <v>189</v>
      </c>
      <c r="B26" s="51" t="n">
        <f aca="false">'EOL LINKS'!B46</f>
        <v>23</v>
      </c>
      <c r="C26" s="51" t="n">
        <f aca="false">'EOL LINKS'!C46</f>
        <v>24</v>
      </c>
      <c r="D26" s="51" t="n">
        <f aca="false">(B26+C26)/2</f>
        <v>23.5</v>
      </c>
      <c r="E26" s="496" t="n">
        <f aca="false">'off peak link'!F26</f>
        <v>22.4340877532959</v>
      </c>
      <c r="F26" s="53" t="n">
        <f aca="false">SUM((B26+C26)/2)-E26</f>
        <v>1.0659122467041</v>
      </c>
      <c r="G26" s="360" t="n">
        <v>150</v>
      </c>
      <c r="H26" s="361" t="n">
        <v>50</v>
      </c>
      <c r="I26" s="247" t="n">
        <f aca="false">G26+H26</f>
        <v>200</v>
      </c>
      <c r="J26" s="497"/>
      <c r="K26" s="498"/>
      <c r="L26" s="497"/>
      <c r="M26" s="177"/>
      <c r="N26" s="177"/>
      <c r="O26" s="481" t="s">
        <v>207</v>
      </c>
      <c r="P26" s="468"/>
      <c r="Q26" s="468"/>
      <c r="R26" s="471" t="n">
        <f aca="false">R25-R27</f>
        <v>-0.0196904410496366</v>
      </c>
      <c r="S26" s="178"/>
      <c r="T26" s="178"/>
      <c r="U26" s="178"/>
      <c r="V26" s="362" t="s">
        <v>189</v>
      </c>
      <c r="W26" s="67" t="n">
        <f aca="false">'EOL LINKS'!B27</f>
        <v>32</v>
      </c>
      <c r="X26" s="67" t="n">
        <f aca="false">'EOL LINKS'!C27</f>
        <v>33</v>
      </c>
      <c r="Y26" s="67" t="n">
        <f aca="false">Marks!C21</f>
        <v>32</v>
      </c>
      <c r="Z26" s="258" t="n">
        <f aca="false">SUM((W26+X26)/2)-Y26</f>
        <v>0.5</v>
      </c>
      <c r="AA26" s="499"/>
      <c r="AB26" s="499"/>
      <c r="AC26" s="366"/>
      <c r="AD26" s="36"/>
      <c r="AE26" s="481" t="s">
        <v>207</v>
      </c>
      <c r="AF26" s="468"/>
      <c r="AG26" s="468"/>
      <c r="AH26" s="471" t="n">
        <f aca="false">AH25-AH27</f>
        <v>-0.243675135423821</v>
      </c>
      <c r="AI26" s="179"/>
      <c r="AJ26" s="263" t="s">
        <v>195</v>
      </c>
      <c r="AK26" s="264" t="e">
        <f aca="false">DDE("REUTER","IDN","NGM3,PRIM ACT 1,1")</f>
        <v>#N/A</v>
      </c>
      <c r="AL26" s="265" t="e">
        <f aca="false">DDE("REUTER","IDN","NGM3,SECOND ACTIVY 1,1")</f>
        <v>#N/A</v>
      </c>
      <c r="AM26" s="343" t="n">
        <f aca="false">Marks!H23</f>
        <v>3.153</v>
      </c>
      <c r="AN26" s="177"/>
      <c r="AO26" s="263" t="s">
        <v>195</v>
      </c>
      <c r="AP26" s="267"/>
      <c r="AQ26" s="268"/>
      <c r="AR26" s="268"/>
      <c r="AS26" s="26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</row>
    <row r="27" customFormat="false" ht="12.95" hidden="false" customHeight="true" outlineLevel="0" collapsed="false">
      <c r="A27" s="500" t="s">
        <v>191</v>
      </c>
      <c r="B27" s="369" t="n">
        <f aca="false">'EOL LINKS'!B47</f>
        <v>23.65</v>
      </c>
      <c r="C27" s="369" t="n">
        <f aca="false">'EOL LINKS'!C47</f>
        <v>24.65</v>
      </c>
      <c r="D27" s="208" t="n">
        <f aca="false">(B27+C27)/2</f>
        <v>24.15</v>
      </c>
      <c r="E27" s="501" t="n">
        <f aca="false">'off peak link'!F27</f>
        <v>23.137451171875</v>
      </c>
      <c r="F27" s="209" t="n">
        <f aca="false">SUM((B27+C27)/2)-E27</f>
        <v>1.012548828125</v>
      </c>
      <c r="G27" s="370" t="n">
        <v>150</v>
      </c>
      <c r="H27" s="371" t="n">
        <v>50</v>
      </c>
      <c r="I27" s="212" t="n">
        <f aca="false">G27+H27</f>
        <v>200</v>
      </c>
      <c r="J27" s="502"/>
      <c r="K27" s="503"/>
      <c r="L27" s="502"/>
      <c r="M27" s="177"/>
      <c r="N27" s="177"/>
      <c r="O27" s="240" t="s">
        <v>213</v>
      </c>
      <c r="P27" s="390" t="n">
        <f aca="false">'EOL LINKS'!B35</f>
        <v>23.25</v>
      </c>
      <c r="Q27" s="390" t="n">
        <f aca="false">'EOL LINKS'!C35</f>
        <v>24.25</v>
      </c>
      <c r="R27" s="492" t="n">
        <f aca="false">Marks!O6</f>
        <v>23.7271122304802</v>
      </c>
      <c r="S27" s="178"/>
      <c r="T27" s="178"/>
      <c r="U27" s="458"/>
      <c r="V27" s="283" t="s">
        <v>191</v>
      </c>
      <c r="W27" s="274" t="n">
        <f aca="false">'EOL LINKS'!B28</f>
        <v>34</v>
      </c>
      <c r="X27" s="274" t="n">
        <f aca="false">'EOL LINKS'!C28</f>
        <v>35</v>
      </c>
      <c r="Y27" s="274" t="n">
        <f aca="false">Marks!C22</f>
        <v>33.5</v>
      </c>
      <c r="Z27" s="224" t="n">
        <f aca="false">SUM((W27+X27)/2)-Y27</f>
        <v>1</v>
      </c>
      <c r="AA27" s="504"/>
      <c r="AB27" s="504"/>
      <c r="AC27" s="288"/>
      <c r="AD27" s="36"/>
      <c r="AE27" s="240" t="s">
        <v>213</v>
      </c>
      <c r="AF27" s="390" t="n">
        <f aca="false">'EOL LINKS'!B55</f>
        <v>38</v>
      </c>
      <c r="AG27" s="390" t="n">
        <f aca="false">'EOL LINKS'!C55</f>
        <v>39.25</v>
      </c>
      <c r="AH27" s="492" t="n">
        <f aca="false">Marks!N6</f>
        <v>37.9372549019608</v>
      </c>
      <c r="AI27" s="179"/>
      <c r="AJ27" s="354" t="s">
        <v>197</v>
      </c>
      <c r="AK27" s="355" t="e">
        <f aca="false">DDE("REUTER","IDN","NGN3,PRIM ACT 1,1")</f>
        <v>#N/A</v>
      </c>
      <c r="AL27" s="356" t="e">
        <f aca="false">DDE("REUTER","IDN","NGN3,SECOND ACTIVY 1,1")</f>
        <v>#N/A</v>
      </c>
      <c r="AM27" s="232" t="n">
        <f aca="false">Marks!H24</f>
        <v>3.179</v>
      </c>
      <c r="AN27" s="177"/>
      <c r="AO27" s="354" t="s">
        <v>197</v>
      </c>
      <c r="AP27" s="357"/>
      <c r="AQ27" s="238"/>
      <c r="AR27" s="238"/>
      <c r="AS27" s="358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</row>
    <row r="28" customFormat="false" ht="12.95" hidden="false" customHeight="true" outlineLevel="0" collapsed="false">
      <c r="A28" s="147" t="s">
        <v>214</v>
      </c>
      <c r="B28" s="134" t="n">
        <f aca="false">'EOL LINKS'!B48</f>
        <v>24.65</v>
      </c>
      <c r="C28" s="134" t="n">
        <f aca="false">'EOL LINKS'!C48</f>
        <v>25.65</v>
      </c>
      <c r="D28" s="51" t="n">
        <f aca="false">(B28+C28)/2</f>
        <v>25.15</v>
      </c>
      <c r="E28" s="505" t="n">
        <f aca="false">'off peak link'!F28</f>
        <v>24.1250019073486</v>
      </c>
      <c r="F28" s="53" t="n">
        <f aca="false">SUM((B28+C28)/2)-E28</f>
        <v>1.0249980926514</v>
      </c>
      <c r="G28" s="137" t="n">
        <v>150</v>
      </c>
      <c r="H28" s="374" t="n">
        <v>50</v>
      </c>
      <c r="I28" s="247" t="n">
        <f aca="false">G28+H28</f>
        <v>200</v>
      </c>
      <c r="J28" s="506"/>
      <c r="K28" s="507"/>
      <c r="L28" s="506"/>
      <c r="M28" s="177"/>
      <c r="N28" s="177"/>
      <c r="O28" s="481" t="s">
        <v>207</v>
      </c>
      <c r="P28" s="468"/>
      <c r="Q28" s="468"/>
      <c r="R28" s="508" t="n">
        <f aca="false">R27-R29</f>
        <v>-0.00490917604114571</v>
      </c>
      <c r="S28" s="178"/>
      <c r="T28" s="178"/>
      <c r="U28" s="458"/>
      <c r="V28" s="375" t="s">
        <v>194</v>
      </c>
      <c r="W28" s="378" t="n">
        <f aca="false">'EOL LINKS'!B29</f>
        <v>44</v>
      </c>
      <c r="X28" s="378" t="n">
        <f aca="false">'EOL LINKS'!C29</f>
        <v>45</v>
      </c>
      <c r="Y28" s="378" t="n">
        <f aca="false">Marks!C23</f>
        <v>43.5</v>
      </c>
      <c r="Z28" s="258" t="n">
        <f aca="false">SUM((W28+X28)/2)-Y28</f>
        <v>1</v>
      </c>
      <c r="AA28" s="509"/>
      <c r="AB28" s="509"/>
      <c r="AC28" s="380"/>
      <c r="AD28" s="36"/>
      <c r="AE28" s="481" t="s">
        <v>207</v>
      </c>
      <c r="AF28" s="468"/>
      <c r="AG28" s="468"/>
      <c r="AH28" s="508" t="n">
        <f aca="false">AH27-AH29</f>
        <v>-0.157233287015593</v>
      </c>
      <c r="AI28" s="179"/>
      <c r="AJ28" s="263" t="s">
        <v>199</v>
      </c>
      <c r="AK28" s="264" t="e">
        <f aca="false">DDE("REUTER","IDN","NGQ3,PRIM ACT 1,1")</f>
        <v>#N/A</v>
      </c>
      <c r="AL28" s="265" t="e">
        <f aca="false">DDE("REUTER","IDN","NGQ3,SECOND ACTIVY 1,1")</f>
        <v>#N/A</v>
      </c>
      <c r="AM28" s="343" t="n">
        <f aca="false">Marks!H25</f>
        <v>3.201</v>
      </c>
      <c r="AN28" s="177"/>
      <c r="AO28" s="263" t="s">
        <v>199</v>
      </c>
      <c r="AP28" s="267"/>
      <c r="AQ28" s="268"/>
      <c r="AR28" s="268"/>
      <c r="AS28" s="26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</row>
    <row r="29" customFormat="false" ht="12.95" hidden="false" customHeight="true" outlineLevel="0" collapsed="false">
      <c r="A29" s="206" t="s">
        <v>215</v>
      </c>
      <c r="B29" s="208" t="n">
        <f aca="false">'EOL LINKS'!B49</f>
        <v>25.35</v>
      </c>
      <c r="C29" s="208" t="n">
        <f aca="false">'EOL LINKS'!C49</f>
        <v>26.35</v>
      </c>
      <c r="D29" s="208" t="n">
        <f aca="false">(B29+C29)/2</f>
        <v>25.85</v>
      </c>
      <c r="E29" s="510" t="n">
        <f aca="false">'off peak link'!F29</f>
        <v>24.7755107879639</v>
      </c>
      <c r="F29" s="209" t="n">
        <f aca="false">SUM((B29+C29)/2)-E29</f>
        <v>1.0744892120361</v>
      </c>
      <c r="G29" s="381" t="n">
        <v>150</v>
      </c>
      <c r="H29" s="382" t="n">
        <v>50</v>
      </c>
      <c r="I29" s="212" t="n">
        <f aca="false">G29+H29</f>
        <v>200</v>
      </c>
      <c r="J29" s="511"/>
      <c r="K29" s="512"/>
      <c r="L29" s="511"/>
      <c r="M29" s="177"/>
      <c r="N29" s="177"/>
      <c r="O29" s="240" t="s">
        <v>216</v>
      </c>
      <c r="P29" s="390"/>
      <c r="Q29" s="390"/>
      <c r="R29" s="492" t="n">
        <f aca="false">Marks!O7</f>
        <v>23.7320214065214</v>
      </c>
      <c r="S29" s="178"/>
      <c r="T29" s="178"/>
      <c r="U29" s="458"/>
      <c r="V29" s="221" t="s">
        <v>196</v>
      </c>
      <c r="W29" s="320" t="n">
        <f aca="false">'EOL LINKS'!B30</f>
        <v>54</v>
      </c>
      <c r="X29" s="320" t="n">
        <f aca="false">'EOL LINKS'!C30</f>
        <v>55</v>
      </c>
      <c r="Y29" s="320" t="n">
        <f aca="false">Marks!C24</f>
        <v>54</v>
      </c>
      <c r="Z29" s="224" t="n">
        <f aca="false">SUM((W29+X29)/2)-Y29</f>
        <v>0.5</v>
      </c>
      <c r="AA29" s="476"/>
      <c r="AB29" s="476"/>
      <c r="AC29" s="227"/>
      <c r="AD29" s="36"/>
      <c r="AE29" s="240" t="s">
        <v>216</v>
      </c>
      <c r="AF29" s="390"/>
      <c r="AG29" s="390"/>
      <c r="AH29" s="492" t="n">
        <f aca="false">Marks!N7</f>
        <v>38.0944881889764</v>
      </c>
      <c r="AI29" s="179"/>
      <c r="AJ29" s="354" t="s">
        <v>200</v>
      </c>
      <c r="AK29" s="355" t="e">
        <f aca="false">DDE("REUTER","IDN","NGU3,PRIM ACT 1,1")</f>
        <v>#N/A</v>
      </c>
      <c r="AL29" s="356" t="e">
        <f aca="false">DDE("REUTER","IDN","NGU3,SECOND ACTIVY 1,1")</f>
        <v>#N/A</v>
      </c>
      <c r="AM29" s="232" t="n">
        <f aca="false">Marks!H26</f>
        <v>3.206</v>
      </c>
      <c r="AN29" s="177"/>
      <c r="AO29" s="354" t="s">
        <v>200</v>
      </c>
      <c r="AP29" s="357"/>
      <c r="AQ29" s="238"/>
      <c r="AR29" s="238"/>
      <c r="AS29" s="358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</row>
    <row r="30" customFormat="false" ht="12.95" hidden="false" customHeight="true" outlineLevel="0" collapsed="false">
      <c r="A30" s="335" t="s">
        <v>198</v>
      </c>
      <c r="B30" s="336" t="n">
        <f aca="false">'EOL LINKS'!B49</f>
        <v>25.35</v>
      </c>
      <c r="C30" s="336" t="n">
        <f aca="false">'EOL LINKS'!C49</f>
        <v>26.35</v>
      </c>
      <c r="D30" s="51" t="n">
        <f aca="false">(B30+C30)/2</f>
        <v>25.85</v>
      </c>
      <c r="E30" s="478" t="n">
        <f aca="false">'off peak link'!F30</f>
        <v>25.0980396270752</v>
      </c>
      <c r="F30" s="53" t="n">
        <f aca="false">SUM((B30+C30)/2)-E30</f>
        <v>0.751960372924803</v>
      </c>
      <c r="G30" s="337" t="n">
        <v>150</v>
      </c>
      <c r="H30" s="338" t="n">
        <v>50</v>
      </c>
      <c r="I30" s="247" t="n">
        <f aca="false">G30+H30</f>
        <v>200</v>
      </c>
      <c r="J30" s="479"/>
      <c r="K30" s="480"/>
      <c r="L30" s="479"/>
      <c r="M30" s="177"/>
      <c r="N30" s="177"/>
      <c r="O30" s="481" t="s">
        <v>207</v>
      </c>
      <c r="P30" s="468"/>
      <c r="Q30" s="468"/>
      <c r="R30" s="508" t="n">
        <f aca="false">R29-R31</f>
        <v>-0.0243838907824419</v>
      </c>
      <c r="S30" s="178"/>
      <c r="T30" s="178"/>
      <c r="U30" s="458"/>
      <c r="V30" s="149" t="s">
        <v>198</v>
      </c>
      <c r="W30" s="98" t="n">
        <f aca="false">'EOL LINKS'!B30</f>
        <v>54</v>
      </c>
      <c r="X30" s="98" t="n">
        <f aca="false">'EOL LINKS'!C30</f>
        <v>55</v>
      </c>
      <c r="Y30" s="98" t="n">
        <f aca="false">Marks!C25</f>
        <v>54</v>
      </c>
      <c r="Z30" s="258" t="n">
        <f aca="false">SUM((W30+X30)/2)-Y30</f>
        <v>0.5</v>
      </c>
      <c r="AA30" s="482"/>
      <c r="AB30" s="482"/>
      <c r="AC30" s="342"/>
      <c r="AD30" s="36"/>
      <c r="AE30" s="481" t="s">
        <v>207</v>
      </c>
      <c r="AF30" s="468"/>
      <c r="AG30" s="468"/>
      <c r="AH30" s="508" t="n">
        <f aca="false">AH29-AH31</f>
        <v>-0.1613941639648</v>
      </c>
      <c r="AI30" s="179"/>
      <c r="AJ30" s="263" t="s">
        <v>176</v>
      </c>
      <c r="AK30" s="264" t="e">
        <f aca="false">DDE("REUTER","IDN","NGV3,PRIM ACT 1,1")</f>
        <v>#N/A</v>
      </c>
      <c r="AL30" s="265" t="e">
        <f aca="false">DDE("REUTER","IDN","NGV3,SECOND ACTIVY 1,1")</f>
        <v>#N/A</v>
      </c>
      <c r="AM30" s="343" t="n">
        <f aca="false">Marks!H27</f>
        <v>3.216</v>
      </c>
      <c r="AN30" s="177"/>
      <c r="AO30" s="263" t="s">
        <v>176</v>
      </c>
      <c r="AP30" s="267"/>
      <c r="AQ30" s="268"/>
      <c r="AR30" s="268"/>
      <c r="AS30" s="26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</row>
    <row r="31" customFormat="false" ht="12.95" hidden="false" customHeight="true" outlineLevel="0" collapsed="false">
      <c r="A31" s="346" t="s">
        <v>82</v>
      </c>
      <c r="B31" s="384" t="n">
        <f aca="false">'EOL LINKS'!B50</f>
        <v>22.35</v>
      </c>
      <c r="C31" s="384" t="n">
        <f aca="false">'EOL LINKS'!C50</f>
        <v>23.35</v>
      </c>
      <c r="D31" s="208" t="n">
        <f aca="false">(B31+C31)/2</f>
        <v>22.85</v>
      </c>
      <c r="E31" s="443" t="n">
        <f aca="false">'off peak link'!F31</f>
        <v>21.8745632171631</v>
      </c>
      <c r="F31" s="209" t="n">
        <f aca="false">SUM((B31+C31)/2)-E31</f>
        <v>0.975436782836901</v>
      </c>
      <c r="G31" s="385" t="n">
        <v>150</v>
      </c>
      <c r="H31" s="386" t="n">
        <v>50</v>
      </c>
      <c r="I31" s="212" t="n">
        <f aca="false">G31+H31</f>
        <v>200</v>
      </c>
      <c r="J31" s="513"/>
      <c r="K31" s="514"/>
      <c r="L31" s="513"/>
      <c r="M31" s="177"/>
      <c r="N31" s="177"/>
      <c r="O31" s="240" t="s">
        <v>217</v>
      </c>
      <c r="P31" s="390"/>
      <c r="Q31" s="390"/>
      <c r="R31" s="492" t="n">
        <f aca="false">Marks!O8</f>
        <v>23.7564052973038</v>
      </c>
      <c r="S31" s="178"/>
      <c r="T31" s="178"/>
      <c r="U31" s="458"/>
      <c r="V31" s="348" t="s">
        <v>82</v>
      </c>
      <c r="W31" s="351" t="n">
        <f aca="false">'EOL LINKS'!B31</f>
        <v>31.5</v>
      </c>
      <c r="X31" s="351" t="n">
        <f aca="false">'EOL LINKS'!C31</f>
        <v>32.5</v>
      </c>
      <c r="Y31" s="351" t="n">
        <f aca="false">Marks!C26</f>
        <v>31.5</v>
      </c>
      <c r="Z31" s="224" t="n">
        <f aca="false">SUM((W31+X31)/2)-Y31</f>
        <v>0.5</v>
      </c>
      <c r="AA31" s="491"/>
      <c r="AB31" s="491"/>
      <c r="AC31" s="353"/>
      <c r="AD31" s="36"/>
      <c r="AE31" s="240" t="s">
        <v>217</v>
      </c>
      <c r="AF31" s="390"/>
      <c r="AG31" s="390"/>
      <c r="AH31" s="492" t="n">
        <f aca="false">Marks!N8</f>
        <v>38.2558823529412</v>
      </c>
      <c r="AI31" s="179"/>
      <c r="AJ31" s="290" t="s">
        <v>178</v>
      </c>
      <c r="AK31" s="355" t="e">
        <f aca="false">DDE("REUTER","IDN","NGX3,PRIM ACT 1,1")</f>
        <v>#N/A</v>
      </c>
      <c r="AL31" s="356" t="e">
        <f aca="false">DDE("REUTER","IDN","NGX3,SECOND ACTIVY 1,1")</f>
        <v>#N/A</v>
      </c>
      <c r="AM31" s="232" t="n">
        <f aca="false">Marks!H28</f>
        <v>3.386</v>
      </c>
      <c r="AN31" s="177"/>
      <c r="AO31" s="354" t="s">
        <v>178</v>
      </c>
      <c r="AP31" s="357"/>
      <c r="AQ31" s="238"/>
      <c r="AR31" s="238"/>
      <c r="AS31" s="358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</row>
    <row r="32" customFormat="false" ht="12.95" hidden="false" customHeight="true" outlineLevel="0" collapsed="false">
      <c r="A32" s="359" t="s">
        <v>201</v>
      </c>
      <c r="B32" s="51" t="n">
        <f aca="false">'EOL LINKS'!B51</f>
        <v>22</v>
      </c>
      <c r="C32" s="51" t="n">
        <f aca="false">'EOL LINKS'!C51</f>
        <v>23</v>
      </c>
      <c r="D32" s="51" t="n">
        <f aca="false">(B32+C32)/2</f>
        <v>22.5</v>
      </c>
      <c r="E32" s="496" t="n">
        <f aca="false">'off peak link'!F20</f>
        <v>19.1842575073242</v>
      </c>
      <c r="F32" s="53" t="n">
        <f aca="false">SUM((B32+C32)/2)-E32</f>
        <v>3.3157424926758</v>
      </c>
      <c r="G32" s="360" t="n">
        <v>150</v>
      </c>
      <c r="H32" s="361" t="n">
        <v>50</v>
      </c>
      <c r="I32" s="247" t="n">
        <f aca="false">G32+H32</f>
        <v>200</v>
      </c>
      <c r="J32" s="497"/>
      <c r="K32" s="498"/>
      <c r="L32" s="497"/>
      <c r="M32" s="177"/>
      <c r="N32" s="177"/>
      <c r="O32" s="481" t="s">
        <v>207</v>
      </c>
      <c r="P32" s="468"/>
      <c r="Q32" s="468"/>
      <c r="R32" s="508" t="n">
        <f aca="false">R31-R33</f>
        <v>0.0288359060076395</v>
      </c>
      <c r="S32" s="178"/>
      <c r="T32" s="178"/>
      <c r="U32" s="458"/>
      <c r="V32" s="362" t="s">
        <v>201</v>
      </c>
      <c r="W32" s="67" t="n">
        <f aca="false">'EOL LINKS'!B32</f>
        <v>31.75</v>
      </c>
      <c r="X32" s="67" t="n">
        <f aca="false">'EOL LINKS'!C32</f>
        <v>32.75</v>
      </c>
      <c r="Y32" s="67" t="n">
        <f aca="false">Marks!C27</f>
        <v>31.75</v>
      </c>
      <c r="Z32" s="258" t="n">
        <f aca="false">SUM((W32+X32)/2)-Y32</f>
        <v>0.5</v>
      </c>
      <c r="AA32" s="499"/>
      <c r="AB32" s="499"/>
      <c r="AC32" s="366"/>
      <c r="AD32" s="36"/>
      <c r="AE32" s="481" t="s">
        <v>207</v>
      </c>
      <c r="AF32" s="468"/>
      <c r="AG32" s="468"/>
      <c r="AH32" s="508" t="n">
        <f aca="false">AH31-AH33</f>
        <v>-0.158180147058822</v>
      </c>
      <c r="AI32" s="179"/>
      <c r="AJ32" s="515" t="s">
        <v>180</v>
      </c>
      <c r="AK32" s="516" t="e">
        <f aca="false">DDE("REUTER","IDN","NGZ3,PRIM ACT 1,1")</f>
        <v>#N/A</v>
      </c>
      <c r="AL32" s="412" t="e">
        <f aca="false">DDE("REUTER","IDN","NGZ3,SECOND ACTIVY 1,1")</f>
        <v>#N/A</v>
      </c>
      <c r="AM32" s="343" t="n">
        <f aca="false">Marks!H29</f>
        <v>3.557</v>
      </c>
      <c r="AN32" s="177"/>
      <c r="AO32" s="410" t="s">
        <v>180</v>
      </c>
      <c r="AP32" s="413"/>
      <c r="AQ32" s="414"/>
      <c r="AR32" s="414"/>
      <c r="AS32" s="415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  <c r="BD32" s="179"/>
      <c r="BE32" s="179"/>
    </row>
    <row r="33" customFormat="false" ht="12.95" hidden="false" customHeight="true" outlineLevel="0" collapsed="false">
      <c r="A33" s="389" t="s">
        <v>177</v>
      </c>
      <c r="B33" s="390" t="n">
        <f aca="false">'EOL LINKS'!B51</f>
        <v>22</v>
      </c>
      <c r="C33" s="390" t="n">
        <f aca="false">'EOL LINKS'!C51</f>
        <v>23</v>
      </c>
      <c r="D33" s="208" t="n">
        <f aca="false">(B33+C33)/2</f>
        <v>22.5</v>
      </c>
      <c r="E33" s="517" t="n">
        <f aca="false">'off peak link'!F21</f>
        <v>20.7190017700195</v>
      </c>
      <c r="F33" s="209" t="n">
        <f aca="false">SUM((B33+C33)/2)-E33</f>
        <v>1.7809982299805</v>
      </c>
      <c r="G33" s="391" t="n">
        <v>150</v>
      </c>
      <c r="H33" s="392" t="n">
        <v>50</v>
      </c>
      <c r="I33" s="212" t="n">
        <f aca="false">G33+H33</f>
        <v>200</v>
      </c>
      <c r="J33" s="358"/>
      <c r="K33" s="357"/>
      <c r="L33" s="358"/>
      <c r="M33" s="177"/>
      <c r="N33" s="177"/>
      <c r="O33" s="240" t="s">
        <v>218</v>
      </c>
      <c r="P33" s="390"/>
      <c r="Q33" s="390"/>
      <c r="R33" s="492" t="n">
        <f aca="false">Marks!O9</f>
        <v>23.7275693912962</v>
      </c>
      <c r="S33" s="178"/>
      <c r="T33" s="178"/>
      <c r="U33" s="458"/>
      <c r="V33" s="396" t="s">
        <v>177</v>
      </c>
      <c r="W33" s="390" t="n">
        <f aca="false">'EOL LINKS'!B32</f>
        <v>31.75</v>
      </c>
      <c r="X33" s="390" t="n">
        <f aca="false">'EOL LINKS'!C32</f>
        <v>32.75</v>
      </c>
      <c r="Y33" s="390" t="n">
        <f aca="false">Marks!C28</f>
        <v>31.75</v>
      </c>
      <c r="Z33" s="224" t="n">
        <f aca="false">SUM((W33+X33)/2)-Y33</f>
        <v>0.5</v>
      </c>
      <c r="AA33" s="518"/>
      <c r="AB33" s="518"/>
      <c r="AC33" s="400"/>
      <c r="AD33" s="36"/>
      <c r="AE33" s="240" t="s">
        <v>218</v>
      </c>
      <c r="AF33" s="390"/>
      <c r="AG33" s="390"/>
      <c r="AH33" s="492" t="n">
        <f aca="false">Marks!N9</f>
        <v>38.4140625</v>
      </c>
      <c r="AI33" s="179"/>
      <c r="AJ33" s="179"/>
      <c r="AK33" s="177"/>
      <c r="AL33" s="177"/>
      <c r="AM33" s="177"/>
      <c r="AN33" s="177"/>
      <c r="AO33" s="177"/>
      <c r="AP33" s="177"/>
      <c r="AQ33" s="177"/>
      <c r="AR33" s="177"/>
      <c r="AS33" s="177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</row>
    <row r="34" customFormat="false" ht="12.95" hidden="false" customHeight="true" outlineLevel="0" collapsed="false">
      <c r="A34" s="401" t="s">
        <v>179</v>
      </c>
      <c r="B34" s="98" t="n">
        <f aca="false">'EOL LINKS'!B51</f>
        <v>22</v>
      </c>
      <c r="C34" s="98" t="n">
        <f aca="false">'EOL LINKS'!C51</f>
        <v>23</v>
      </c>
      <c r="D34" s="51" t="n">
        <f aca="false">(B34+C34)/2</f>
        <v>22.5</v>
      </c>
      <c r="E34" s="519" t="n">
        <f aca="false">'off peak link'!F22</f>
        <v>21.4458847045898</v>
      </c>
      <c r="F34" s="53" t="n">
        <f aca="false">SUM((B34+C34)/2)-E34</f>
        <v>1.0541152954102</v>
      </c>
      <c r="G34" s="402" t="n">
        <v>150</v>
      </c>
      <c r="H34" s="403" t="n">
        <v>50</v>
      </c>
      <c r="I34" s="247" t="n">
        <f aca="false">G34+H34</f>
        <v>200</v>
      </c>
      <c r="J34" s="415"/>
      <c r="K34" s="413"/>
      <c r="L34" s="415"/>
      <c r="M34" s="177"/>
      <c r="N34" s="177"/>
      <c r="O34" s="481" t="s">
        <v>207</v>
      </c>
      <c r="P34" s="468"/>
      <c r="Q34" s="468"/>
      <c r="R34" s="508" t="n">
        <f aca="false">R33-R35</f>
        <v>-0.468578118453738</v>
      </c>
      <c r="S34" s="178"/>
      <c r="T34" s="178"/>
      <c r="U34" s="458"/>
      <c r="V34" s="149" t="s">
        <v>179</v>
      </c>
      <c r="W34" s="98" t="n">
        <f aca="false">'EOL LINKS'!B32</f>
        <v>31.75</v>
      </c>
      <c r="X34" s="98" t="n">
        <f aca="false">'EOL LINKS'!C32</f>
        <v>32.75</v>
      </c>
      <c r="Y34" s="98" t="n">
        <f aca="false">Marks!C29</f>
        <v>31.75</v>
      </c>
      <c r="Z34" s="258" t="n">
        <f aca="false">SUM((W34+X34)/2)-Y34</f>
        <v>0.5</v>
      </c>
      <c r="AA34" s="482"/>
      <c r="AB34" s="482"/>
      <c r="AC34" s="342"/>
      <c r="AD34" s="36"/>
      <c r="AE34" s="481" t="s">
        <v>207</v>
      </c>
      <c r="AF34" s="468"/>
      <c r="AG34" s="468"/>
      <c r="AH34" s="508" t="n">
        <f aca="false">AH33-AH35</f>
        <v>-0.146484375</v>
      </c>
      <c r="AI34" s="179"/>
      <c r="AJ34" s="179"/>
      <c r="AK34" s="177"/>
      <c r="AL34" s="177"/>
      <c r="AM34" s="177"/>
      <c r="AN34" s="177"/>
      <c r="AO34" s="177"/>
      <c r="AP34" s="177"/>
      <c r="AQ34" s="177"/>
      <c r="AR34" s="177"/>
      <c r="AS34" s="177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</row>
    <row r="35" customFormat="false" ht="12.95" hidden="false" customHeight="true" outlineLevel="0" collapsed="false">
      <c r="A35" s="418" t="s">
        <v>202</v>
      </c>
      <c r="B35" s="419" t="n">
        <f aca="false">SUM((B23*392)+(B24*352)+(B25*408)+(B26*368)+(B27*408)+(B28*384)+(B29*392)+(B30*408)+(B31*384)+(B32*376)+(B33*416)+(B34*392))/4680</f>
        <v>23.6689743589744</v>
      </c>
      <c r="C35" s="419" t="n">
        <f aca="false">SUM((C23*392)+(C24*352)+(C25*408)+(C26*368)+(C27*408)+(C28*384)+(C29*392)+(C30*408)+(C31*384)+(C32*376)+(C33*416)+(C34*392))/4680</f>
        <v>24.6212820512821</v>
      </c>
      <c r="D35" s="419" t="n">
        <f aca="false">SUM((D23*392)+(D24*352)+(D25*408)+(D26*368)+(D27*408)+(D28*384)+(D29*392)+(D30*408)+(D31*384)+(D32*376)+(D33*416)+(D34*392))/4680</f>
        <v>24.1451282051282</v>
      </c>
      <c r="E35" s="419" t="n">
        <f aca="false">E36</f>
        <v>23.7442583948119</v>
      </c>
      <c r="F35" s="420" t="n">
        <f aca="false">SUM((F23*392)+(F24*352)+(F25*408)+(F26*368)+(F27*408)+(F28*384)+(F29*392)+(F30*408)+(F31*384)+(F32*376)+(F33*416)+(F34*392))/4680</f>
        <v>1.15125185713809</v>
      </c>
      <c r="G35" s="422" t="n">
        <f aca="false">SUM((G23*392)+(G24*352)+(G25*408)+(G26*368)+(G27*408)+(G28*384)+(G29*392)+(G30*408)+(G31*384)+(G32*376)+(G33*416)+(G34*392))/4680</f>
        <v>150</v>
      </c>
      <c r="H35" s="422" t="n">
        <f aca="false">SUM((H23*392)+(H24*352)+(H25*408)+(H26*368)+(H27*408)+(H28*384)+(H29*392)+(H30*408)+(H31*384)+(H32*376)+(H33*416)+(H34*392))/4680</f>
        <v>50</v>
      </c>
      <c r="I35" s="422" t="n">
        <f aca="false">SUM((I23*392)+(I24*352)+(I25*408)+(I26*368)+(I27*408)+(I28*384)+(I29*392)+(I30*408)+(I31*384)+(I32*376)+(I33*416)+(I34*392))/4680</f>
        <v>200</v>
      </c>
      <c r="J35" s="424"/>
      <c r="K35" s="423"/>
      <c r="L35" s="424"/>
      <c r="M35" s="177"/>
      <c r="N35" s="177"/>
      <c r="O35" s="240" t="s">
        <v>219</v>
      </c>
      <c r="P35" s="238"/>
      <c r="Q35" s="238"/>
      <c r="R35" s="492" t="n">
        <f aca="false">Marks!O10</f>
        <v>24.1961475097499</v>
      </c>
      <c r="S35" s="178"/>
      <c r="T35" s="178"/>
      <c r="U35" s="458"/>
      <c r="V35" s="520" t="s">
        <v>202</v>
      </c>
      <c r="W35" s="426" t="n">
        <f aca="false">SUM((W23*352)+(W24*320)+(W25*336)+(W26*352)+(W27*336)+(W28*336)+(W29*352)+(W30*336)+(W31*336)+(W32*368)+(W33*304)+(W34*352))/4080</f>
        <v>37.3352941176471</v>
      </c>
      <c r="X35" s="426" t="n">
        <f aca="false">SUM((X23*352)+(X24*320)+(X25*336)+(X26*352)+(X27*336)+(X28*336)+(X29*352)+(X30*336)+(X31*336)+(X32*368)+(X33*304)+(X34*352))/4080</f>
        <v>38.3352941176471</v>
      </c>
      <c r="Y35" s="426" t="n">
        <f aca="false">SUM((Y23*352)+(Y24*320)+(Y25*336)+(Y26*352)+(Y27*336)+(Y28*336)+(Y29*352)+(Y30*336)+(Y31*336)+(Y32*368)+(Y33*304)+(Y34*352))/4080</f>
        <v>37.2529411764706</v>
      </c>
      <c r="Z35" s="426" t="n">
        <f aca="false">SUM((Z23*352)+(Z24*320)+(Z25*336)+(Z26*352)+(Z27*336)+(Z28*336)+(Z29*352)+(Z30*336)+(Z31*336)+(Z32*368)+(Z33*304)+(Z34*352))/4080</f>
        <v>0.582352941176471</v>
      </c>
      <c r="AA35" s="426" t="n">
        <f aca="false">SUM((AA23*352)+(AA24*320)+(AA25*336)+(AA26*352)+(AA27*336)+(AA28*336)+(AA29*352)+(AA30*336)+(AA31*336)+(AA32*368)+(AA33*304)+(AA34*352))/4080</f>
        <v>0</v>
      </c>
      <c r="AB35" s="521"/>
      <c r="AC35" s="522"/>
      <c r="AD35" s="36"/>
      <c r="AE35" s="240" t="s">
        <v>219</v>
      </c>
      <c r="AF35" s="390"/>
      <c r="AG35" s="390"/>
      <c r="AH35" s="492" t="n">
        <f aca="false">Marks!N10</f>
        <v>38.560546875</v>
      </c>
      <c r="AI35" s="179"/>
      <c r="AJ35" s="179"/>
      <c r="AK35" s="177"/>
      <c r="AL35" s="177"/>
      <c r="AM35" s="177"/>
      <c r="AN35" s="177"/>
      <c r="AO35" s="177"/>
      <c r="AP35" s="177"/>
      <c r="AQ35" s="177"/>
      <c r="AR35" s="177"/>
      <c r="AS35" s="177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  <c r="BD35" s="179"/>
      <c r="BE35" s="179"/>
      <c r="BF35" s="179"/>
    </row>
    <row r="36" customFormat="false" ht="12.95" hidden="false" customHeight="true" outlineLevel="0" collapsed="false">
      <c r="A36" s="133" t="s">
        <v>220</v>
      </c>
      <c r="B36" s="523" t="n">
        <f aca="false">'EOL LINKS'!B33</f>
        <v>23.45</v>
      </c>
      <c r="C36" s="523" t="n">
        <f aca="false">'EOL LINKS'!C33</f>
        <v>23.95</v>
      </c>
      <c r="D36" s="51" t="n">
        <f aca="false">(B36+C36)/2</f>
        <v>23.7</v>
      </c>
      <c r="E36" s="524" t="n">
        <f aca="false">Marks!O4</f>
        <v>23.7442583948119</v>
      </c>
      <c r="F36" s="209" t="n">
        <f aca="false">SUM((B36+C36)/2)-E36</f>
        <v>-0.0442583948119086</v>
      </c>
      <c r="G36" s="525"/>
      <c r="H36" s="526"/>
      <c r="I36" s="527"/>
      <c r="J36" s="85"/>
      <c r="K36" s="528"/>
      <c r="L36" s="85"/>
      <c r="M36" s="177"/>
      <c r="N36" s="177"/>
      <c r="O36" s="481" t="s">
        <v>207</v>
      </c>
      <c r="P36" s="529"/>
      <c r="Q36" s="529"/>
      <c r="R36" s="508" t="n">
        <f aca="false">R35-R37</f>
        <v>-1.39385249025008</v>
      </c>
      <c r="S36" s="179"/>
      <c r="T36" s="179"/>
      <c r="V36" s="133" t="s">
        <v>220</v>
      </c>
      <c r="W36" s="442"/>
      <c r="X36" s="442"/>
      <c r="Y36" s="443" t="n">
        <f aca="false">Marks!N4</f>
        <v>37.2529411764706</v>
      </c>
      <c r="Z36" s="224" t="n">
        <f aca="false">SUM((W36+X36)/2)-Y36</f>
        <v>-37.2529411764706</v>
      </c>
      <c r="AA36" s="444"/>
      <c r="AB36" s="444"/>
      <c r="AC36" s="445"/>
      <c r="AD36" s="36"/>
      <c r="AE36" s="481" t="s">
        <v>207</v>
      </c>
      <c r="AF36" s="468"/>
      <c r="AG36" s="468"/>
      <c r="AH36" s="508" t="n">
        <f aca="false">AH35-AH37</f>
        <v>0.0244140625</v>
      </c>
      <c r="AI36" s="179"/>
      <c r="AJ36" s="179"/>
      <c r="AK36" s="177"/>
      <c r="AL36" s="177"/>
      <c r="AM36" s="177"/>
      <c r="AN36" s="177"/>
      <c r="AO36" s="177"/>
      <c r="AP36" s="177"/>
      <c r="AQ36" s="177"/>
      <c r="AR36" s="177"/>
      <c r="AS36" s="177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</row>
    <row r="37" customFormat="false" ht="12.95" hidden="false" customHeight="true" outlineLevel="0" collapsed="false">
      <c r="B37" s="3"/>
      <c r="C37" s="3"/>
      <c r="D37" s="3"/>
      <c r="E37" s="3"/>
      <c r="F37" s="530"/>
      <c r="G37" s="3"/>
      <c r="H37" s="3"/>
      <c r="I37" s="3"/>
      <c r="J37" s="3"/>
      <c r="K37" s="3"/>
      <c r="L37" s="3"/>
      <c r="M37" s="177"/>
      <c r="N37" s="177"/>
      <c r="O37" s="299" t="s">
        <v>221</v>
      </c>
      <c r="P37" s="295"/>
      <c r="Q37" s="295"/>
      <c r="R37" s="296" t="n">
        <v>25.59</v>
      </c>
      <c r="S37" s="179"/>
      <c r="T37" s="179"/>
      <c r="AD37" s="531"/>
      <c r="AE37" s="299" t="s">
        <v>221</v>
      </c>
      <c r="AF37" s="274"/>
      <c r="AG37" s="274"/>
      <c r="AH37" s="532" t="n">
        <f aca="false">Marks!N11</f>
        <v>38.5361328125</v>
      </c>
      <c r="AI37" s="179"/>
      <c r="AJ37" s="179"/>
      <c r="AK37" s="177"/>
      <c r="AL37" s="177"/>
      <c r="AM37" s="177"/>
      <c r="AN37" s="177"/>
      <c r="AO37" s="177"/>
      <c r="AP37" s="177"/>
      <c r="AQ37" s="177"/>
      <c r="AR37" s="177"/>
      <c r="AS37" s="177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  <c r="BD37" s="179"/>
      <c r="BE37" s="179"/>
      <c r="BF37" s="179"/>
    </row>
    <row r="38" customFormat="false" ht="12.95" hidden="false" customHeight="true" outlineLevel="0" collapsed="false">
      <c r="O38" s="37"/>
      <c r="P38" s="458"/>
      <c r="Q38" s="458"/>
      <c r="R38" s="458"/>
    </row>
    <row r="39" customFormat="false" ht="12.95" hidden="false" customHeight="true" outlineLevel="0" collapsed="false">
      <c r="O39" s="37"/>
      <c r="P39" s="458"/>
      <c r="Q39" s="458"/>
      <c r="R39" s="458"/>
    </row>
    <row r="40" customFormat="false" ht="12.95" hidden="false" customHeight="true" outlineLevel="0" collapsed="false">
      <c r="O40" s="458"/>
      <c r="P40" s="458"/>
      <c r="Q40" s="458"/>
      <c r="R40" s="4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2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A1" s="533" t="str">
        <f aca="false">[1]Offpeak_Forward!A1</f>
        <v>OFF-PEAK POWER</v>
      </c>
      <c r="B1" s="534" t="str">
        <f aca="false">[1]Offpeak_Forward!B1</f>
        <v>NEPOOL R1B</v>
      </c>
      <c r="C1" s="534" t="str">
        <f aca="false">[1]Offpeak_Forward!C1</f>
        <v>BOSTON R1P</v>
      </c>
      <c r="D1" s="534" t="str">
        <f aca="false">[1]Offpeak_Forward!D1</f>
        <v>WEST MA R1W</v>
      </c>
      <c r="E1" s="534" t="str">
        <f aca="false">[1]Offpeak_Forward!E1</f>
        <v>MAINE R1Q</v>
      </c>
      <c r="F1" s="534" t="str">
        <f aca="false">[1]Offpeak_Forward!F1</f>
        <v>W. PJM R1E</v>
      </c>
      <c r="G1" s="534" t="str">
        <f aca="false">[1]Offpeak_Forward!G1</f>
        <v>E. PJM RID</v>
      </c>
      <c r="H1" s="534" t="str">
        <f aca="false">[1]Offpeak_Forward!H1</f>
        <v>FIRST ENERGY R1R</v>
      </c>
      <c r="I1" s="534" t="str">
        <f aca="false">[1]Offpeak_Forward!I1</f>
        <v>VEPCO R1V</v>
      </c>
      <c r="J1" s="317" t="str">
        <f aca="false">[1]Offpeak_Forward!J1</f>
        <v>NY Z-A R1C</v>
      </c>
      <c r="K1" s="317" t="str">
        <f aca="false">[1]Offpeak_Forward!K1</f>
        <v>NY Z-G R1</v>
      </c>
      <c r="L1" s="317" t="str">
        <f aca="false">[1]Offpeak_Forward!L1</f>
        <v>NY Z-J R1Z</v>
      </c>
      <c r="M1" s="534" t="str">
        <f aca="false">[1]Offpeak_Forward!M1</f>
        <v>CIN R4</v>
      </c>
      <c r="N1" s="534" t="str">
        <f aca="false">[1]Offpeak_Forward!N1</f>
        <v>ComEd R4C</v>
      </c>
      <c r="O1" s="534" t="str">
        <f aca="false">[1]Offpeak_Forward!O1</f>
        <v>TVA R3B</v>
      </c>
      <c r="P1" s="534" t="str">
        <f aca="false">[1]Offpeak_Forward!P1</f>
        <v>AMEREN B10</v>
      </c>
      <c r="Q1" s="534" t="str">
        <f aca="false">[1]Offpeak_Forward!Q1</f>
        <v>NSP R4N</v>
      </c>
      <c r="R1" s="534" t="str">
        <f aca="false">[1]Offpeak_Forward!R1</f>
        <v>AEP R2A</v>
      </c>
      <c r="S1" s="534" t="str">
        <f aca="false">[1]Offpeak_Forward!S1</f>
        <v>OPPD_NPPD R4B</v>
      </c>
      <c r="T1" s="534" t="str">
        <f aca="false">[1]Offpeak_Forward!T1</f>
        <v>MANITOBA R4M</v>
      </c>
      <c r="U1" s="534" t="str">
        <f aca="false">[1]Offpeak_Forward!U1</f>
        <v>SOCO R3</v>
      </c>
      <c r="V1" s="534" t="str">
        <f aca="false">[1]Offpeak_Forward!V1</f>
        <v>ENT R5</v>
      </c>
      <c r="W1" s="534" t="str">
        <f aca="false">[1]Offpeak_Forward!W1</f>
        <v>GTC R3G</v>
      </c>
      <c r="X1" s="534" t="str">
        <f aca="false">[1]Offpeak_Forward!X1</f>
        <v>ASSOCIATED R5A</v>
      </c>
      <c r="Y1" s="534" t="str">
        <f aca="false">[1]Offpeak_Forward!Y1</f>
        <v>DUKE R3D</v>
      </c>
      <c r="Z1" s="534" t="str">
        <f aca="false">[1]Offpeak_Forward!Z1</f>
        <v>FL_GA R3A</v>
      </c>
      <c r="AA1" s="534" t="str">
        <f aca="false">[1]Offpeak_Forward!AA1</f>
        <v>FPL_FRCC R3C</v>
      </c>
      <c r="AB1" s="534" t="str">
        <f aca="false">[1]Offpeak_Forward!AB1</f>
        <v>ERCOT R6</v>
      </c>
      <c r="AC1" s="534" t="str">
        <f aca="false">[1]Offpeak_Forward!AC1</f>
        <v>NORTH TX R6A</v>
      </c>
      <c r="AD1" s="534" t="str">
        <f aca="false">[1]Offpeak_Forward!AD1</f>
        <v>WEST TX R6B</v>
      </c>
      <c r="AE1" s="534" t="str">
        <f aca="false">[1]Offpeak_Forward!AE1</f>
        <v>TX_VALLEY R6D</v>
      </c>
      <c r="AF1" s="534" t="str">
        <f aca="false">[1]Offpeak_Forward!AF1</f>
        <v>MEXICO_BORDER R6E</v>
      </c>
      <c r="AG1" s="317" t="n">
        <f aca="false">[1]Offpeak_Forward!AG1</f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customFormat="false" ht="18.75" hidden="false" customHeight="false" outlineLevel="0" collapsed="false">
      <c r="A2" s="535" t="n">
        <f aca="false">[1]Offpeak_Forward!A2</f>
        <v>0</v>
      </c>
      <c r="B2" s="536" t="str">
        <f aca="false">[1]Offpeak_Forward!B2</f>
        <v>OFF-PEAK Power Curves</v>
      </c>
      <c r="C2" s="537" t="n">
        <f aca="false">[1]Offpeak_Forward!C2</f>
        <v>0</v>
      </c>
      <c r="D2" s="537" t="n">
        <f aca="false">[1]Offpeak_Forward!D2</f>
        <v>0</v>
      </c>
      <c r="E2" s="537" t="n">
        <f aca="false">[1]Offpeak_Forward!E2</f>
        <v>0</v>
      </c>
      <c r="F2" s="538" t="n">
        <f aca="false">[1]Offpeak_Forward!F2</f>
        <v>0</v>
      </c>
      <c r="G2" s="538" t="n">
        <f aca="false">[1]Offpeak_Forward!G2</f>
        <v>0</v>
      </c>
      <c r="H2" s="538" t="n">
        <f aca="false">[1]Offpeak_Forward!H2</f>
        <v>0</v>
      </c>
      <c r="I2" s="538" t="n">
        <f aca="false">[1]Offpeak_Forward!I2</f>
        <v>0</v>
      </c>
      <c r="J2" s="538" t="n">
        <f aca="false">[1]Offpeak_Forward!J2</f>
        <v>0</v>
      </c>
      <c r="K2" s="538" t="n">
        <f aca="false">[1]Offpeak_Forward!K2</f>
        <v>0</v>
      </c>
      <c r="L2" s="538" t="n">
        <f aca="false">[1]Offpeak_Forward!L2</f>
        <v>0</v>
      </c>
      <c r="M2" s="538" t="n">
        <f aca="false">[1]Offpeak_Forward!M2</f>
        <v>0</v>
      </c>
      <c r="N2" s="538" t="n">
        <f aca="false">[1]Offpeak_Forward!N2</f>
        <v>0</v>
      </c>
      <c r="O2" s="538" t="n">
        <f aca="false">[1]Offpeak_Forward!O2</f>
        <v>0</v>
      </c>
      <c r="P2" s="538" t="n">
        <f aca="false">[1]Offpeak_Forward!P2</f>
        <v>0</v>
      </c>
      <c r="Q2" s="538" t="n">
        <f aca="false">[1]Offpeak_Forward!Q2</f>
        <v>0</v>
      </c>
      <c r="R2" s="538" t="n">
        <f aca="false">[1]Offpeak_Forward!R2</f>
        <v>0</v>
      </c>
      <c r="S2" s="538" t="n">
        <f aca="false">[1]Offpeak_Forward!S2</f>
        <v>0</v>
      </c>
      <c r="T2" s="538" t="n">
        <f aca="false">[1]Offpeak_Forward!T2</f>
        <v>0</v>
      </c>
      <c r="U2" s="538" t="n">
        <f aca="false">[1]Offpeak_Forward!U2</f>
        <v>0</v>
      </c>
      <c r="V2" s="538" t="n">
        <f aca="false">[1]Offpeak_Forward!V2</f>
        <v>0</v>
      </c>
      <c r="W2" s="538" t="n">
        <f aca="false">[1]Offpeak_Forward!W2</f>
        <v>0</v>
      </c>
      <c r="X2" s="538" t="n">
        <f aca="false">[1]Offpeak_Forward!X2</f>
        <v>0</v>
      </c>
      <c r="Y2" s="538" t="n">
        <f aca="false">[1]Offpeak_Forward!Y2</f>
        <v>0</v>
      </c>
      <c r="Z2" s="538" t="n">
        <f aca="false">[1]Offpeak_Forward!Z2</f>
        <v>0</v>
      </c>
      <c r="AA2" s="538" t="n">
        <f aca="false">[1]Offpeak_Forward!AA2</f>
        <v>0</v>
      </c>
      <c r="AB2" s="538" t="n">
        <f aca="false">[1]Offpeak_Forward!AB2</f>
        <v>0</v>
      </c>
      <c r="AC2" s="538" t="n">
        <f aca="false">[1]Offpeak_Forward!AC2</f>
        <v>0</v>
      </c>
      <c r="AD2" s="538" t="n">
        <f aca="false">[1]Offpeak_Forward!AD2</f>
        <v>0</v>
      </c>
      <c r="AE2" s="538" t="n">
        <f aca="false">[1]Offpeak_Forward!AE2</f>
        <v>0</v>
      </c>
      <c r="AF2" s="538" t="n">
        <f aca="false">[1]Offpeak_Forward!AF2</f>
        <v>0</v>
      </c>
      <c r="AG2" s="539" t="n">
        <f aca="false">[1]Offpeak_Forward!AG2</f>
        <v>0</v>
      </c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customFormat="false" ht="13.5" hidden="false" customHeight="false" outlineLevel="0" collapsed="false">
      <c r="A3" s="535" t="n">
        <f aca="false">[1]Offpeak_Forward!A3</f>
        <v>0</v>
      </c>
      <c r="B3" s="540" t="str">
        <f aca="false">[1]Offpeak_Forward!B3</f>
        <v>NEPOOL</v>
      </c>
      <c r="C3" s="540" t="n">
        <f aca="false">[1]Offpeak_Forward!C3</f>
        <v>0</v>
      </c>
      <c r="D3" s="540" t="n">
        <f aca="false">[1]Offpeak_Forward!D3</f>
        <v>0</v>
      </c>
      <c r="E3" s="540" t="n">
        <f aca="false">[1]Offpeak_Forward!E3</f>
        <v>0</v>
      </c>
      <c r="F3" s="540" t="str">
        <f aca="false">[1]Offpeak_Forward!F3</f>
        <v>PJM WESTERN HUB</v>
      </c>
      <c r="G3" s="540" t="n">
        <f aca="false">[1]Offpeak_Forward!G3</f>
        <v>0</v>
      </c>
      <c r="H3" s="540" t="n">
        <f aca="false">[1]Offpeak_Forward!H3</f>
        <v>0</v>
      </c>
      <c r="I3" s="540" t="n">
        <f aca="false">[1]Offpeak_Forward!I3</f>
        <v>0</v>
      </c>
      <c r="J3" s="540" t="str">
        <f aca="false">[1]Offpeak_Forward!J3</f>
        <v>NEW YORK</v>
      </c>
      <c r="K3" s="540" t="n">
        <f aca="false">[1]Offpeak_Forward!K3</f>
        <v>0</v>
      </c>
      <c r="L3" s="540" t="n">
        <f aca="false">[1]Offpeak_Forward!L3</f>
        <v>0</v>
      </c>
      <c r="M3" s="540" t="str">
        <f aca="false">[1]Offpeak_Forward!M3</f>
        <v>CINERGY</v>
      </c>
      <c r="N3" s="540" t="n">
        <f aca="false">[1]Offpeak_Forward!N3</f>
        <v>0</v>
      </c>
      <c r="O3" s="540" t="n">
        <f aca="false">[1]Offpeak_Forward!O3</f>
        <v>0</v>
      </c>
      <c r="P3" s="540" t="n">
        <f aca="false">[1]Offpeak_Forward!P3</f>
        <v>0</v>
      </c>
      <c r="Q3" s="540" t="n">
        <f aca="false">[1]Offpeak_Forward!Q3</f>
        <v>0</v>
      </c>
      <c r="R3" s="540" t="n">
        <f aca="false">[1]Offpeak_Forward!R3</f>
        <v>0</v>
      </c>
      <c r="S3" s="540" t="n">
        <f aca="false">[1]Offpeak_Forward!S3</f>
        <v>0</v>
      </c>
      <c r="T3" s="540" t="n">
        <f aca="false">[1]Offpeak_Forward!T3</f>
        <v>0</v>
      </c>
      <c r="U3" s="540" t="str">
        <f aca="false">[1]Offpeak_Forward!U3</f>
        <v>SOCO</v>
      </c>
      <c r="V3" s="540" t="n">
        <f aca="false">[1]Offpeak_Forward!V3</f>
        <v>0</v>
      </c>
      <c r="W3" s="540" t="n">
        <f aca="false">[1]Offpeak_Forward!W3</f>
        <v>0</v>
      </c>
      <c r="X3" s="540" t="n">
        <f aca="false">[1]Offpeak_Forward!X3</f>
        <v>0</v>
      </c>
      <c r="Y3" s="540" t="n">
        <f aca="false">[1]Offpeak_Forward!Y3</f>
        <v>0</v>
      </c>
      <c r="Z3" s="540" t="n">
        <f aca="false">[1]Offpeak_Forward!Z3</f>
        <v>0</v>
      </c>
      <c r="AA3" s="540" t="n">
        <f aca="false">[1]Offpeak_Forward!AA3</f>
        <v>0</v>
      </c>
      <c r="AB3" s="541" t="str">
        <f aca="false">[1]Offpeak_Forward!AB3</f>
        <v>ERCOT - HL&amp;P</v>
      </c>
      <c r="AC3" s="541" t="n">
        <f aca="false">[1]Offpeak_Forward!AC3</f>
        <v>0</v>
      </c>
      <c r="AD3" s="541" t="n">
        <f aca="false">[1]Offpeak_Forward!AD3</f>
        <v>0</v>
      </c>
      <c r="AE3" s="541" t="n">
        <f aca="false">[1]Offpeak_Forward!AE3</f>
        <v>0</v>
      </c>
      <c r="AF3" s="541" t="n">
        <f aca="false">[1]Offpeak_Forward!AF3</f>
        <v>0</v>
      </c>
      <c r="AG3" s="542" t="str">
        <f aca="false">[1]Offpeak_Forward!AG3</f>
        <v>NYMEX NG</v>
      </c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customFormat="false" ht="25.5" hidden="false" customHeight="false" outlineLevel="0" collapsed="false">
      <c r="A4" s="543" t="n">
        <f aca="false">[1]Offpeak_Forward!A4</f>
        <v>0</v>
      </c>
      <c r="B4" s="544" t="str">
        <f aca="false">[1]Offpeak_Forward!B4</f>
        <v>NEPOOL</v>
      </c>
      <c r="C4" s="545" t="str">
        <f aca="false">[1]Offpeak_Forward!C4</f>
        <v>BOSTON</v>
      </c>
      <c r="D4" s="546" t="str">
        <f aca="false">[1]Offpeak_Forward!D4</f>
        <v>W. MASS</v>
      </c>
      <c r="E4" s="547" t="str">
        <f aca="false">[1]Offpeak_Forward!E4</f>
        <v>MAINE</v>
      </c>
      <c r="F4" s="544" t="str">
        <f aca="false">[1]Offpeak_Forward!F4</f>
        <v>W. PJM</v>
      </c>
      <c r="G4" s="548" t="str">
        <f aca="false">[1]Offpeak_Forward!G4</f>
        <v>E. PJM</v>
      </c>
      <c r="H4" s="549" t="str">
        <f aca="false">[1]Offpeak_Forward!H4</f>
        <v>FIRST ENERGY</v>
      </c>
      <c r="I4" s="550" t="str">
        <f aca="false">[1]Offpeak_Forward!I4</f>
        <v>VEPCO</v>
      </c>
      <c r="J4" s="551" t="str">
        <f aca="false">[1]Offpeak_Forward!J4</f>
        <v>NY Z-A</v>
      </c>
      <c r="K4" s="552" t="str">
        <f aca="false">[1]Offpeak_Forward!K4</f>
        <v>NY Z-G</v>
      </c>
      <c r="L4" s="550" t="str">
        <f aca="false">[1]Offpeak_Forward!L4</f>
        <v>NY Z-J</v>
      </c>
      <c r="M4" s="553" t="str">
        <f aca="false">[1]Offpeak_Forward!M4</f>
        <v>CINERGY</v>
      </c>
      <c r="N4" s="552" t="str">
        <f aca="false">[1]Offpeak_Forward!N4</f>
        <v>COMED</v>
      </c>
      <c r="O4" s="552" t="str">
        <f aca="false">[1]Offpeak_Forward!O4</f>
        <v>TVA</v>
      </c>
      <c r="P4" s="552" t="str">
        <f aca="false">[1]Offpeak_Forward!P4</f>
        <v>AMEREN</v>
      </c>
      <c r="Q4" s="552" t="str">
        <f aca="false">[1]Offpeak_Forward!Q4</f>
        <v>NSP</v>
      </c>
      <c r="R4" s="552" t="str">
        <f aca="false">[1]Offpeak_Forward!R4</f>
        <v>AEP</v>
      </c>
      <c r="S4" s="552" t="str">
        <f aca="false">[1]Offpeak_Forward!S4</f>
        <v>OPPD_  NPPD</v>
      </c>
      <c r="T4" s="550" t="str">
        <f aca="false">[1]Offpeak_Forward!T4</f>
        <v>MANI-TOBA</v>
      </c>
      <c r="U4" s="544" t="str">
        <f aca="false">[1]Offpeak_Forward!U4</f>
        <v>SOCO</v>
      </c>
      <c r="V4" s="554" t="str">
        <f aca="false">[1]Offpeak_Forward!V4</f>
        <v>ENTERGY</v>
      </c>
      <c r="W4" s="552" t="str">
        <f aca="false">[1]Offpeak_Forward!W4</f>
        <v>GTC</v>
      </c>
      <c r="X4" s="552" t="str">
        <f aca="false">[1]Offpeak_Forward!X4</f>
        <v>ASSOC.</v>
      </c>
      <c r="Y4" s="552" t="str">
        <f aca="false">[1]Offpeak_Forward!Y4</f>
        <v>DUKE</v>
      </c>
      <c r="Z4" s="552" t="str">
        <f aca="false">[1]Offpeak_Forward!Z4</f>
        <v>FL_GA</v>
      </c>
      <c r="AA4" s="550" t="str">
        <f aca="false">[1]Offpeak_Forward!AA4</f>
        <v>FPL_  FRCC</v>
      </c>
      <c r="AB4" s="551" t="str">
        <f aca="false">[1]Offpeak_Forward!AB4</f>
        <v>ERCOT_   HL&amp;P</v>
      </c>
      <c r="AC4" s="552" t="str">
        <f aca="false">[1]Offpeak_Forward!AC4</f>
        <v>N. TEXAS</v>
      </c>
      <c r="AD4" s="548" t="str">
        <f aca="false">[1]Offpeak_Forward!AD4</f>
        <v>W. TEXAS</v>
      </c>
      <c r="AE4" s="548" t="str">
        <f aca="false">[1]Offpeak_Forward!AE4</f>
        <v>TX_  VALLEY</v>
      </c>
      <c r="AF4" s="549" t="str">
        <f aca="false">[1]Offpeak_Forward!AF4</f>
        <v>MEXICO_  BORDER</v>
      </c>
      <c r="AG4" s="542" t="n">
        <f aca="false">[1]Offpeak_Forward!AG4</f>
        <v>0</v>
      </c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customFormat="false" ht="12.75" hidden="false" customHeight="false" outlineLevel="0" collapsed="false">
      <c r="A5" s="555" t="n">
        <f aca="false">[1]Offpeak_Forward!A5</f>
        <v>37073</v>
      </c>
      <c r="B5" s="556" t="n">
        <f aca="false">[1]Offpeak_Forward!B5</f>
        <v>0</v>
      </c>
      <c r="C5" s="501" t="n">
        <f aca="false">[1]Offpeak_Forward!C5</f>
        <v>0</v>
      </c>
      <c r="D5" s="501" t="n">
        <f aca="false">[1]Offpeak_Forward!D5</f>
        <v>0</v>
      </c>
      <c r="E5" s="557" t="n">
        <f aca="false">[1]Offpeak_Forward!E5</f>
        <v>0</v>
      </c>
      <c r="F5" s="556" t="n">
        <f aca="false">[1]Offpeak_Forward!F5</f>
        <v>0</v>
      </c>
      <c r="G5" s="558" t="n">
        <f aca="false">[1]Offpeak_Forward!G5</f>
        <v>0</v>
      </c>
      <c r="H5" s="558" t="n">
        <f aca="false">[1]Offpeak_Forward!H5</f>
        <v>0</v>
      </c>
      <c r="I5" s="559" t="n">
        <f aca="false">[1]Offpeak_Forward!I5</f>
        <v>0</v>
      </c>
      <c r="J5" s="556" t="n">
        <f aca="false">[1]Offpeak_Forward!J5</f>
        <v>0</v>
      </c>
      <c r="K5" s="558" t="n">
        <f aca="false">[1]Offpeak_Forward!K5</f>
        <v>0</v>
      </c>
      <c r="L5" s="559" t="n">
        <f aca="false">[1]Offpeak_Forward!L5</f>
        <v>0</v>
      </c>
      <c r="M5" s="556" t="n">
        <f aca="false">[1]Offpeak_Forward!M5</f>
        <v>0</v>
      </c>
      <c r="N5" s="558" t="n">
        <f aca="false">[1]Offpeak_Forward!N5</f>
        <v>0</v>
      </c>
      <c r="O5" s="560" t="n">
        <f aca="false">[1]Offpeak_Forward!O5</f>
        <v>0</v>
      </c>
      <c r="P5" s="560" t="n">
        <f aca="false">[1]Offpeak_Forward!P5</f>
        <v>0</v>
      </c>
      <c r="Q5" s="560" t="n">
        <f aca="false">[1]Offpeak_Forward!Q5</f>
        <v>0</v>
      </c>
      <c r="R5" s="560" t="n">
        <f aca="false">[1]Offpeak_Forward!R5</f>
        <v>0</v>
      </c>
      <c r="S5" s="560" t="n">
        <f aca="false">[1]Offpeak_Forward!S5</f>
        <v>0</v>
      </c>
      <c r="T5" s="559" t="n">
        <f aca="false">[1]Offpeak_Forward!T5</f>
        <v>0</v>
      </c>
      <c r="U5" s="556" t="n">
        <f aca="false">[1]Offpeak_Forward!U5</f>
        <v>0</v>
      </c>
      <c r="V5" s="558" t="n">
        <f aca="false">[1]Offpeak_Forward!V5</f>
        <v>0</v>
      </c>
      <c r="W5" s="558" t="n">
        <f aca="false">[1]Offpeak_Forward!W5</f>
        <v>0</v>
      </c>
      <c r="X5" s="558" t="n">
        <f aca="false">[1]Offpeak_Forward!X5</f>
        <v>0</v>
      </c>
      <c r="Y5" s="558" t="n">
        <f aca="false">[1]Offpeak_Forward!Y5</f>
        <v>0</v>
      </c>
      <c r="Z5" s="558" t="n">
        <f aca="false">[1]Offpeak_Forward!Z5</f>
        <v>0</v>
      </c>
      <c r="AA5" s="559" t="n">
        <f aca="false">[1]Offpeak_Forward!AA5</f>
        <v>0</v>
      </c>
      <c r="AB5" s="556" t="n">
        <f aca="false">[1]Offpeak_Forward!AB5</f>
        <v>0</v>
      </c>
      <c r="AC5" s="561" t="n">
        <f aca="false">[1]Offpeak_Forward!AC5</f>
        <v>0</v>
      </c>
      <c r="AD5" s="562" t="n">
        <f aca="false">[1]Offpeak_Forward!AD5</f>
        <v>0</v>
      </c>
      <c r="AE5" s="501" t="n">
        <f aca="false">[1]Offpeak_Forward!AE5</f>
        <v>0</v>
      </c>
      <c r="AF5" s="562" t="n">
        <f aca="false">[1]Offpeak_Forward!AF5</f>
        <v>0</v>
      </c>
      <c r="AG5" s="563" t="n">
        <f aca="false">[1]Offpeak_Forward!AG5</f>
        <v>3.182</v>
      </c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customFormat="false" ht="12.75" hidden="false" customHeight="false" outlineLevel="0" collapsed="false">
      <c r="A6" s="555" t="n">
        <f aca="false">[1]Offpeak_Forward!A6</f>
        <v>37104</v>
      </c>
      <c r="B6" s="556" t="n">
        <f aca="false">[1]Offpeak_Forward!B6</f>
        <v>0</v>
      </c>
      <c r="C6" s="558" t="n">
        <f aca="false">[1]Offpeak_Forward!C6</f>
        <v>0</v>
      </c>
      <c r="D6" s="558" t="n">
        <f aca="false">[1]Offpeak_Forward!D6</f>
        <v>0</v>
      </c>
      <c r="E6" s="557" t="n">
        <f aca="false">[1]Offpeak_Forward!E6</f>
        <v>0</v>
      </c>
      <c r="F6" s="556" t="n">
        <f aca="false">[1]Offpeak_Forward!F6</f>
        <v>0</v>
      </c>
      <c r="G6" s="558" t="n">
        <f aca="false">[1]Offpeak_Forward!G6</f>
        <v>0</v>
      </c>
      <c r="H6" s="558" t="n">
        <f aca="false">[1]Offpeak_Forward!H6</f>
        <v>0</v>
      </c>
      <c r="I6" s="559" t="n">
        <f aca="false">[1]Offpeak_Forward!I6</f>
        <v>0</v>
      </c>
      <c r="J6" s="556" t="n">
        <f aca="false">[1]Offpeak_Forward!J6</f>
        <v>0</v>
      </c>
      <c r="K6" s="558" t="n">
        <f aca="false">[1]Offpeak_Forward!K6</f>
        <v>0</v>
      </c>
      <c r="L6" s="559" t="n">
        <f aca="false">[1]Offpeak_Forward!L6</f>
        <v>0</v>
      </c>
      <c r="M6" s="556" t="n">
        <f aca="false">[1]Offpeak_Forward!M6</f>
        <v>0</v>
      </c>
      <c r="N6" s="558" t="n">
        <f aca="false">[1]Offpeak_Forward!N6</f>
        <v>0</v>
      </c>
      <c r="O6" s="558" t="n">
        <f aca="false">[1]Offpeak_Forward!O6</f>
        <v>0</v>
      </c>
      <c r="P6" s="558" t="n">
        <f aca="false">[1]Offpeak_Forward!P6</f>
        <v>0</v>
      </c>
      <c r="Q6" s="558" t="n">
        <f aca="false">[1]Offpeak_Forward!Q6</f>
        <v>0</v>
      </c>
      <c r="R6" s="558" t="n">
        <f aca="false">[1]Offpeak_Forward!R6</f>
        <v>0</v>
      </c>
      <c r="S6" s="558" t="n">
        <f aca="false">[1]Offpeak_Forward!S6</f>
        <v>0</v>
      </c>
      <c r="T6" s="559" t="n">
        <f aca="false">[1]Offpeak_Forward!T6</f>
        <v>0</v>
      </c>
      <c r="U6" s="556" t="n">
        <f aca="false">[1]Offpeak_Forward!U6</f>
        <v>0</v>
      </c>
      <c r="V6" s="558" t="n">
        <f aca="false">[1]Offpeak_Forward!V6</f>
        <v>0</v>
      </c>
      <c r="W6" s="558" t="n">
        <f aca="false">[1]Offpeak_Forward!W6</f>
        <v>0</v>
      </c>
      <c r="X6" s="558" t="n">
        <f aca="false">[1]Offpeak_Forward!X6</f>
        <v>0</v>
      </c>
      <c r="Y6" s="558" t="n">
        <f aca="false">[1]Offpeak_Forward!Y6</f>
        <v>0</v>
      </c>
      <c r="Z6" s="558" t="n">
        <f aca="false">[1]Offpeak_Forward!Z6</f>
        <v>0</v>
      </c>
      <c r="AA6" s="559" t="n">
        <f aca="false">[1]Offpeak_Forward!AA6</f>
        <v>0</v>
      </c>
      <c r="AB6" s="556" t="n">
        <f aca="false">[1]Offpeak_Forward!AB6</f>
        <v>0</v>
      </c>
      <c r="AC6" s="558" t="n">
        <f aca="false">[1]Offpeak_Forward!AC6</f>
        <v>0</v>
      </c>
      <c r="AD6" s="560" t="n">
        <f aca="false">[1]Offpeak_Forward!AD6</f>
        <v>0</v>
      </c>
      <c r="AE6" s="558" t="n">
        <f aca="false">[1]Offpeak_Forward!AE6</f>
        <v>0</v>
      </c>
      <c r="AF6" s="562" t="n">
        <f aca="false">[1]Offpeak_Forward!AF6</f>
        <v>0</v>
      </c>
      <c r="AG6" s="563" t="n">
        <f aca="false">[1]Offpeak_Forward!AG6</f>
        <v>3.167</v>
      </c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customFormat="false" ht="12.75" hidden="false" customHeight="false" outlineLevel="0" collapsed="false">
      <c r="A7" s="564" t="n">
        <f aca="false">[1]Offpeak_Forward!A7</f>
        <v>37135</v>
      </c>
      <c r="B7" s="565" t="n">
        <f aca="false">[1]Offpeak_Forward!B7</f>
        <v>32.6913528442383</v>
      </c>
      <c r="C7" s="566" t="n">
        <f aca="false">[1]Offpeak_Forward!C7</f>
        <v>34.3067359924316</v>
      </c>
      <c r="D7" s="566" t="n">
        <f aca="false">[1]Offpeak_Forward!D7</f>
        <v>34.3067359924316</v>
      </c>
      <c r="E7" s="567" t="n">
        <f aca="false">[1]Offpeak_Forward!E7</f>
        <v>34.3067359924316</v>
      </c>
      <c r="F7" s="565" t="n">
        <f aca="false">[1]Offpeak_Forward!F7</f>
        <v>19.832691192627</v>
      </c>
      <c r="G7" s="566" t="n">
        <f aca="false">[1]Offpeak_Forward!G7</f>
        <v>21.3903827667236</v>
      </c>
      <c r="H7" s="566" t="n">
        <f aca="false">[1]Offpeak_Forward!H7</f>
        <v>20.5249977111816</v>
      </c>
      <c r="I7" s="568" t="n">
        <f aca="false">[1]Offpeak_Forward!I7</f>
        <v>20.717306137085</v>
      </c>
      <c r="J7" s="565" t="n">
        <f aca="false">[1]Offpeak_Forward!J7</f>
        <v>28.3076915740967</v>
      </c>
      <c r="K7" s="566" t="n">
        <f aca="false">[1]Offpeak_Forward!K7</f>
        <v>35.3461532592773</v>
      </c>
      <c r="L7" s="568" t="n">
        <f aca="false">[1]Offpeak_Forward!L7</f>
        <v>38.211540222168</v>
      </c>
      <c r="M7" s="565" t="n">
        <f aca="false">[1]Offpeak_Forward!M7</f>
        <v>16.6178855895996</v>
      </c>
      <c r="N7" s="566" t="n">
        <f aca="false">[1]Offpeak_Forward!N7</f>
        <v>16.3294219970703</v>
      </c>
      <c r="O7" s="566" t="n">
        <f aca="false">[1]Offpeak_Forward!O7</f>
        <v>15.7994651794434</v>
      </c>
      <c r="P7" s="566" t="n">
        <f aca="false">[1]Offpeak_Forward!P7</f>
        <v>19.1178855895996</v>
      </c>
      <c r="Q7" s="566" t="n">
        <f aca="false">[1]Offpeak_Forward!Q7</f>
        <v>15.9678840637207</v>
      </c>
      <c r="R7" s="566" t="n">
        <f aca="false">[1]Offpeak_Forward!R7</f>
        <v>20.5249938964844</v>
      </c>
      <c r="S7" s="566" t="n">
        <f aca="false">[1]Offpeak_Forward!S7</f>
        <v>15.7851934432983</v>
      </c>
      <c r="T7" s="568" t="n">
        <f aca="false">[1]Offpeak_Forward!T7</f>
        <v>14.8621168136597</v>
      </c>
      <c r="U7" s="565" t="n">
        <f aca="false">[1]Offpeak_Forward!U7</f>
        <v>22.271541595459</v>
      </c>
      <c r="V7" s="566" t="n">
        <f aca="false">[1]Offpeak_Forward!V7</f>
        <v>20.7315368652344</v>
      </c>
      <c r="W7" s="566" t="n">
        <f aca="false">[1]Offpeak_Forward!W7</f>
        <v>22.656156539917</v>
      </c>
      <c r="X7" s="566" t="n">
        <f aca="false">[1]Offpeak_Forward!X7</f>
        <v>22.8034629821777</v>
      </c>
      <c r="Y7" s="566" t="n">
        <f aca="false">[1]Offpeak_Forward!Y7</f>
        <v>22.3676948547363</v>
      </c>
      <c r="Z7" s="566" t="n">
        <f aca="false">[1]Offpeak_Forward!Z7</f>
        <v>24.9638481140137</v>
      </c>
      <c r="AA7" s="568" t="n">
        <f aca="false">[1]Offpeak_Forward!AA7</f>
        <v>27.7138481140137</v>
      </c>
      <c r="AB7" s="565" t="n">
        <f aca="false">[1]Offpeak_Forward!AB7</f>
        <v>24.3311557769775</v>
      </c>
      <c r="AC7" s="566" t="n">
        <f aca="false">[1]Offpeak_Forward!AC7</f>
        <v>28.8311576843262</v>
      </c>
      <c r="AD7" s="569" t="n">
        <f aca="false">[1]Offpeak_Forward!AD7</f>
        <v>24.3311557769775</v>
      </c>
      <c r="AE7" s="566" t="n">
        <f aca="false">[1]Offpeak_Forward!AE7</f>
        <v>24.3311557769775</v>
      </c>
      <c r="AF7" s="570" t="n">
        <f aca="false">[1]Offpeak_Forward!AF7</f>
        <v>24.3311557769775</v>
      </c>
      <c r="AG7" s="571" t="n">
        <f aca="false">[1]Offpeak_Forward!AG7</f>
        <v>2.295</v>
      </c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customFormat="false" ht="12.75" hidden="false" customHeight="false" outlineLevel="0" collapsed="false">
      <c r="A8" s="564" t="n">
        <f aca="false">[1]Offpeak_Forward!A8</f>
        <v>37165</v>
      </c>
      <c r="B8" s="565" t="n">
        <f aca="false">[1]Offpeak_Forward!B8</f>
        <v>26.340425491333</v>
      </c>
      <c r="C8" s="566" t="n">
        <f aca="false">[1]Offpeak_Forward!C8</f>
        <v>26.340425491333</v>
      </c>
      <c r="D8" s="566" t="n">
        <f aca="false">[1]Offpeak_Forward!D8</f>
        <v>26.340425491333</v>
      </c>
      <c r="E8" s="567" t="n">
        <f aca="false">[1]Offpeak_Forward!E8</f>
        <v>26.340425491333</v>
      </c>
      <c r="F8" s="565" t="n">
        <f aca="false">[1]Offpeak_Forward!F8</f>
        <v>19.6106376647949</v>
      </c>
      <c r="G8" s="566" t="n">
        <f aca="false">[1]Offpeak_Forward!G8</f>
        <v>21.1425552368164</v>
      </c>
      <c r="H8" s="566" t="n">
        <f aca="false">[1]Offpeak_Forward!H8</f>
        <v>19.6106376647949</v>
      </c>
      <c r="I8" s="568" t="n">
        <f aca="false">[1]Offpeak_Forward!I8</f>
        <v>19.9510631561279</v>
      </c>
      <c r="J8" s="565" t="n">
        <f aca="false">[1]Offpeak_Forward!J8</f>
        <v>23.3829784393311</v>
      </c>
      <c r="K8" s="566" t="n">
        <f aca="false">[1]Offpeak_Forward!K8</f>
        <v>24.2414855957031</v>
      </c>
      <c r="L8" s="568" t="n">
        <f aca="false">[1]Offpeak_Forward!L8</f>
        <v>25.9893608093262</v>
      </c>
      <c r="M8" s="565" t="n">
        <f aca="false">[1]Offpeak_Forward!M8</f>
        <v>15.7557706832886</v>
      </c>
      <c r="N8" s="566" t="n">
        <f aca="false">[1]Offpeak_Forward!N8</f>
        <v>13.0231714248657</v>
      </c>
      <c r="O8" s="566" t="n">
        <f aca="false">[1]Offpeak_Forward!O8</f>
        <v>15.6392116546631</v>
      </c>
      <c r="P8" s="566" t="n">
        <f aca="false">[1]Offpeak_Forward!P8</f>
        <v>15.6551074981689</v>
      </c>
      <c r="Q8" s="566" t="n">
        <f aca="false">[1]Offpeak_Forward!Q8</f>
        <v>14.0342798233032</v>
      </c>
      <c r="R8" s="566" t="n">
        <f aca="false">[1]Offpeak_Forward!R8</f>
        <v>16.5494651794434</v>
      </c>
      <c r="S8" s="566" t="n">
        <f aca="false">[1]Offpeak_Forward!S8</f>
        <v>16.4840621948242</v>
      </c>
      <c r="T8" s="568" t="n">
        <f aca="false">[1]Offpeak_Forward!T8</f>
        <v>13.6495981216431</v>
      </c>
      <c r="U8" s="565" t="n">
        <f aca="false">[1]Offpeak_Forward!U8</f>
        <v>20.6489353179932</v>
      </c>
      <c r="V8" s="566" t="n">
        <f aca="false">[1]Offpeak_Forward!V8</f>
        <v>14.4648914337158</v>
      </c>
      <c r="W8" s="566" t="n">
        <f aca="false">[1]Offpeak_Forward!W8</f>
        <v>21.3297863006592</v>
      </c>
      <c r="X8" s="566" t="n">
        <f aca="false">[1]Offpeak_Forward!X8</f>
        <v>18.0993881225586</v>
      </c>
      <c r="Y8" s="566" t="n">
        <f aca="false">[1]Offpeak_Forward!Y8</f>
        <v>20.819149017334</v>
      </c>
      <c r="Z8" s="566" t="n">
        <f aca="false">[1]Offpeak_Forward!Z8</f>
        <v>23.478723526001</v>
      </c>
      <c r="AA8" s="568" t="n">
        <f aca="false">[1]Offpeak_Forward!AA8</f>
        <v>21.0106391906738</v>
      </c>
      <c r="AB8" s="565" t="n">
        <f aca="false">[1]Offpeak_Forward!AB8</f>
        <v>12.637336730957</v>
      </c>
      <c r="AC8" s="566" t="n">
        <f aca="false">[1]Offpeak_Forward!AC8</f>
        <v>14.977765083313</v>
      </c>
      <c r="AD8" s="569" t="n">
        <f aca="false">[1]Offpeak_Forward!AD8</f>
        <v>12.637336730957</v>
      </c>
      <c r="AE8" s="566" t="n">
        <f aca="false">[1]Offpeak_Forward!AE8</f>
        <v>12.637336730957</v>
      </c>
      <c r="AF8" s="570" t="n">
        <f aca="false">[1]Offpeak_Forward!AF8</f>
        <v>12.637336730957</v>
      </c>
      <c r="AG8" s="571" t="n">
        <f aca="false">[1]Offpeak_Forward!AG8</f>
        <v>1.83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customFormat="false" ht="12.75" hidden="false" customHeight="false" outlineLevel="0" collapsed="false">
      <c r="A9" s="564" t="n">
        <f aca="false">[1]Offpeak_Forward!A9</f>
        <v>37196</v>
      </c>
      <c r="B9" s="565" t="n">
        <f aca="false">[1]Offpeak_Forward!B9</f>
        <v>28.3666667938232</v>
      </c>
      <c r="C9" s="566" t="n">
        <f aca="false">[1]Offpeak_Forward!C9</f>
        <v>29.7729167938232</v>
      </c>
      <c r="D9" s="566" t="n">
        <f aca="false">[1]Offpeak_Forward!D9</f>
        <v>29.7729167938232</v>
      </c>
      <c r="E9" s="567" t="n">
        <f aca="false">[1]Offpeak_Forward!E9</f>
        <v>29.7729167938232</v>
      </c>
      <c r="F9" s="565" t="n">
        <f aca="false">[1]Offpeak_Forward!F9</f>
        <v>18.4245853424072</v>
      </c>
      <c r="G9" s="566" t="n">
        <f aca="false">[1]Offpeak_Forward!G9</f>
        <v>20.5620822906494</v>
      </c>
      <c r="H9" s="566" t="n">
        <f aca="false">[1]Offpeak_Forward!H9</f>
        <v>20.5620822906494</v>
      </c>
      <c r="I9" s="568" t="n">
        <f aca="false">[1]Offpeak_Forward!I9</f>
        <v>20.5620822906494</v>
      </c>
      <c r="J9" s="565" t="n">
        <f aca="false">[1]Offpeak_Forward!J9</f>
        <v>25.5999927520752</v>
      </c>
      <c r="K9" s="566" t="n">
        <f aca="false">[1]Offpeak_Forward!K9</f>
        <v>34.40625</v>
      </c>
      <c r="L9" s="568" t="n">
        <f aca="false">[1]Offpeak_Forward!L9</f>
        <v>35.6062507629395</v>
      </c>
      <c r="M9" s="565" t="n">
        <f aca="false">[1]Offpeak_Forward!M9</f>
        <v>15.1849164962769</v>
      </c>
      <c r="N9" s="566" t="n">
        <f aca="false">[1]Offpeak_Forward!N9</f>
        <v>13.4571876525879</v>
      </c>
      <c r="O9" s="566" t="n">
        <f aca="false">[1]Offpeak_Forward!O9</f>
        <v>15.0644159317017</v>
      </c>
      <c r="P9" s="566" t="n">
        <f aca="false">[1]Offpeak_Forward!P9</f>
        <v>17.2161636352539</v>
      </c>
      <c r="Q9" s="566" t="n">
        <f aca="false">[1]Offpeak_Forward!Q9</f>
        <v>15.5495004653931</v>
      </c>
      <c r="R9" s="566" t="n">
        <f aca="false">[1]Offpeak_Forward!R9</f>
        <v>19.376371383667</v>
      </c>
      <c r="S9" s="566" t="n">
        <f aca="false">[1]Offpeak_Forward!S9</f>
        <v>15.8620023727417</v>
      </c>
      <c r="T9" s="568" t="n">
        <f aca="false">[1]Offpeak_Forward!T9</f>
        <v>15.5495004653931</v>
      </c>
      <c r="U9" s="565" t="n">
        <f aca="false">[1]Offpeak_Forward!U9</f>
        <v>19.59375</v>
      </c>
      <c r="V9" s="566" t="n">
        <f aca="false">[1]Offpeak_Forward!V9</f>
        <v>13.3645830154419</v>
      </c>
      <c r="W9" s="566" t="n">
        <f aca="false">[1]Offpeak_Forward!W9</f>
        <v>19.59375</v>
      </c>
      <c r="X9" s="566" t="n">
        <f aca="false">[1]Offpeak_Forward!X9</f>
        <v>18.527286529541</v>
      </c>
      <c r="Y9" s="566" t="n">
        <f aca="false">[1]Offpeak_Forward!Y9</f>
        <v>19.59375</v>
      </c>
      <c r="Z9" s="566" t="n">
        <f aca="false">[1]Offpeak_Forward!Z9</f>
        <v>21.09375</v>
      </c>
      <c r="AA9" s="568" t="n">
        <f aca="false">[1]Offpeak_Forward!AA9</f>
        <v>18.3125</v>
      </c>
      <c r="AB9" s="565" t="n">
        <f aca="false">[1]Offpeak_Forward!AB9</f>
        <v>16.22412109375</v>
      </c>
      <c r="AC9" s="566" t="n">
        <f aca="false">[1]Offpeak_Forward!AC9</f>
        <v>17.69287109375</v>
      </c>
      <c r="AD9" s="569" t="n">
        <f aca="false">[1]Offpeak_Forward!AD9</f>
        <v>16.22412109375</v>
      </c>
      <c r="AE9" s="566" t="n">
        <f aca="false">[1]Offpeak_Forward!AE9</f>
        <v>16.22412109375</v>
      </c>
      <c r="AF9" s="570" t="n">
        <f aca="false">[1]Offpeak_Forward!AF9</f>
        <v>16.22412109375</v>
      </c>
      <c r="AG9" s="571" t="n">
        <f aca="false">[1]Offpeak_Forward!AG9</f>
        <v>2.268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customFormat="false" ht="12.75" hidden="false" customHeight="false" outlineLevel="0" collapsed="false">
      <c r="A10" s="572" t="n">
        <f aca="false">[1]Offpeak_Forward!A10</f>
        <v>37226</v>
      </c>
      <c r="B10" s="573" t="n">
        <f aca="false">[1]Offpeak_Forward!B10</f>
        <v>28.6726417541504</v>
      </c>
      <c r="C10" s="574" t="n">
        <f aca="false">[1]Offpeak_Forward!C10</f>
        <v>30.2292442321777</v>
      </c>
      <c r="D10" s="574" t="n">
        <f aca="false">[1]Offpeak_Forward!D10</f>
        <v>30.2292442321777</v>
      </c>
      <c r="E10" s="575" t="n">
        <f aca="false">[1]Offpeak_Forward!E10</f>
        <v>30.2292442321777</v>
      </c>
      <c r="F10" s="573" t="n">
        <f aca="false">[1]Offpeak_Forward!F10</f>
        <v>19.9480648040771</v>
      </c>
      <c r="G10" s="574" t="n">
        <f aca="false">[1]Offpeak_Forward!G10</f>
        <v>22.3971214294434</v>
      </c>
      <c r="H10" s="574" t="n">
        <f aca="false">[1]Offpeak_Forward!H10</f>
        <v>22.3971214294434</v>
      </c>
      <c r="I10" s="576" t="n">
        <f aca="false">[1]Offpeak_Forward!I10</f>
        <v>22.3971214294434</v>
      </c>
      <c r="J10" s="573" t="n">
        <f aca="false">[1]Offpeak_Forward!J10</f>
        <v>27.5028305053711</v>
      </c>
      <c r="K10" s="574" t="n">
        <f aca="false">[1]Offpeak_Forward!K10</f>
        <v>37.1018867492676</v>
      </c>
      <c r="L10" s="576" t="n">
        <f aca="false">[1]Offpeak_Forward!L10</f>
        <v>38.7566032409668</v>
      </c>
      <c r="M10" s="573" t="n">
        <f aca="false">[1]Offpeak_Forward!M10</f>
        <v>16.5496234893799</v>
      </c>
      <c r="N10" s="574" t="n">
        <f aca="false">[1]Offpeak_Forward!N10</f>
        <v>15.1470184326172</v>
      </c>
      <c r="O10" s="574" t="n">
        <f aca="false">[1]Offpeak_Forward!O10</f>
        <v>16.6177349090576</v>
      </c>
      <c r="P10" s="574" t="n">
        <f aca="false">[1]Offpeak_Forward!P10</f>
        <v>18.4505653381348</v>
      </c>
      <c r="Q10" s="574" t="n">
        <f aca="false">[1]Offpeak_Forward!Q10</f>
        <v>15.9354724884033</v>
      </c>
      <c r="R10" s="574" t="n">
        <f aca="false">[1]Offpeak_Forward!R10</f>
        <v>20.1409435272217</v>
      </c>
      <c r="S10" s="574" t="n">
        <f aca="false">[1]Offpeak_Forward!S10</f>
        <v>16.2279243469238</v>
      </c>
      <c r="T10" s="576" t="n">
        <f aca="false">[1]Offpeak_Forward!T10</f>
        <v>15.9354724884033</v>
      </c>
      <c r="U10" s="573" t="n">
        <f aca="false">[1]Offpeak_Forward!U10</f>
        <v>21.5188674926758</v>
      </c>
      <c r="V10" s="574" t="n">
        <f aca="false">[1]Offpeak_Forward!V10</f>
        <v>14.3122634887695</v>
      </c>
      <c r="W10" s="574" t="n">
        <f aca="false">[1]Offpeak_Forward!W10</f>
        <v>21.5188674926758</v>
      </c>
      <c r="X10" s="574" t="n">
        <f aca="false">[1]Offpeak_Forward!X10</f>
        <v>19.415283203125</v>
      </c>
      <c r="Y10" s="574" t="n">
        <f aca="false">[1]Offpeak_Forward!Y10</f>
        <v>21.5188674926758</v>
      </c>
      <c r="Z10" s="574" t="n">
        <f aca="false">[1]Offpeak_Forward!Z10</f>
        <v>23.8820762634277</v>
      </c>
      <c r="AA10" s="576" t="n">
        <f aca="false">[1]Offpeak_Forward!AA10</f>
        <v>20.2075462341309</v>
      </c>
      <c r="AB10" s="573" t="n">
        <f aca="false">[1]Offpeak_Forward!AB10</f>
        <v>17.4076023101807</v>
      </c>
      <c r="AC10" s="574" t="n">
        <f aca="false">[1]Offpeak_Forward!AC10</f>
        <v>20.9264717102051</v>
      </c>
      <c r="AD10" s="577" t="n">
        <f aca="false">[1]Offpeak_Forward!AD10</f>
        <v>17.4076023101807</v>
      </c>
      <c r="AE10" s="574" t="n">
        <f aca="false">[1]Offpeak_Forward!AE10</f>
        <v>17.4076023101807</v>
      </c>
      <c r="AF10" s="578" t="n">
        <f aca="false">[1]Offpeak_Forward!AF10</f>
        <v>17.4076023101807</v>
      </c>
      <c r="AG10" s="579" t="n">
        <f aca="false">[1]Offpeak_Forward!AG10</f>
        <v>2.66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customFormat="false" ht="12.75" hidden="false" customHeight="false" outlineLevel="0" collapsed="false">
      <c r="A11" s="580" t="n">
        <f aca="false">[1]Offpeak_Forward!A11</f>
        <v>37257</v>
      </c>
      <c r="B11" s="581" t="n">
        <f aca="false">[1]Offpeak_Forward!B11</f>
        <v>33.770938873291</v>
      </c>
      <c r="C11" s="582" t="n">
        <f aca="false">[1]Offpeak_Forward!C11</f>
        <v>35.4423675537109</v>
      </c>
      <c r="D11" s="582" t="n">
        <f aca="false">[1]Offpeak_Forward!D11</f>
        <v>35.4423675537109</v>
      </c>
      <c r="E11" s="583" t="n">
        <f aca="false">[1]Offpeak_Forward!E11</f>
        <v>35.4423675537109</v>
      </c>
      <c r="F11" s="581" t="n">
        <f aca="false">[1]Offpeak_Forward!F11</f>
        <v>22.7081623077393</v>
      </c>
      <c r="G11" s="582" t="n">
        <f aca="false">[1]Offpeak_Forward!G11</f>
        <v>25.9224491119385</v>
      </c>
      <c r="H11" s="582" t="n">
        <f aca="false">[1]Offpeak_Forward!H11</f>
        <v>25.9224491119385</v>
      </c>
      <c r="I11" s="583" t="n">
        <f aca="false">[1]Offpeak_Forward!I11</f>
        <v>25.9224491119385</v>
      </c>
      <c r="J11" s="581" t="n">
        <f aca="false">[1]Offpeak_Forward!J11</f>
        <v>30.048267364502</v>
      </c>
      <c r="K11" s="582" t="n">
        <f aca="false">[1]Offpeak_Forward!K11</f>
        <v>30.8877544403076</v>
      </c>
      <c r="L11" s="583" t="n">
        <f aca="false">[1]Offpeak_Forward!L11</f>
        <v>37.6836738586426</v>
      </c>
      <c r="M11" s="581" t="n">
        <f aca="false">[1]Offpeak_Forward!M11</f>
        <v>17.6855697631836</v>
      </c>
      <c r="N11" s="582" t="n">
        <f aca="false">[1]Offpeak_Forward!N11</f>
        <v>16.1507549285889</v>
      </c>
      <c r="O11" s="582" t="n">
        <f aca="false">[1]Offpeak_Forward!O11</f>
        <v>17.6859188079834</v>
      </c>
      <c r="P11" s="582" t="n">
        <f aca="false">[1]Offpeak_Forward!P11</f>
        <v>19.7416934967041</v>
      </c>
      <c r="Q11" s="582" t="n">
        <f aca="false">[1]Offpeak_Forward!Q11</f>
        <v>14.6867961883545</v>
      </c>
      <c r="R11" s="582" t="n">
        <f aca="false">[1]Offpeak_Forward!R11</f>
        <v>22.3501224517822</v>
      </c>
      <c r="S11" s="582" t="n">
        <f aca="false">[1]Offpeak_Forward!S11</f>
        <v>14.9398574829102</v>
      </c>
      <c r="T11" s="583" t="n">
        <f aca="false">[1]Offpeak_Forward!T11</f>
        <v>14.6867961883545</v>
      </c>
      <c r="U11" s="581" t="n">
        <f aca="false">[1]Offpeak_Forward!U11</f>
        <v>20.25</v>
      </c>
      <c r="V11" s="582" t="n">
        <f aca="false">[1]Offpeak_Forward!V11</f>
        <v>13.5636730194092</v>
      </c>
      <c r="W11" s="582" t="n">
        <f aca="false">[1]Offpeak_Forward!W11</f>
        <v>20.25</v>
      </c>
      <c r="X11" s="582" t="n">
        <f aca="false">[1]Offpeak_Forward!X11</f>
        <v>19.8111629486084</v>
      </c>
      <c r="Y11" s="582" t="n">
        <f aca="false">[1]Offpeak_Forward!Y11</f>
        <v>20.25</v>
      </c>
      <c r="Z11" s="582" t="n">
        <f aca="false">[1]Offpeak_Forward!Z11</f>
        <v>21.5589790344238</v>
      </c>
      <c r="AA11" s="583" t="n">
        <f aca="false">[1]Offpeak_Forward!AA11</f>
        <v>22.8651027679443</v>
      </c>
      <c r="AB11" s="581" t="n">
        <f aca="false">[1]Offpeak_Forward!AB11</f>
        <v>17.9910507202148</v>
      </c>
      <c r="AC11" s="582" t="n">
        <f aca="false">[1]Offpeak_Forward!AC11</f>
        <v>20.2675800323486</v>
      </c>
      <c r="AD11" s="582" t="n">
        <f aca="false">[1]Offpeak_Forward!AD11</f>
        <v>17.9910507202148</v>
      </c>
      <c r="AE11" s="582" t="n">
        <f aca="false">[1]Offpeak_Forward!AE11</f>
        <v>17.9910507202148</v>
      </c>
      <c r="AF11" s="584" t="n">
        <f aca="false">[1]Offpeak_Forward!AF11</f>
        <v>20.9910488128662</v>
      </c>
      <c r="AG11" s="585" t="n">
        <f aca="false">[1]Offpeak_Forward!AG11</f>
        <v>2.878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customFormat="false" ht="12.75" hidden="false" customHeight="false" outlineLevel="0" collapsed="false">
      <c r="A12" s="564" t="n">
        <f aca="false">[1]Offpeak_Forward!A12</f>
        <v>37288</v>
      </c>
      <c r="B12" s="565" t="n">
        <f aca="false">[1]Offpeak_Forward!B12</f>
        <v>32.9469985961914</v>
      </c>
      <c r="C12" s="566" t="n">
        <f aca="false">[1]Offpeak_Forward!C12</f>
        <v>34.4197273254395</v>
      </c>
      <c r="D12" s="566" t="n">
        <f aca="false">[1]Offpeak_Forward!D12</f>
        <v>34.4197273254395</v>
      </c>
      <c r="E12" s="568" t="n">
        <f aca="false">[1]Offpeak_Forward!E12</f>
        <v>34.4197273254395</v>
      </c>
      <c r="F12" s="565" t="n">
        <f aca="false">[1]Offpeak_Forward!F12</f>
        <v>22.6727256774902</v>
      </c>
      <c r="G12" s="566" t="n">
        <f aca="false">[1]Offpeak_Forward!G12</f>
        <v>25.8999996185303</v>
      </c>
      <c r="H12" s="566" t="n">
        <f aca="false">[1]Offpeak_Forward!H12</f>
        <v>25.8999996185303</v>
      </c>
      <c r="I12" s="568" t="n">
        <f aca="false">[1]Offpeak_Forward!I12</f>
        <v>25.8999996185303</v>
      </c>
      <c r="J12" s="565" t="n">
        <f aca="false">[1]Offpeak_Forward!J12</f>
        <v>27.9715900421143</v>
      </c>
      <c r="K12" s="566" t="n">
        <f aca="false">[1]Offpeak_Forward!K12</f>
        <v>30.8636360168457</v>
      </c>
      <c r="L12" s="568" t="n">
        <f aca="false">[1]Offpeak_Forward!L12</f>
        <v>35</v>
      </c>
      <c r="M12" s="565" t="n">
        <f aca="false">[1]Offpeak_Forward!M12</f>
        <v>16.2138156890869</v>
      </c>
      <c r="N12" s="566" t="n">
        <f aca="false">[1]Offpeak_Forward!N12</f>
        <v>14.6699991226196</v>
      </c>
      <c r="O12" s="566" t="n">
        <f aca="false">[1]Offpeak_Forward!O12</f>
        <v>16.2118167877197</v>
      </c>
      <c r="P12" s="566" t="n">
        <f aca="false">[1]Offpeak_Forward!P12</f>
        <v>18.2819976806641</v>
      </c>
      <c r="Q12" s="566" t="n">
        <f aca="false">[1]Offpeak_Forward!Q12</f>
        <v>14.0883626937866</v>
      </c>
      <c r="R12" s="566" t="n">
        <f aca="false">[1]Offpeak_Forward!R12</f>
        <v>20.9057273864746</v>
      </c>
      <c r="S12" s="566" t="n">
        <f aca="false">[1]Offpeak_Forward!S12</f>
        <v>14.4065446853638</v>
      </c>
      <c r="T12" s="568" t="n">
        <f aca="false">[1]Offpeak_Forward!T12</f>
        <v>14.0883626937866</v>
      </c>
      <c r="U12" s="565" t="n">
        <f aca="false">[1]Offpeak_Forward!U12</f>
        <v>19.6777286529541</v>
      </c>
      <c r="V12" s="566" t="n">
        <f aca="false">[1]Offpeak_Forward!V12</f>
        <v>13.6345453262329</v>
      </c>
      <c r="W12" s="566" t="n">
        <f aca="false">[1]Offpeak_Forward!W12</f>
        <v>19.6777286529541</v>
      </c>
      <c r="X12" s="566" t="n">
        <f aca="false">[1]Offpeak_Forward!X12</f>
        <v>18.3330898284912</v>
      </c>
      <c r="Y12" s="566" t="n">
        <f aca="false">[1]Offpeak_Forward!Y12</f>
        <v>19.6777286529541</v>
      </c>
      <c r="Z12" s="566" t="n">
        <f aca="false">[1]Offpeak_Forward!Z12</f>
        <v>21.278636932373</v>
      </c>
      <c r="AA12" s="568" t="n">
        <f aca="false">[1]Offpeak_Forward!AA12</f>
        <v>22.5968189239502</v>
      </c>
      <c r="AB12" s="565" t="n">
        <f aca="false">[1]Offpeak_Forward!AB12</f>
        <v>16.9979553222656</v>
      </c>
      <c r="AC12" s="566" t="n">
        <f aca="false">[1]Offpeak_Forward!AC12</f>
        <v>19.1024971008301</v>
      </c>
      <c r="AD12" s="566" t="n">
        <f aca="false">[1]Offpeak_Forward!AD12</f>
        <v>16.9979553222656</v>
      </c>
      <c r="AE12" s="566" t="n">
        <f aca="false">[1]Offpeak_Forward!AE12</f>
        <v>16.9979553222656</v>
      </c>
      <c r="AF12" s="569" t="n">
        <f aca="false">[1]Offpeak_Forward!AF12</f>
        <v>19.997953414917</v>
      </c>
      <c r="AG12" s="571" t="n">
        <f aca="false">[1]Offpeak_Forward!AG12</f>
        <v>2.876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customFormat="false" ht="12.75" hidden="false" customHeight="false" outlineLevel="0" collapsed="false">
      <c r="A13" s="564" t="n">
        <f aca="false">[1]Offpeak_Forward!A13</f>
        <v>37316</v>
      </c>
      <c r="B13" s="565" t="n">
        <f aca="false">[1]Offpeak_Forward!B13</f>
        <v>28.1813735961914</v>
      </c>
      <c r="C13" s="566" t="n">
        <f aca="false">[1]Offpeak_Forward!C13</f>
        <v>28.5343132019043</v>
      </c>
      <c r="D13" s="566" t="n">
        <f aca="false">[1]Offpeak_Forward!D13</f>
        <v>28.5343132019043</v>
      </c>
      <c r="E13" s="568" t="n">
        <f aca="false">[1]Offpeak_Forward!E13</f>
        <v>28.5343132019043</v>
      </c>
      <c r="F13" s="565" t="n">
        <f aca="false">[1]Offpeak_Forward!F13</f>
        <v>21.1043148040771</v>
      </c>
      <c r="G13" s="566" t="n">
        <f aca="false">[1]Offpeak_Forward!G13</f>
        <v>22.3984317779541</v>
      </c>
      <c r="H13" s="566" t="n">
        <f aca="false">[1]Offpeak_Forward!H13</f>
        <v>21.7905883789063</v>
      </c>
      <c r="I13" s="568" t="n">
        <f aca="false">[1]Offpeak_Forward!I13</f>
        <v>21.7905883789063</v>
      </c>
      <c r="J13" s="565" t="n">
        <f aca="false">[1]Offpeak_Forward!J13</f>
        <v>26.9488716125488</v>
      </c>
      <c r="K13" s="566" t="n">
        <f aca="false">[1]Offpeak_Forward!K13</f>
        <v>30.1372547149658</v>
      </c>
      <c r="L13" s="568" t="n">
        <f aca="false">[1]Offpeak_Forward!L13</f>
        <v>39.4882354736328</v>
      </c>
      <c r="M13" s="565" t="n">
        <f aca="false">[1]Offpeak_Forward!M13</f>
        <v>15.7086668014526</v>
      </c>
      <c r="N13" s="566" t="n">
        <f aca="false">[1]Offpeak_Forward!N13</f>
        <v>14.0808620452881</v>
      </c>
      <c r="O13" s="566" t="n">
        <f aca="false">[1]Offpeak_Forward!O13</f>
        <v>15.7128238677979</v>
      </c>
      <c r="P13" s="566" t="n">
        <f aca="false">[1]Offpeak_Forward!P13</f>
        <v>17.6841564178467</v>
      </c>
      <c r="Q13" s="566" t="n">
        <f aca="false">[1]Offpeak_Forward!Q13</f>
        <v>12.918664932251</v>
      </c>
      <c r="R13" s="566" t="n">
        <f aca="false">[1]Offpeak_Forward!R13</f>
        <v>20.1143131256104</v>
      </c>
      <c r="S13" s="566" t="n">
        <f aca="false">[1]Offpeak_Forward!S13</f>
        <v>13.2225866317749</v>
      </c>
      <c r="T13" s="568" t="n">
        <f aca="false">[1]Offpeak_Forward!T13</f>
        <v>12.918664932251</v>
      </c>
      <c r="U13" s="565" t="n">
        <f aca="false">[1]Offpeak_Forward!U13</f>
        <v>18.2554912567139</v>
      </c>
      <c r="V13" s="566" t="n">
        <f aca="false">[1]Offpeak_Forward!V13</f>
        <v>13.9290189743042</v>
      </c>
      <c r="W13" s="566" t="n">
        <f aca="false">[1]Offpeak_Forward!W13</f>
        <v>18.2554912567139</v>
      </c>
      <c r="X13" s="566" t="n">
        <f aca="false">[1]Offpeak_Forward!X13</f>
        <v>17.8274898529053</v>
      </c>
      <c r="Y13" s="566" t="n">
        <f aca="false">[1]Offpeak_Forward!Y13</f>
        <v>18.2554912567139</v>
      </c>
      <c r="Z13" s="566" t="n">
        <f aca="false">[1]Offpeak_Forward!Z13</f>
        <v>20.4525489807129</v>
      </c>
      <c r="AA13" s="568" t="n">
        <f aca="false">[1]Offpeak_Forward!AA13</f>
        <v>21.6780395507813</v>
      </c>
      <c r="AB13" s="565" t="n">
        <f aca="false">[1]Offpeak_Forward!AB13</f>
        <v>16.73073387146</v>
      </c>
      <c r="AC13" s="566" t="n">
        <f aca="false">[1]Offpeak_Forward!AC13</f>
        <v>18.5199489593506</v>
      </c>
      <c r="AD13" s="566" t="n">
        <f aca="false">[1]Offpeak_Forward!AD13</f>
        <v>16.73073387146</v>
      </c>
      <c r="AE13" s="566" t="n">
        <f aca="false">[1]Offpeak_Forward!AE13</f>
        <v>16.73073387146</v>
      </c>
      <c r="AF13" s="569" t="n">
        <f aca="false">[1]Offpeak_Forward!AF13</f>
        <v>19.2307319641113</v>
      </c>
      <c r="AG13" s="571" t="n">
        <f aca="false">[1]Offpeak_Forward!AG13</f>
        <v>2.837</v>
      </c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customFormat="false" ht="12.75" hidden="false" customHeight="false" outlineLevel="0" collapsed="false">
      <c r="A14" s="564" t="n">
        <f aca="false">[1]Offpeak_Forward!A14</f>
        <v>37347</v>
      </c>
      <c r="B14" s="565" t="n">
        <f aca="false">[1]Offpeak_Forward!B14</f>
        <v>27.4282627105713</v>
      </c>
      <c r="C14" s="566" t="n">
        <f aca="false">[1]Offpeak_Forward!C14</f>
        <v>27.4282627105713</v>
      </c>
      <c r="D14" s="566" t="n">
        <f aca="false">[1]Offpeak_Forward!D14</f>
        <v>27.4282627105713</v>
      </c>
      <c r="E14" s="568" t="n">
        <f aca="false">[1]Offpeak_Forward!E14</f>
        <v>27.4282627105713</v>
      </c>
      <c r="F14" s="565" t="n">
        <f aca="false">[1]Offpeak_Forward!F14</f>
        <v>21.1083488464355</v>
      </c>
      <c r="G14" s="566" t="n">
        <f aca="false">[1]Offpeak_Forward!G14</f>
        <v>21.2387828826904</v>
      </c>
      <c r="H14" s="566" t="n">
        <f aca="false">[1]Offpeak_Forward!H14</f>
        <v>20.5866088867188</v>
      </c>
      <c r="I14" s="568" t="n">
        <f aca="false">[1]Offpeak_Forward!I14</f>
        <v>20.5866088867188</v>
      </c>
      <c r="J14" s="565" t="n">
        <f aca="false">[1]Offpeak_Forward!J14</f>
        <v>26.8526077270508</v>
      </c>
      <c r="K14" s="566" t="n">
        <f aca="false">[1]Offpeak_Forward!K14</f>
        <v>29.7826080322266</v>
      </c>
      <c r="L14" s="568" t="n">
        <f aca="false">[1]Offpeak_Forward!L14</f>
        <v>31.4978256225586</v>
      </c>
      <c r="M14" s="565" t="n">
        <f aca="false">[1]Offpeak_Forward!M14</f>
        <v>14.3909130096436</v>
      </c>
      <c r="N14" s="566" t="n">
        <f aca="false">[1]Offpeak_Forward!N14</f>
        <v>12.6443910598755</v>
      </c>
      <c r="O14" s="566" t="n">
        <f aca="false">[1]Offpeak_Forward!O14</f>
        <v>14.386607170105</v>
      </c>
      <c r="P14" s="566" t="n">
        <f aca="false">[1]Offpeak_Forward!P14</f>
        <v>16.5104789733887</v>
      </c>
      <c r="Q14" s="566" t="n">
        <f aca="false">[1]Offpeak_Forward!Q14</f>
        <v>12.3756952285767</v>
      </c>
      <c r="R14" s="566" t="n">
        <f aca="false">[1]Offpeak_Forward!R14</f>
        <v>19.1211318969727</v>
      </c>
      <c r="S14" s="566" t="n">
        <f aca="false">[1]Offpeak_Forward!S14</f>
        <v>12.7017822265625</v>
      </c>
      <c r="T14" s="568" t="n">
        <f aca="false">[1]Offpeak_Forward!T14</f>
        <v>12.3756952285767</v>
      </c>
      <c r="U14" s="565" t="n">
        <f aca="false">[1]Offpeak_Forward!U14</f>
        <v>18.4891300201416</v>
      </c>
      <c r="V14" s="566" t="n">
        <f aca="false">[1]Offpeak_Forward!V14</f>
        <v>13.8104333877563</v>
      </c>
      <c r="W14" s="566" t="n">
        <f aca="false">[1]Offpeak_Forward!W14</f>
        <v>18.4891300201416</v>
      </c>
      <c r="X14" s="566" t="n">
        <f aca="false">[1]Offpeak_Forward!X14</f>
        <v>16.4415225982666</v>
      </c>
      <c r="Y14" s="566" t="n">
        <f aca="false">[1]Offpeak_Forward!Y14</f>
        <v>18.4891300201416</v>
      </c>
      <c r="Z14" s="566" t="n">
        <f aca="false">[1]Offpeak_Forward!Z14</f>
        <v>21.4008693695068</v>
      </c>
      <c r="AA14" s="568" t="n">
        <f aca="false">[1]Offpeak_Forward!AA14</f>
        <v>22.770435333252</v>
      </c>
      <c r="AB14" s="565" t="n">
        <f aca="false">[1]Offpeak_Forward!AB14</f>
        <v>16.254674911499</v>
      </c>
      <c r="AC14" s="566" t="n">
        <f aca="false">[1]Offpeak_Forward!AC14</f>
        <v>18.1698932647705</v>
      </c>
      <c r="AD14" s="566" t="n">
        <f aca="false">[1]Offpeak_Forward!AD14</f>
        <v>16.254674911499</v>
      </c>
      <c r="AE14" s="566" t="n">
        <f aca="false">[1]Offpeak_Forward!AE14</f>
        <v>16.254674911499</v>
      </c>
      <c r="AF14" s="569" t="n">
        <f aca="false">[1]Offpeak_Forward!AF14</f>
        <v>18.7546730041504</v>
      </c>
      <c r="AG14" s="571" t="n">
        <f aca="false">[1]Offpeak_Forward!AG14</f>
        <v>2.754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customFormat="false" ht="12.75" hidden="false" customHeight="false" outlineLevel="0" collapsed="false">
      <c r="A15" s="564" t="n">
        <f aca="false">[1]Offpeak_Forward!A15</f>
        <v>37377</v>
      </c>
      <c r="B15" s="565" t="n">
        <f aca="false">[1]Offpeak_Forward!B15</f>
        <v>28.2275505065918</v>
      </c>
      <c r="C15" s="566" t="n">
        <f aca="false">[1]Offpeak_Forward!C15</f>
        <v>27.6765308380127</v>
      </c>
      <c r="D15" s="566" t="n">
        <f aca="false">[1]Offpeak_Forward!D15</f>
        <v>27.6765308380127</v>
      </c>
      <c r="E15" s="568" t="n">
        <f aca="false">[1]Offpeak_Forward!E15</f>
        <v>27.6765308380127</v>
      </c>
      <c r="F15" s="565" t="n">
        <f aca="false">[1]Offpeak_Forward!F15</f>
        <v>19.8377552032471</v>
      </c>
      <c r="G15" s="566" t="n">
        <f aca="false">[1]Offpeak_Forward!G15</f>
        <v>21.2969398498535</v>
      </c>
      <c r="H15" s="566" t="n">
        <f aca="false">[1]Offpeak_Forward!H15</f>
        <v>20.66428565979</v>
      </c>
      <c r="I15" s="568" t="n">
        <f aca="false">[1]Offpeak_Forward!I15</f>
        <v>20.66428565979</v>
      </c>
      <c r="J15" s="565" t="n">
        <f aca="false">[1]Offpeak_Forward!J15</f>
        <v>25.5757122039795</v>
      </c>
      <c r="K15" s="566" t="n">
        <f aca="false">[1]Offpeak_Forward!K15</f>
        <v>31.0204067230225</v>
      </c>
      <c r="L15" s="568" t="n">
        <f aca="false">[1]Offpeak_Forward!L15</f>
        <v>34.3969383239746</v>
      </c>
      <c r="M15" s="565" t="n">
        <f aca="false">[1]Offpeak_Forward!M15</f>
        <v>16.0498352050781</v>
      </c>
      <c r="N15" s="566" t="n">
        <f aca="false">[1]Offpeak_Forward!N15</f>
        <v>14.2942209243774</v>
      </c>
      <c r="O15" s="566" t="n">
        <f aca="false">[1]Offpeak_Forward!O15</f>
        <v>16.0481624603271</v>
      </c>
      <c r="P15" s="566" t="n">
        <f aca="false">[1]Offpeak_Forward!P15</f>
        <v>18.10595703125</v>
      </c>
      <c r="Q15" s="566" t="n">
        <f aca="false">[1]Offpeak_Forward!Q15</f>
        <v>12.1969795227051</v>
      </c>
      <c r="R15" s="566" t="n">
        <f aca="false">[1]Offpeak_Forward!R15</f>
        <v>20.6821212768555</v>
      </c>
      <c r="S15" s="566" t="n">
        <f aca="false">[1]Offpeak_Forward!S15</f>
        <v>12.5133056640625</v>
      </c>
      <c r="T15" s="568" t="n">
        <f aca="false">[1]Offpeak_Forward!T15</f>
        <v>12.1969795227051</v>
      </c>
      <c r="U15" s="565" t="n">
        <f aca="false">[1]Offpeak_Forward!U15</f>
        <v>19.6591835021973</v>
      </c>
      <c r="V15" s="566" t="n">
        <f aca="false">[1]Offpeak_Forward!V15</f>
        <v>15.1146926879883</v>
      </c>
      <c r="W15" s="566" t="n">
        <f aca="false">[1]Offpeak_Forward!W15</f>
        <v>19.6591835021973</v>
      </c>
      <c r="X15" s="566" t="n">
        <f aca="false">[1]Offpeak_Forward!X15</f>
        <v>18.1566925048828</v>
      </c>
      <c r="Y15" s="566" t="n">
        <f aca="false">[1]Offpeak_Forward!Y15</f>
        <v>19.6591835021973</v>
      </c>
      <c r="Z15" s="566" t="n">
        <f aca="false">[1]Offpeak_Forward!Z15</f>
        <v>22.3916320800781</v>
      </c>
      <c r="AA15" s="568" t="n">
        <f aca="false">[1]Offpeak_Forward!AA15</f>
        <v>23.6977558135986</v>
      </c>
      <c r="AB15" s="565" t="n">
        <f aca="false">[1]Offpeak_Forward!AB15</f>
        <v>17.5627040863037</v>
      </c>
      <c r="AC15" s="566" t="n">
        <f aca="false">[1]Offpeak_Forward!AC15</f>
        <v>19.7780075073242</v>
      </c>
      <c r="AD15" s="566" t="n">
        <f aca="false">[1]Offpeak_Forward!AD15</f>
        <v>17.5627040863037</v>
      </c>
      <c r="AE15" s="566" t="n">
        <f aca="false">[1]Offpeak_Forward!AE15</f>
        <v>17.5627040863037</v>
      </c>
      <c r="AF15" s="569" t="n">
        <f aca="false">[1]Offpeak_Forward!AF15</f>
        <v>20.8127021789551</v>
      </c>
      <c r="AG15" s="571" t="n">
        <f aca="false">[1]Offpeak_Forward!AG15</f>
        <v>2.782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customFormat="false" ht="12.75" hidden="false" customHeight="false" outlineLevel="0" collapsed="false">
      <c r="A16" s="564" t="n">
        <f aca="false">[1]Offpeak_Forward!A16</f>
        <v>37408</v>
      </c>
      <c r="B16" s="565" t="n">
        <f aca="false">[1]Offpeak_Forward!B16</f>
        <v>28.3650016784668</v>
      </c>
      <c r="C16" s="566" t="n">
        <f aca="false">[1]Offpeak_Forward!C16</f>
        <v>28.2650032043457</v>
      </c>
      <c r="D16" s="566" t="n">
        <f aca="false">[1]Offpeak_Forward!D16</f>
        <v>28.2650032043457</v>
      </c>
      <c r="E16" s="568" t="n">
        <f aca="false">[1]Offpeak_Forward!E16</f>
        <v>28.2650032043457</v>
      </c>
      <c r="F16" s="565" t="n">
        <f aca="false">[1]Offpeak_Forward!F16</f>
        <v>20.7000007629395</v>
      </c>
      <c r="G16" s="566" t="n">
        <f aca="false">[1]Offpeak_Forward!G16</f>
        <v>22.9000015258789</v>
      </c>
      <c r="H16" s="566" t="n">
        <f aca="false">[1]Offpeak_Forward!H16</f>
        <v>22.3000011444092</v>
      </c>
      <c r="I16" s="568" t="n">
        <f aca="false">[1]Offpeak_Forward!I16</f>
        <v>22.3000011444092</v>
      </c>
      <c r="J16" s="565" t="n">
        <f aca="false">[1]Offpeak_Forward!J16</f>
        <v>27.3402500152588</v>
      </c>
      <c r="K16" s="566" t="n">
        <f aca="false">[1]Offpeak_Forward!K16</f>
        <v>32.5019989013672</v>
      </c>
      <c r="L16" s="568" t="n">
        <f aca="false">[1]Offpeak_Forward!L16</f>
        <v>43.6049995422363</v>
      </c>
      <c r="M16" s="565" t="n">
        <f aca="false">[1]Offpeak_Forward!M16</f>
        <v>18.3499965667725</v>
      </c>
      <c r="N16" s="566" t="n">
        <f aca="false">[1]Offpeak_Forward!N16</f>
        <v>16.4425964355469</v>
      </c>
      <c r="O16" s="566" t="n">
        <f aca="false">[1]Offpeak_Forward!O16</f>
        <v>18.3529968261719</v>
      </c>
      <c r="P16" s="566" t="n">
        <f aca="false">[1]Offpeak_Forward!P16</f>
        <v>20.2999973297119</v>
      </c>
      <c r="Q16" s="566" t="n">
        <f aca="false">[1]Offpeak_Forward!Q16</f>
        <v>12.5959978103638</v>
      </c>
      <c r="R16" s="566" t="n">
        <f aca="false">[1]Offpeak_Forward!R16</f>
        <v>23.8747997283936</v>
      </c>
      <c r="S16" s="566" t="n">
        <f aca="false">[1]Offpeak_Forward!S16</f>
        <v>12.8959980010986</v>
      </c>
      <c r="T16" s="568" t="n">
        <f aca="false">[1]Offpeak_Forward!T16</f>
        <v>12.5959978103638</v>
      </c>
      <c r="U16" s="565" t="n">
        <f aca="false">[1]Offpeak_Forward!U16</f>
        <v>22.814001083374</v>
      </c>
      <c r="V16" s="566" t="n">
        <f aca="false">[1]Offpeak_Forward!V16</f>
        <v>18.6259994506836</v>
      </c>
      <c r="W16" s="566" t="n">
        <f aca="false">[1]Offpeak_Forward!W16</f>
        <v>22.814001083374</v>
      </c>
      <c r="X16" s="566" t="n">
        <f aca="false">[1]Offpeak_Forward!X16</f>
        <v>21.2651977539063</v>
      </c>
      <c r="Y16" s="566" t="n">
        <f aca="false">[1]Offpeak_Forward!Y16</f>
        <v>22.814001083374</v>
      </c>
      <c r="Z16" s="566" t="n">
        <f aca="false">[1]Offpeak_Forward!Z16</f>
        <v>25</v>
      </c>
      <c r="AA16" s="568" t="n">
        <f aca="false">[1]Offpeak_Forward!AA16</f>
        <v>26.2000007629395</v>
      </c>
      <c r="AB16" s="565" t="n">
        <f aca="false">[1]Offpeak_Forward!AB16</f>
        <v>20.1979999542236</v>
      </c>
      <c r="AC16" s="566" t="n">
        <f aca="false">[1]Offpeak_Forward!AC16</f>
        <v>22.9979972839355</v>
      </c>
      <c r="AD16" s="566" t="n">
        <f aca="false">[1]Offpeak_Forward!AD16</f>
        <v>20.1979999542236</v>
      </c>
      <c r="AE16" s="566" t="n">
        <f aca="false">[1]Offpeak_Forward!AE16</f>
        <v>20.1979999542236</v>
      </c>
      <c r="AF16" s="569" t="n">
        <f aca="false">[1]Offpeak_Forward!AF16</f>
        <v>24.6979999542236</v>
      </c>
      <c r="AG16" s="571" t="n">
        <f aca="false">[1]Offpeak_Forward!AG16</f>
        <v>2.83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customFormat="false" ht="12.75" hidden="false" customHeight="false" outlineLevel="0" collapsed="false">
      <c r="A17" s="555" t="n">
        <f aca="false">[1]Offpeak_Forward!A17</f>
        <v>37438</v>
      </c>
      <c r="B17" s="556" t="n">
        <f aca="false">[1]Offpeak_Forward!B17</f>
        <v>31.9173469543457</v>
      </c>
      <c r="C17" s="558" t="n">
        <f aca="false">[1]Offpeak_Forward!C17</f>
        <v>32.1010208129883</v>
      </c>
      <c r="D17" s="558" t="n">
        <f aca="false">[1]Offpeak_Forward!D17</f>
        <v>32.1010208129883</v>
      </c>
      <c r="E17" s="559" t="n">
        <f aca="false">[1]Offpeak_Forward!E17</f>
        <v>32.1010208129883</v>
      </c>
      <c r="F17" s="556" t="n">
        <f aca="false">[1]Offpeak_Forward!F17</f>
        <v>23.8806133270264</v>
      </c>
      <c r="G17" s="558" t="n">
        <f aca="false">[1]Offpeak_Forward!G17</f>
        <v>28.9091835021973</v>
      </c>
      <c r="H17" s="558" t="n">
        <f aca="false">[1]Offpeak_Forward!H17</f>
        <v>26.3785724639893</v>
      </c>
      <c r="I17" s="559" t="n">
        <f aca="false">[1]Offpeak_Forward!I17</f>
        <v>26.3785724639893</v>
      </c>
      <c r="J17" s="556" t="n">
        <f aca="false">[1]Offpeak_Forward!J17</f>
        <v>28.5931625366211</v>
      </c>
      <c r="K17" s="558" t="n">
        <f aca="false">[1]Offpeak_Forward!K17</f>
        <v>35.2040786743164</v>
      </c>
      <c r="L17" s="559" t="n">
        <f aca="false">[1]Offpeak_Forward!L17</f>
        <v>41.195915222168</v>
      </c>
      <c r="M17" s="556" t="n">
        <f aca="false">[1]Offpeak_Forward!M17</f>
        <v>19.8443660736084</v>
      </c>
      <c r="N17" s="558" t="n">
        <f aca="false">[1]Offpeak_Forward!N17</f>
        <v>17.9900588989258</v>
      </c>
      <c r="O17" s="558" t="n">
        <f aca="false">[1]Offpeak_Forward!O17</f>
        <v>19.8457126617432</v>
      </c>
      <c r="P17" s="558" t="n">
        <f aca="false">[1]Offpeak_Forward!P17</f>
        <v>21.9004878997803</v>
      </c>
      <c r="Q17" s="558" t="n">
        <f aca="false">[1]Offpeak_Forward!Q17</f>
        <v>13.4608974456787</v>
      </c>
      <c r="R17" s="558" t="n">
        <f aca="false">[1]Offpeak_Forward!R17</f>
        <v>26.1101627349854</v>
      </c>
      <c r="S17" s="558" t="n">
        <f aca="false">[1]Offpeak_Forward!S17</f>
        <v>13.7455902099609</v>
      </c>
      <c r="T17" s="559" t="n">
        <f aca="false">[1]Offpeak_Forward!T17</f>
        <v>13.4608974456787</v>
      </c>
      <c r="U17" s="556" t="n">
        <f aca="false">[1]Offpeak_Forward!U17</f>
        <v>26.0357151031494</v>
      </c>
      <c r="V17" s="558" t="n">
        <f aca="false">[1]Offpeak_Forward!V17</f>
        <v>23.4820404052734</v>
      </c>
      <c r="W17" s="558" t="n">
        <f aca="false">[1]Offpeak_Forward!W17</f>
        <v>26.0357151031494</v>
      </c>
      <c r="X17" s="558" t="n">
        <f aca="false">[1]Offpeak_Forward!X17</f>
        <v>22.8997116088867</v>
      </c>
      <c r="Y17" s="558" t="n">
        <f aca="false">[1]Offpeak_Forward!Y17</f>
        <v>26.0357151031494</v>
      </c>
      <c r="Z17" s="558" t="n">
        <f aca="false">[1]Offpeak_Forward!Z17</f>
        <v>29.4008159637451</v>
      </c>
      <c r="AA17" s="559" t="n">
        <f aca="false">[1]Offpeak_Forward!AA17</f>
        <v>30.7069396972656</v>
      </c>
      <c r="AB17" s="556" t="n">
        <f aca="false">[1]Offpeak_Forward!AB17</f>
        <v>23.3907661437988</v>
      </c>
      <c r="AC17" s="558" t="n">
        <f aca="false">[1]Offpeak_Forward!AC17</f>
        <v>27.0652561187744</v>
      </c>
      <c r="AD17" s="558" t="n">
        <f aca="false">[1]Offpeak_Forward!AD17</f>
        <v>23.3907661437988</v>
      </c>
      <c r="AE17" s="558" t="n">
        <f aca="false">[1]Offpeak_Forward!AE17</f>
        <v>23.3907661437988</v>
      </c>
      <c r="AF17" s="560" t="n">
        <f aca="false">[1]Offpeak_Forward!AF17</f>
        <v>31.3907680511475</v>
      </c>
      <c r="AG17" s="563" t="n">
        <f aca="false">[1]Offpeak_Forward!AG17</f>
        <v>2.875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customFormat="false" ht="12.75" hidden="false" customHeight="false" outlineLevel="0" collapsed="false">
      <c r="A18" s="555" t="n">
        <f aca="false">[1]Offpeak_Forward!A18</f>
        <v>37469</v>
      </c>
      <c r="B18" s="556" t="n">
        <f aca="false">[1]Offpeak_Forward!B18</f>
        <v>33.0918388366699</v>
      </c>
      <c r="C18" s="558" t="n">
        <f aca="false">[1]Offpeak_Forward!C18</f>
        <v>33.2755126953125</v>
      </c>
      <c r="D18" s="558" t="n">
        <f aca="false">[1]Offpeak_Forward!D18</f>
        <v>33.2755126953125</v>
      </c>
      <c r="E18" s="559" t="n">
        <f aca="false">[1]Offpeak_Forward!E18</f>
        <v>33.2755126953125</v>
      </c>
      <c r="F18" s="556" t="n">
        <f aca="false">[1]Offpeak_Forward!F18</f>
        <v>23.8806133270264</v>
      </c>
      <c r="G18" s="558" t="n">
        <f aca="false">[1]Offpeak_Forward!G18</f>
        <v>28.9091835021973</v>
      </c>
      <c r="H18" s="558" t="n">
        <f aca="false">[1]Offpeak_Forward!H18</f>
        <v>26.3785724639893</v>
      </c>
      <c r="I18" s="559" t="n">
        <f aca="false">[1]Offpeak_Forward!I18</f>
        <v>26.3785724639893</v>
      </c>
      <c r="J18" s="556" t="n">
        <f aca="false">[1]Offpeak_Forward!J18</f>
        <v>29.6466331481934</v>
      </c>
      <c r="K18" s="558" t="n">
        <f aca="false">[1]Offpeak_Forward!K18</f>
        <v>35.1836738586426</v>
      </c>
      <c r="L18" s="559" t="n">
        <f aca="false">[1]Offpeak_Forward!L18</f>
        <v>35.2193870544434</v>
      </c>
      <c r="M18" s="556" t="n">
        <f aca="false">[1]Offpeak_Forward!M18</f>
        <v>20.4566097259521</v>
      </c>
      <c r="N18" s="558" t="n">
        <f aca="false">[1]Offpeak_Forward!N18</f>
        <v>18.6023044586182</v>
      </c>
      <c r="O18" s="558" t="n">
        <f aca="false">[1]Offpeak_Forward!O18</f>
        <v>20.4579563140869</v>
      </c>
      <c r="P18" s="558" t="n">
        <f aca="false">[1]Offpeak_Forward!P18</f>
        <v>22.5127334594727</v>
      </c>
      <c r="Q18" s="558" t="n">
        <f aca="false">[1]Offpeak_Forward!Q18</f>
        <v>13.4404897689819</v>
      </c>
      <c r="R18" s="558" t="n">
        <f aca="false">[1]Offpeak_Forward!R18</f>
        <v>26.7224082946777</v>
      </c>
      <c r="S18" s="558" t="n">
        <f aca="false">[1]Offpeak_Forward!S18</f>
        <v>13.7251825332642</v>
      </c>
      <c r="T18" s="559" t="n">
        <f aca="false">[1]Offpeak_Forward!T18</f>
        <v>13.4404897689819</v>
      </c>
      <c r="U18" s="556" t="n">
        <f aca="false">[1]Offpeak_Forward!U18</f>
        <v>25.5744915008545</v>
      </c>
      <c r="V18" s="558" t="n">
        <f aca="false">[1]Offpeak_Forward!V18</f>
        <v>23.5330619812012</v>
      </c>
      <c r="W18" s="558" t="n">
        <f aca="false">[1]Offpeak_Forward!W18</f>
        <v>25.5744915008545</v>
      </c>
      <c r="X18" s="558" t="n">
        <f aca="false">[1]Offpeak_Forward!X18</f>
        <v>23.5119590759277</v>
      </c>
      <c r="Y18" s="558" t="n">
        <f aca="false">[1]Offpeak_Forward!Y18</f>
        <v>25.5744915008545</v>
      </c>
      <c r="Z18" s="558" t="n">
        <f aca="false">[1]Offpeak_Forward!Z18</f>
        <v>29.2040824890137</v>
      </c>
      <c r="AA18" s="559" t="n">
        <f aca="false">[1]Offpeak_Forward!AA18</f>
        <v>30.5102062225342</v>
      </c>
      <c r="AB18" s="556" t="n">
        <f aca="false">[1]Offpeak_Forward!AB18</f>
        <v>23.1997451782227</v>
      </c>
      <c r="AC18" s="558" t="n">
        <f aca="false">[1]Offpeak_Forward!AC18</f>
        <v>27.0272960662842</v>
      </c>
      <c r="AD18" s="558" t="n">
        <f aca="false">[1]Offpeak_Forward!AD18</f>
        <v>23.1997451782227</v>
      </c>
      <c r="AE18" s="558" t="n">
        <f aca="false">[1]Offpeak_Forward!AE18</f>
        <v>23.1997451782227</v>
      </c>
      <c r="AF18" s="560" t="n">
        <f aca="false">[1]Offpeak_Forward!AF18</f>
        <v>31.1997489929199</v>
      </c>
      <c r="AG18" s="563" t="n">
        <f aca="false">[1]Offpeak_Forward!AG18</f>
        <v>2.912</v>
      </c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customFormat="false" ht="12.75" hidden="false" customHeight="false" outlineLevel="0" collapsed="false">
      <c r="A19" s="564" t="n">
        <f aca="false">[1]Offpeak_Forward!A19</f>
        <v>37500</v>
      </c>
      <c r="B19" s="565" t="n">
        <f aca="false">[1]Offpeak_Forward!B19</f>
        <v>26.7640018463135</v>
      </c>
      <c r="C19" s="566" t="n">
        <f aca="false">[1]Offpeak_Forward!C19</f>
        <v>27.9640026092529</v>
      </c>
      <c r="D19" s="566" t="n">
        <f aca="false">[1]Offpeak_Forward!D19</f>
        <v>27.9640026092529</v>
      </c>
      <c r="E19" s="568" t="n">
        <f aca="false">[1]Offpeak_Forward!E19</f>
        <v>27.9640026092529</v>
      </c>
      <c r="F19" s="565" t="n">
        <f aca="false">[1]Offpeak_Forward!F19</f>
        <v>19.2194786071777</v>
      </c>
      <c r="G19" s="566" t="n">
        <f aca="false">[1]Offpeak_Forward!G19</f>
        <v>20.679479598999</v>
      </c>
      <c r="H19" s="566" t="n">
        <f aca="false">[1]Offpeak_Forward!H19</f>
        <v>20.0794792175293</v>
      </c>
      <c r="I19" s="568" t="n">
        <f aca="false">[1]Offpeak_Forward!I19</f>
        <v>20.0794792175293</v>
      </c>
      <c r="J19" s="565" t="n">
        <f aca="false">[1]Offpeak_Forward!J19</f>
        <v>25.0799999237061</v>
      </c>
      <c r="K19" s="566" t="n">
        <f aca="false">[1]Offpeak_Forward!K19</f>
        <v>28.2000007629395</v>
      </c>
      <c r="L19" s="568" t="n">
        <f aca="false">[1]Offpeak_Forward!L19</f>
        <v>32.6500015258789</v>
      </c>
      <c r="M19" s="565" t="n">
        <f aca="false">[1]Offpeak_Forward!M19</f>
        <v>15.8999977111816</v>
      </c>
      <c r="N19" s="566" t="n">
        <f aca="false">[1]Offpeak_Forward!N19</f>
        <v>14.2865991592407</v>
      </c>
      <c r="O19" s="566" t="n">
        <f aca="false">[1]Offpeak_Forward!O19</f>
        <v>15.8979997634888</v>
      </c>
      <c r="P19" s="566" t="n">
        <f aca="false">[1]Offpeak_Forward!P19</f>
        <v>17.8499984741211</v>
      </c>
      <c r="Q19" s="566" t="n">
        <f aca="false">[1]Offpeak_Forward!Q19</f>
        <v>12.3959989547729</v>
      </c>
      <c r="R19" s="566" t="n">
        <f aca="false">[1]Offpeak_Forward!R19</f>
        <v>20.6627998352051</v>
      </c>
      <c r="S19" s="566" t="n">
        <f aca="false">[1]Offpeak_Forward!S19</f>
        <v>12.6959991455078</v>
      </c>
      <c r="T19" s="568" t="n">
        <f aca="false">[1]Offpeak_Forward!T19</f>
        <v>12.3959989547729</v>
      </c>
      <c r="U19" s="565" t="n">
        <f aca="false">[1]Offpeak_Forward!U19</f>
        <v>21.9260005950928</v>
      </c>
      <c r="V19" s="566" t="n">
        <f aca="false">[1]Offpeak_Forward!V19</f>
        <v>16.6519985198975</v>
      </c>
      <c r="W19" s="566" t="n">
        <f aca="false">[1]Offpeak_Forward!W19</f>
        <v>21.9260005950928</v>
      </c>
      <c r="X19" s="566" t="n">
        <f aca="false">[1]Offpeak_Forward!X19</f>
        <v>18.3071994781494</v>
      </c>
      <c r="Y19" s="566" t="n">
        <f aca="false">[1]Offpeak_Forward!Y19</f>
        <v>21.9260005950928</v>
      </c>
      <c r="Z19" s="566" t="n">
        <f aca="false">[1]Offpeak_Forward!Z19</f>
        <v>25.0528011322021</v>
      </c>
      <c r="AA19" s="568" t="n">
        <f aca="false">[1]Offpeak_Forward!AA19</f>
        <v>26.252799987793</v>
      </c>
      <c r="AB19" s="565" t="n">
        <f aca="false">[1]Offpeak_Forward!AB19</f>
        <v>18.1675815582275</v>
      </c>
      <c r="AC19" s="566" t="n">
        <f aca="false">[1]Offpeak_Forward!AC19</f>
        <v>20.3475799560547</v>
      </c>
      <c r="AD19" s="566" t="n">
        <f aca="false">[1]Offpeak_Forward!AD19</f>
        <v>18.1675815582275</v>
      </c>
      <c r="AE19" s="566" t="n">
        <f aca="false">[1]Offpeak_Forward!AE19</f>
        <v>18.1675815582275</v>
      </c>
      <c r="AF19" s="569" t="n">
        <f aca="false">[1]Offpeak_Forward!AF19</f>
        <v>23.4175796508789</v>
      </c>
      <c r="AG19" s="571" t="n">
        <f aca="false">[1]Offpeak_Forward!AG19</f>
        <v>2.911</v>
      </c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customFormat="false" ht="12.75" hidden="false" customHeight="false" outlineLevel="0" collapsed="false">
      <c r="A20" s="564" t="n">
        <f aca="false">[1]Offpeak_Forward!A20</f>
        <v>37530</v>
      </c>
      <c r="B20" s="565" t="n">
        <f aca="false">[1]Offpeak_Forward!B20</f>
        <v>25.4202136993408</v>
      </c>
      <c r="C20" s="566" t="n">
        <f aca="false">[1]Offpeak_Forward!C20</f>
        <v>26.7648944854736</v>
      </c>
      <c r="D20" s="566" t="n">
        <f aca="false">[1]Offpeak_Forward!D20</f>
        <v>26.7648944854736</v>
      </c>
      <c r="E20" s="568" t="n">
        <f aca="false">[1]Offpeak_Forward!E20</f>
        <v>26.7648944854736</v>
      </c>
      <c r="F20" s="565" t="n">
        <f aca="false">[1]Offpeak_Forward!F20</f>
        <v>19.1842575073242</v>
      </c>
      <c r="G20" s="566" t="n">
        <f aca="false">[1]Offpeak_Forward!G20</f>
        <v>20.7800025939941</v>
      </c>
      <c r="H20" s="566" t="n">
        <f aca="false">[1]Offpeak_Forward!H20</f>
        <v>20.1204280853271</v>
      </c>
      <c r="I20" s="568" t="n">
        <f aca="false">[1]Offpeak_Forward!I20</f>
        <v>20.1204280853271</v>
      </c>
      <c r="J20" s="565" t="n">
        <f aca="false">[1]Offpeak_Forward!J20</f>
        <v>26.0957431793213</v>
      </c>
      <c r="K20" s="566" t="n">
        <f aca="false">[1]Offpeak_Forward!K20</f>
        <v>29.0425510406494</v>
      </c>
      <c r="L20" s="568" t="n">
        <f aca="false">[1]Offpeak_Forward!L20</f>
        <v>31.1957416534424</v>
      </c>
      <c r="M20" s="565" t="n">
        <f aca="false">[1]Offpeak_Forward!M20</f>
        <v>14.1334466934204</v>
      </c>
      <c r="N20" s="566" t="n">
        <f aca="false">[1]Offpeak_Forward!N20</f>
        <v>12.7034902572632</v>
      </c>
      <c r="O20" s="566" t="n">
        <f aca="false">[1]Offpeak_Forward!O20</f>
        <v>14.1291465759277</v>
      </c>
      <c r="P20" s="566" t="n">
        <f aca="false">[1]Offpeak_Forward!P20</f>
        <v>16.277063369751</v>
      </c>
      <c r="Q20" s="566" t="n">
        <f aca="false">[1]Offpeak_Forward!Q20</f>
        <v>11.600679397583</v>
      </c>
      <c r="R20" s="566" t="n">
        <f aca="false">[1]Offpeak_Forward!R20</f>
        <v>19.0762977600098</v>
      </c>
      <c r="S20" s="566" t="n">
        <f aca="false">[1]Offpeak_Forward!S20</f>
        <v>11.9304666519165</v>
      </c>
      <c r="T20" s="568" t="n">
        <f aca="false">[1]Offpeak_Forward!T20</f>
        <v>11.600679397583</v>
      </c>
      <c r="U20" s="565" t="n">
        <f aca="false">[1]Offpeak_Forward!U20</f>
        <v>18.5278720855713</v>
      </c>
      <c r="V20" s="566" t="n">
        <f aca="false">[1]Offpeak_Forward!V20</f>
        <v>15.1182975769043</v>
      </c>
      <c r="W20" s="566" t="n">
        <f aca="false">[1]Offpeak_Forward!W20</f>
        <v>18.5278720855713</v>
      </c>
      <c r="X20" s="566" t="n">
        <f aca="false">[1]Offpeak_Forward!X20</f>
        <v>16.2543849945068</v>
      </c>
      <c r="Y20" s="566" t="n">
        <f aca="false">[1]Offpeak_Forward!Y20</f>
        <v>18.5278720855713</v>
      </c>
      <c r="Z20" s="566" t="n">
        <f aca="false">[1]Offpeak_Forward!Z20</f>
        <v>22.1170215606689</v>
      </c>
      <c r="AA20" s="568" t="n">
        <f aca="false">[1]Offpeak_Forward!AA20</f>
        <v>23.5106391906738</v>
      </c>
      <c r="AB20" s="565" t="n">
        <f aca="false">[1]Offpeak_Forward!AB20</f>
        <v>16.8120231628418</v>
      </c>
      <c r="AC20" s="566" t="n">
        <f aca="false">[1]Offpeak_Forward!AC20</f>
        <v>18.4971294403076</v>
      </c>
      <c r="AD20" s="566" t="n">
        <f aca="false">[1]Offpeak_Forward!AD20</f>
        <v>16.8120231628418</v>
      </c>
      <c r="AE20" s="566" t="n">
        <f aca="false">[1]Offpeak_Forward!AE20</f>
        <v>16.8120231628418</v>
      </c>
      <c r="AF20" s="569" t="n">
        <f aca="false">[1]Offpeak_Forward!AF20</f>
        <v>19.3120212554932</v>
      </c>
      <c r="AG20" s="571" t="n">
        <f aca="false">[1]Offpeak_Forward!AG20</f>
        <v>2.936</v>
      </c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customFormat="false" ht="12.75" hidden="false" customHeight="false" outlineLevel="0" collapsed="false">
      <c r="A21" s="564" t="n">
        <f aca="false">[1]Offpeak_Forward!A21</f>
        <v>37561</v>
      </c>
      <c r="B21" s="565" t="n">
        <f aca="false">[1]Offpeak_Forward!B21</f>
        <v>27.6250019073486</v>
      </c>
      <c r="C21" s="566" t="n">
        <f aca="false">[1]Offpeak_Forward!C21</f>
        <v>28.8450012207031</v>
      </c>
      <c r="D21" s="566" t="n">
        <f aca="false">[1]Offpeak_Forward!D21</f>
        <v>28.8450012207031</v>
      </c>
      <c r="E21" s="568" t="n">
        <f aca="false">[1]Offpeak_Forward!E21</f>
        <v>28.8450012207031</v>
      </c>
      <c r="F21" s="565" t="n">
        <f aca="false">[1]Offpeak_Forward!F21</f>
        <v>20.7190017700195</v>
      </c>
      <c r="G21" s="566" t="n">
        <f aca="false">[1]Offpeak_Forward!G21</f>
        <v>21.6190013885498</v>
      </c>
      <c r="H21" s="566" t="n">
        <f aca="false">[1]Offpeak_Forward!H21</f>
        <v>21.0190010070801</v>
      </c>
      <c r="I21" s="568" t="n">
        <f aca="false">[1]Offpeak_Forward!I21</f>
        <v>21.0190010070801</v>
      </c>
      <c r="J21" s="565" t="n">
        <f aca="false">[1]Offpeak_Forward!J21</f>
        <v>26.4799976348877</v>
      </c>
      <c r="K21" s="566" t="n">
        <f aca="false">[1]Offpeak_Forward!K21</f>
        <v>30.7980003356934</v>
      </c>
      <c r="L21" s="568" t="n">
        <f aca="false">[1]Offpeak_Forward!L21</f>
        <v>31.7469997406006</v>
      </c>
      <c r="M21" s="565" t="n">
        <f aca="false">[1]Offpeak_Forward!M21</f>
        <v>15.2639980316162</v>
      </c>
      <c r="N21" s="566" t="n">
        <f aca="false">[1]Offpeak_Forward!N21</f>
        <v>13.5011978149414</v>
      </c>
      <c r="O21" s="566" t="n">
        <f aca="false">[1]Offpeak_Forward!O21</f>
        <v>15.2679977416992</v>
      </c>
      <c r="P21" s="566" t="n">
        <f aca="false">[1]Offpeak_Forward!P21</f>
        <v>17.213996887207</v>
      </c>
      <c r="Q21" s="566" t="n">
        <f aca="false">[1]Offpeak_Forward!Q21</f>
        <v>12.7799987792969</v>
      </c>
      <c r="R21" s="566" t="n">
        <f aca="false">[1]Offpeak_Forward!R21</f>
        <v>19.7604007720947</v>
      </c>
      <c r="S21" s="566" t="n">
        <f aca="false">[1]Offpeak_Forward!S21</f>
        <v>13.0799980163574</v>
      </c>
      <c r="T21" s="568" t="n">
        <f aca="false">[1]Offpeak_Forward!T21</f>
        <v>12.7799987792969</v>
      </c>
      <c r="U21" s="565" t="n">
        <f aca="false">[1]Offpeak_Forward!U21</f>
        <v>19.2140007019043</v>
      </c>
      <c r="V21" s="566" t="n">
        <f aca="false">[1]Offpeak_Forward!V21</f>
        <v>16.4599990844727</v>
      </c>
      <c r="W21" s="566" t="n">
        <f aca="false">[1]Offpeak_Forward!W21</f>
        <v>19.2140007019043</v>
      </c>
      <c r="X21" s="566" t="n">
        <f aca="false">[1]Offpeak_Forward!X21</f>
        <v>17.4935989379883</v>
      </c>
      <c r="Y21" s="566" t="n">
        <f aca="false">[1]Offpeak_Forward!Y21</f>
        <v>19.2140007019043</v>
      </c>
      <c r="Z21" s="566" t="n">
        <f aca="false">[1]Offpeak_Forward!Z21</f>
        <v>22.6000003814697</v>
      </c>
      <c r="AA21" s="568" t="n">
        <f aca="false">[1]Offpeak_Forward!AA21</f>
        <v>23.8000011444092</v>
      </c>
      <c r="AB21" s="565" t="n">
        <f aca="false">[1]Offpeak_Forward!AB21</f>
        <v>17.2660026550293</v>
      </c>
      <c r="AC21" s="566" t="n">
        <f aca="false">[1]Offpeak_Forward!AC21</f>
        <v>18.6660003662109</v>
      </c>
      <c r="AD21" s="566" t="n">
        <f aca="false">[1]Offpeak_Forward!AD21</f>
        <v>17.2660026550293</v>
      </c>
      <c r="AE21" s="566" t="n">
        <f aca="false">[1]Offpeak_Forward!AE21</f>
        <v>17.2660026550293</v>
      </c>
      <c r="AF21" s="569" t="n">
        <f aca="false">[1]Offpeak_Forward!AF21</f>
        <v>19.765998840332</v>
      </c>
      <c r="AG21" s="571" t="n">
        <f aca="false">[1]Offpeak_Forward!AG21</f>
        <v>3.126</v>
      </c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customFormat="false" ht="12.75" hidden="false" customHeight="false" outlineLevel="0" collapsed="false">
      <c r="A22" s="572" t="n">
        <f aca="false">[1]Offpeak_Forward!A22</f>
        <v>37591</v>
      </c>
      <c r="B22" s="573" t="n">
        <f aca="false">[1]Offpeak_Forward!B22</f>
        <v>24.8078422546387</v>
      </c>
      <c r="C22" s="574" t="n">
        <f aca="false">[1]Offpeak_Forward!C22</f>
        <v>26.7882347106934</v>
      </c>
      <c r="D22" s="574" t="n">
        <f aca="false">[1]Offpeak_Forward!D22</f>
        <v>26.7882347106934</v>
      </c>
      <c r="E22" s="576" t="n">
        <f aca="false">[1]Offpeak_Forward!E22</f>
        <v>26.7882347106934</v>
      </c>
      <c r="F22" s="573" t="n">
        <f aca="false">[1]Offpeak_Forward!F22</f>
        <v>21.4458847045898</v>
      </c>
      <c r="G22" s="574" t="n">
        <f aca="false">[1]Offpeak_Forward!G22</f>
        <v>22.2498054504395</v>
      </c>
      <c r="H22" s="574" t="n">
        <f aca="false">[1]Offpeak_Forward!H22</f>
        <v>21.6419620513916</v>
      </c>
      <c r="I22" s="576" t="n">
        <f aca="false">[1]Offpeak_Forward!I22</f>
        <v>21.6419620513916</v>
      </c>
      <c r="J22" s="573" t="n">
        <f aca="false">[1]Offpeak_Forward!J22</f>
        <v>28.4882354736328</v>
      </c>
      <c r="K22" s="574" t="n">
        <f aca="false">[1]Offpeak_Forward!K22</f>
        <v>32.9607849121094</v>
      </c>
      <c r="L22" s="576" t="n">
        <f aca="false">[1]Offpeak_Forward!L22</f>
        <v>34.470588684082</v>
      </c>
      <c r="M22" s="573" t="n">
        <f aca="false">[1]Offpeak_Forward!M22</f>
        <v>18.7518787384033</v>
      </c>
      <c r="N22" s="574" t="n">
        <f aca="false">[1]Offpeak_Forward!N22</f>
        <v>16.9660358428955</v>
      </c>
      <c r="O22" s="574" t="n">
        <f aca="false">[1]Offpeak_Forward!O22</f>
        <v>18.7480373382568</v>
      </c>
      <c r="P22" s="574" t="n">
        <f aca="false">[1]Offpeak_Forward!P22</f>
        <v>20.7273693084717</v>
      </c>
      <c r="Q22" s="574" t="n">
        <f aca="false">[1]Offpeak_Forward!Q22</f>
        <v>15.0501155853271</v>
      </c>
      <c r="R22" s="574" t="n">
        <f aca="false">[1]Offpeak_Forward!R22</f>
        <v>23.3070583343506</v>
      </c>
      <c r="S22" s="574" t="n">
        <f aca="false">[1]Offpeak_Forward!S22</f>
        <v>15.3540372848511</v>
      </c>
      <c r="T22" s="576" t="n">
        <f aca="false">[1]Offpeak_Forward!T22</f>
        <v>15.0501155853271</v>
      </c>
      <c r="U22" s="573" t="n">
        <f aca="false">[1]Offpeak_Forward!U22</f>
        <v>21.8162746429443</v>
      </c>
      <c r="V22" s="574" t="n">
        <f aca="false">[1]Offpeak_Forward!V22</f>
        <v>15.9388227462769</v>
      </c>
      <c r="W22" s="574" t="n">
        <f aca="false">[1]Offpeak_Forward!W22</f>
        <v>21.8162746429443</v>
      </c>
      <c r="X22" s="574" t="n">
        <f aca="false">[1]Offpeak_Forward!X22</f>
        <v>20.9671745300293</v>
      </c>
      <c r="Y22" s="574" t="n">
        <f aca="false">[1]Offpeak_Forward!Y22</f>
        <v>21.8162746429443</v>
      </c>
      <c r="Z22" s="574" t="n">
        <f aca="false">[1]Offpeak_Forward!Z22</f>
        <v>22.543529510498</v>
      </c>
      <c r="AA22" s="576" t="n">
        <f aca="false">[1]Offpeak_Forward!AA22</f>
        <v>23.7690200805664</v>
      </c>
      <c r="AB22" s="573" t="n">
        <f aca="false">[1]Offpeak_Forward!AB22</f>
        <v>18.3190383911133</v>
      </c>
      <c r="AC22" s="574" t="n">
        <f aca="false">[1]Offpeak_Forward!AC22</f>
        <v>20.2621765136719</v>
      </c>
      <c r="AD22" s="574" t="n">
        <f aca="false">[1]Offpeak_Forward!AD22</f>
        <v>18.3190383911133</v>
      </c>
      <c r="AE22" s="574" t="n">
        <f aca="false">[1]Offpeak_Forward!AE22</f>
        <v>18.3190383911133</v>
      </c>
      <c r="AF22" s="577" t="n">
        <f aca="false">[1]Offpeak_Forward!AF22</f>
        <v>21.3190383911133</v>
      </c>
      <c r="AG22" s="579" t="n">
        <f aca="false">[1]Offpeak_Forward!AG22</f>
        <v>3.336</v>
      </c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customFormat="false" ht="12.75" hidden="false" customHeight="false" outlineLevel="0" collapsed="false">
      <c r="A23" s="580" t="n">
        <f aca="false">[1]Offpeak_Forward!A23</f>
        <v>37622</v>
      </c>
      <c r="B23" s="581" t="n">
        <f aca="false">[1]Offpeak_Forward!B23</f>
        <v>32.7729759216309</v>
      </c>
      <c r="C23" s="582" t="n">
        <f aca="false">[1]Offpeak_Forward!C23</f>
        <v>34.0586929321289</v>
      </c>
      <c r="D23" s="582" t="n">
        <f aca="false">[1]Offpeak_Forward!D23</f>
        <v>34.0586929321289</v>
      </c>
      <c r="E23" s="583" t="n">
        <f aca="false">[1]Offpeak_Forward!E23</f>
        <v>34.0586929321289</v>
      </c>
      <c r="F23" s="581" t="n">
        <f aca="false">[1]Offpeak_Forward!F23</f>
        <v>25.2549381256104</v>
      </c>
      <c r="G23" s="582" t="n">
        <f aca="false">[1]Offpeak_Forward!G23</f>
        <v>28.285551071167</v>
      </c>
      <c r="H23" s="582" t="n">
        <f aca="false">[1]Offpeak_Forward!H23</f>
        <v>28.285551071167</v>
      </c>
      <c r="I23" s="583" t="n">
        <f aca="false">[1]Offpeak_Forward!I23</f>
        <v>28.285551071167</v>
      </c>
      <c r="J23" s="581" t="n">
        <f aca="false">[1]Offpeak_Forward!J23</f>
        <v>33.341121673584</v>
      </c>
      <c r="K23" s="582" t="n">
        <f aca="false">[1]Offpeak_Forward!K23</f>
        <v>31.7306118011475</v>
      </c>
      <c r="L23" s="583" t="n">
        <f aca="false">[1]Offpeak_Forward!L23</f>
        <v>36.0408172607422</v>
      </c>
      <c r="M23" s="581" t="n">
        <f aca="false">[1]Offpeak_Forward!M23</f>
        <v>23.0040798187256</v>
      </c>
      <c r="N23" s="582" t="n">
        <f aca="false">[1]Offpeak_Forward!N23</f>
        <v>21.8969383239746</v>
      </c>
      <c r="O23" s="582" t="n">
        <f aca="false">[1]Offpeak_Forward!O23</f>
        <v>23.0061206817627</v>
      </c>
      <c r="P23" s="582" t="n">
        <f aca="false">[1]Offpeak_Forward!P23</f>
        <v>25.0602035522461</v>
      </c>
      <c r="Q23" s="582" t="n">
        <f aca="false">[1]Offpeak_Forward!Q23</f>
        <v>18.4489784240723</v>
      </c>
      <c r="R23" s="582" t="n">
        <f aca="false">[1]Offpeak_Forward!R23</f>
        <v>26.774694442749</v>
      </c>
      <c r="S23" s="582" t="n">
        <f aca="false">[1]Offpeak_Forward!S23</f>
        <v>18.7020397186279</v>
      </c>
      <c r="T23" s="583" t="n">
        <f aca="false">[1]Offpeak_Forward!T23</f>
        <v>18.4489784240723</v>
      </c>
      <c r="U23" s="581" t="n">
        <f aca="false">[1]Offpeak_Forward!U23</f>
        <v>23.8475513458252</v>
      </c>
      <c r="V23" s="582" t="n">
        <f aca="false">[1]Offpeak_Forward!V23</f>
        <v>15.3795900344849</v>
      </c>
      <c r="W23" s="582" t="n">
        <f aca="false">[1]Offpeak_Forward!W23</f>
        <v>23.8475513458252</v>
      </c>
      <c r="X23" s="582" t="n">
        <f aca="false">[1]Offpeak_Forward!X23</f>
        <v>24.7428550720215</v>
      </c>
      <c r="Y23" s="582" t="n">
        <f aca="false">[1]Offpeak_Forward!Y23</f>
        <v>23.8475513458252</v>
      </c>
      <c r="Z23" s="582" t="n">
        <f aca="false">[1]Offpeak_Forward!Z23</f>
        <v>24.3502044677734</v>
      </c>
      <c r="AA23" s="583" t="n">
        <f aca="false">[1]Offpeak_Forward!AA23</f>
        <v>25.6563262939453</v>
      </c>
      <c r="AB23" s="581" t="n">
        <f aca="false">[1]Offpeak_Forward!AB23</f>
        <v>21.7179889678955</v>
      </c>
      <c r="AC23" s="582" t="n">
        <f aca="false">[1]Offpeak_Forward!AC23</f>
        <v>24.1134986877441</v>
      </c>
      <c r="AD23" s="582" t="n">
        <f aca="false">[1]Offpeak_Forward!AD23</f>
        <v>21.7179889678955</v>
      </c>
      <c r="AE23" s="582" t="n">
        <f aca="false">[1]Offpeak_Forward!AE23</f>
        <v>21.7179889678955</v>
      </c>
      <c r="AF23" s="584" t="n">
        <f aca="false">[1]Offpeak_Forward!AF23</f>
        <v>24.7179889678955</v>
      </c>
      <c r="AG23" s="585" t="n">
        <f aca="false">[1]Offpeak_Forward!AG23</f>
        <v>3.456</v>
      </c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customFormat="false" ht="12.75" hidden="false" customHeight="false" outlineLevel="0" collapsed="false">
      <c r="A24" s="564" t="n">
        <f aca="false">[1]Offpeak_Forward!A24</f>
        <v>37653</v>
      </c>
      <c r="B24" s="565" t="n">
        <f aca="false">[1]Offpeak_Forward!B24</f>
        <v>31.6651782989502</v>
      </c>
      <c r="C24" s="566" t="n">
        <f aca="false">[1]Offpeak_Forward!C24</f>
        <v>32.9742698669434</v>
      </c>
      <c r="D24" s="566" t="n">
        <f aca="false">[1]Offpeak_Forward!D24</f>
        <v>32.9742698669434</v>
      </c>
      <c r="E24" s="568" t="n">
        <f aca="false">[1]Offpeak_Forward!E24</f>
        <v>32.9742698669434</v>
      </c>
      <c r="F24" s="565" t="n">
        <f aca="false">[1]Offpeak_Forward!F24</f>
        <v>25.2279987335205</v>
      </c>
      <c r="G24" s="566" t="n">
        <f aca="false">[1]Offpeak_Forward!G24</f>
        <v>28.2279987335205</v>
      </c>
      <c r="H24" s="566" t="n">
        <f aca="false">[1]Offpeak_Forward!H24</f>
        <v>28.2279987335205</v>
      </c>
      <c r="I24" s="568" t="n">
        <f aca="false">[1]Offpeak_Forward!I24</f>
        <v>28.2279987335205</v>
      </c>
      <c r="J24" s="565" t="n">
        <f aca="false">[1]Offpeak_Forward!J24</f>
        <v>30.7852268218994</v>
      </c>
      <c r="K24" s="566" t="n">
        <f aca="false">[1]Offpeak_Forward!K24</f>
        <v>32.009090423584</v>
      </c>
      <c r="L24" s="568" t="n">
        <f aca="false">[1]Offpeak_Forward!L24</f>
        <v>34.8181800842285</v>
      </c>
      <c r="M24" s="565" t="n">
        <f aca="false">[1]Offpeak_Forward!M24</f>
        <v>20.9586353302002</v>
      </c>
      <c r="N24" s="566" t="n">
        <f aca="false">[1]Offpeak_Forward!N24</f>
        <v>19.8449993133545</v>
      </c>
      <c r="O24" s="566" t="n">
        <f aca="false">[1]Offpeak_Forward!O24</f>
        <v>20.9572715759277</v>
      </c>
      <c r="P24" s="566" t="n">
        <f aca="false">[1]Offpeak_Forward!P24</f>
        <v>23.0268173217773</v>
      </c>
      <c r="Q24" s="566" t="n">
        <f aca="false">[1]Offpeak_Forward!Q24</f>
        <v>17.2677268981934</v>
      </c>
      <c r="R24" s="566" t="n">
        <f aca="false">[1]Offpeak_Forward!R24</f>
        <v>24.7513637542725</v>
      </c>
      <c r="S24" s="566" t="n">
        <f aca="false">[1]Offpeak_Forward!S24</f>
        <v>17.5859088897705</v>
      </c>
      <c r="T24" s="568" t="n">
        <f aca="false">[1]Offpeak_Forward!T24</f>
        <v>17.2677268981934</v>
      </c>
      <c r="U24" s="565" t="n">
        <f aca="false">[1]Offpeak_Forward!U24</f>
        <v>22.5904541015625</v>
      </c>
      <c r="V24" s="566" t="n">
        <f aca="false">[1]Offpeak_Forward!V24</f>
        <v>14.9954538345337</v>
      </c>
      <c r="W24" s="566" t="n">
        <f aca="false">[1]Offpeak_Forward!W24</f>
        <v>22.5904541015625</v>
      </c>
      <c r="X24" s="566" t="n">
        <f aca="false">[1]Offpeak_Forward!X24</f>
        <v>22.6949996948242</v>
      </c>
      <c r="Y24" s="566" t="n">
        <f aca="false">[1]Offpeak_Forward!Y24</f>
        <v>22.5904541015625</v>
      </c>
      <c r="Z24" s="566" t="n">
        <f aca="false">[1]Offpeak_Forward!Z24</f>
        <v>23.1968193054199</v>
      </c>
      <c r="AA24" s="568" t="n">
        <f aca="false">[1]Offpeak_Forward!AA24</f>
        <v>24.5150012969971</v>
      </c>
      <c r="AB24" s="565" t="n">
        <f aca="false">[1]Offpeak_Forward!AB24</f>
        <v>21.7097721099854</v>
      </c>
      <c r="AC24" s="566" t="n">
        <f aca="false">[1]Offpeak_Forward!AC24</f>
        <v>23.9388637542725</v>
      </c>
      <c r="AD24" s="566" t="n">
        <f aca="false">[1]Offpeak_Forward!AD24</f>
        <v>21.7097721099854</v>
      </c>
      <c r="AE24" s="566" t="n">
        <f aca="false">[1]Offpeak_Forward!AE24</f>
        <v>21.7097721099854</v>
      </c>
      <c r="AF24" s="569" t="n">
        <f aca="false">[1]Offpeak_Forward!AF24</f>
        <v>24.709774017334</v>
      </c>
      <c r="AG24" s="571" t="n">
        <f aca="false">[1]Offpeak_Forward!AG24</f>
        <v>3.361</v>
      </c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customFormat="false" ht="12.75" hidden="false" customHeight="false" outlineLevel="0" collapsed="false">
      <c r="A25" s="564" t="n">
        <f aca="false">[1]Offpeak_Forward!A25</f>
        <v>37681</v>
      </c>
      <c r="B25" s="565" t="n">
        <f aca="false">[1]Offpeak_Forward!B25</f>
        <v>29.2147045135498</v>
      </c>
      <c r="C25" s="566" t="n">
        <f aca="false">[1]Offpeak_Forward!C25</f>
        <v>28.9990196228027</v>
      </c>
      <c r="D25" s="566" t="n">
        <f aca="false">[1]Offpeak_Forward!D25</f>
        <v>28.9990196228027</v>
      </c>
      <c r="E25" s="568" t="n">
        <f aca="false">[1]Offpeak_Forward!E25</f>
        <v>28.9990196228027</v>
      </c>
      <c r="F25" s="565" t="n">
        <f aca="false">[1]Offpeak_Forward!F25</f>
        <v>22.7458820343018</v>
      </c>
      <c r="G25" s="566" t="n">
        <f aca="false">[1]Offpeak_Forward!G25</f>
        <v>23.843921661377</v>
      </c>
      <c r="H25" s="566" t="n">
        <f aca="false">[1]Offpeak_Forward!H25</f>
        <v>23.2360782623291</v>
      </c>
      <c r="I25" s="568" t="n">
        <f aca="false">[1]Offpeak_Forward!I25</f>
        <v>23.2360782623291</v>
      </c>
      <c r="J25" s="565" t="n">
        <f aca="false">[1]Offpeak_Forward!J25</f>
        <v>26.2596569061279</v>
      </c>
      <c r="K25" s="566" t="n">
        <f aca="false">[1]Offpeak_Forward!K25</f>
        <v>30.5196075439453</v>
      </c>
      <c r="L25" s="568" t="n">
        <f aca="false">[1]Offpeak_Forward!L25</f>
        <v>37.9000015258789</v>
      </c>
      <c r="M25" s="565" t="n">
        <f aca="false">[1]Offpeak_Forward!M25</f>
        <v>20.0831356048584</v>
      </c>
      <c r="N25" s="566" t="n">
        <f aca="false">[1]Offpeak_Forward!N25</f>
        <v>19.0194091796875</v>
      </c>
      <c r="O25" s="566" t="n">
        <f aca="false">[1]Offpeak_Forward!O25</f>
        <v>20.0852928161621</v>
      </c>
      <c r="P25" s="566" t="n">
        <f aca="false">[1]Offpeak_Forward!P25</f>
        <v>22.0586261749268</v>
      </c>
      <c r="Q25" s="566" t="n">
        <f aca="false">[1]Offpeak_Forward!Q25</f>
        <v>15.7978410720825</v>
      </c>
      <c r="R25" s="566" t="n">
        <f aca="false">[1]Offpeak_Forward!R25</f>
        <v>23.7058811187744</v>
      </c>
      <c r="S25" s="566" t="n">
        <f aca="false">[1]Offpeak_Forward!S25</f>
        <v>16.1017627716064</v>
      </c>
      <c r="T25" s="568" t="n">
        <f aca="false">[1]Offpeak_Forward!T25</f>
        <v>15.7978410720825</v>
      </c>
      <c r="U25" s="565" t="n">
        <f aca="false">[1]Offpeak_Forward!U25</f>
        <v>21.0319595336914</v>
      </c>
      <c r="V25" s="566" t="n">
        <f aca="false">[1]Offpeak_Forward!V25</f>
        <v>14.9205875396729</v>
      </c>
      <c r="W25" s="566" t="n">
        <f aca="false">[1]Offpeak_Forward!W25</f>
        <v>21.0319595336914</v>
      </c>
      <c r="X25" s="566" t="n">
        <f aca="false">[1]Offpeak_Forward!X25</f>
        <v>21.8380374908447</v>
      </c>
      <c r="Y25" s="566" t="n">
        <f aca="false">[1]Offpeak_Forward!Y25</f>
        <v>21.0319595336914</v>
      </c>
      <c r="Z25" s="566" t="n">
        <f aca="false">[1]Offpeak_Forward!Z25</f>
        <v>21.6270580291748</v>
      </c>
      <c r="AA25" s="568" t="n">
        <f aca="false">[1]Offpeak_Forward!AA25</f>
        <v>22.8525485992432</v>
      </c>
      <c r="AB25" s="565" t="n">
        <f aca="false">[1]Offpeak_Forward!AB25</f>
        <v>20.7989692687988</v>
      </c>
      <c r="AC25" s="566" t="n">
        <f aca="false">[1]Offpeak_Forward!AC25</f>
        <v>22.4591655731201</v>
      </c>
      <c r="AD25" s="566" t="n">
        <f aca="false">[1]Offpeak_Forward!AD25</f>
        <v>20.7989692687988</v>
      </c>
      <c r="AE25" s="566" t="n">
        <f aca="false">[1]Offpeak_Forward!AE25</f>
        <v>20.7989692687988</v>
      </c>
      <c r="AF25" s="569" t="n">
        <f aca="false">[1]Offpeak_Forward!AF25</f>
        <v>23.2989692687988</v>
      </c>
      <c r="AG25" s="571" t="n">
        <f aca="false">[1]Offpeak_Forward!AG25</f>
        <v>3.247</v>
      </c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customFormat="false" ht="12.75" hidden="false" customHeight="false" outlineLevel="0" collapsed="false">
      <c r="A26" s="564" t="n">
        <f aca="false">[1]Offpeak_Forward!A26</f>
        <v>37712</v>
      </c>
      <c r="B26" s="565" t="n">
        <f aca="false">[1]Offpeak_Forward!B26</f>
        <v>27.206521987915</v>
      </c>
      <c r="C26" s="566" t="n">
        <f aca="false">[1]Offpeak_Forward!C26</f>
        <v>27.0152187347412</v>
      </c>
      <c r="D26" s="566" t="n">
        <f aca="false">[1]Offpeak_Forward!D26</f>
        <v>27.0152187347412</v>
      </c>
      <c r="E26" s="568" t="n">
        <f aca="false">[1]Offpeak_Forward!E26</f>
        <v>27.0152187347412</v>
      </c>
      <c r="F26" s="565" t="n">
        <f aca="false">[1]Offpeak_Forward!F26</f>
        <v>22.4340877532959</v>
      </c>
      <c r="G26" s="566" t="n">
        <f aca="false">[1]Offpeak_Forward!G26</f>
        <v>23.5210437774658</v>
      </c>
      <c r="H26" s="566" t="n">
        <f aca="false">[1]Offpeak_Forward!H26</f>
        <v>22.8688697814941</v>
      </c>
      <c r="I26" s="568" t="n">
        <f aca="false">[1]Offpeak_Forward!I26</f>
        <v>22.8688697814941</v>
      </c>
      <c r="J26" s="565" t="n">
        <f aca="false">[1]Offpeak_Forward!J26</f>
        <v>26.1678256988525</v>
      </c>
      <c r="K26" s="566" t="n">
        <f aca="false">[1]Offpeak_Forward!K26</f>
        <v>30.8369541168213</v>
      </c>
      <c r="L26" s="568" t="n">
        <f aca="false">[1]Offpeak_Forward!L26</f>
        <v>29.9760856628418</v>
      </c>
      <c r="M26" s="565" t="n">
        <f aca="false">[1]Offpeak_Forward!M26</f>
        <v>16.8582592010498</v>
      </c>
      <c r="N26" s="566" t="n">
        <f aca="false">[1]Offpeak_Forward!N26</f>
        <v>15.7169551849365</v>
      </c>
      <c r="O26" s="566" t="n">
        <f aca="false">[1]Offpeak_Forward!O26</f>
        <v>16.8565196990967</v>
      </c>
      <c r="P26" s="566" t="n">
        <f aca="false">[1]Offpeak_Forward!P26</f>
        <v>18.9778251647949</v>
      </c>
      <c r="Q26" s="566" t="n">
        <f aca="false">[1]Offpeak_Forward!Q26</f>
        <v>13.8908681869507</v>
      </c>
      <c r="R26" s="566" t="n">
        <f aca="false">[1]Offpeak_Forward!R26</f>
        <v>20.7452163696289</v>
      </c>
      <c r="S26" s="566" t="n">
        <f aca="false">[1]Offpeak_Forward!S26</f>
        <v>14.2169551849365</v>
      </c>
      <c r="T26" s="568" t="n">
        <f aca="false">[1]Offpeak_Forward!T26</f>
        <v>13.8908681869507</v>
      </c>
      <c r="U26" s="565" t="n">
        <f aca="false">[1]Offpeak_Forward!U26</f>
        <v>19.8360862731934</v>
      </c>
      <c r="V26" s="566" t="n">
        <f aca="false">[1]Offpeak_Forward!V26</f>
        <v>14.4717378616333</v>
      </c>
      <c r="W26" s="566" t="n">
        <f aca="false">[1]Offpeak_Forward!W26</f>
        <v>19.8360862731934</v>
      </c>
      <c r="X26" s="566" t="n">
        <f aca="false">[1]Offpeak_Forward!X26</f>
        <v>18.5843467712402</v>
      </c>
      <c r="Y26" s="566" t="n">
        <f aca="false">[1]Offpeak_Forward!Y26</f>
        <v>19.8360862731934</v>
      </c>
      <c r="Z26" s="566" t="n">
        <f aca="false">[1]Offpeak_Forward!Z26</f>
        <v>20.4486961364746</v>
      </c>
      <c r="AA26" s="568" t="n">
        <f aca="false">[1]Offpeak_Forward!AA26</f>
        <v>21.8182601928711</v>
      </c>
      <c r="AB26" s="565" t="n">
        <f aca="false">[1]Offpeak_Forward!AB26</f>
        <v>20.0368480682373</v>
      </c>
      <c r="AC26" s="566" t="n">
        <f aca="false">[1]Offpeak_Forward!AC26</f>
        <v>21.8285884857178</v>
      </c>
      <c r="AD26" s="566" t="n">
        <f aca="false">[1]Offpeak_Forward!AD26</f>
        <v>20.0368480682373</v>
      </c>
      <c r="AE26" s="566" t="n">
        <f aca="false">[1]Offpeak_Forward!AE26</f>
        <v>20.0368480682373</v>
      </c>
      <c r="AF26" s="569" t="n">
        <f aca="false">[1]Offpeak_Forward!AF26</f>
        <v>22.5368480682373</v>
      </c>
      <c r="AG26" s="571" t="n">
        <f aca="false">[1]Offpeak_Forward!AG26</f>
        <v>3.109</v>
      </c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customFormat="false" ht="12.75" hidden="false" customHeight="false" outlineLevel="0" collapsed="false">
      <c r="A27" s="564" t="n">
        <f aca="false">[1]Offpeak_Forward!A27</f>
        <v>37742</v>
      </c>
      <c r="B27" s="565" t="n">
        <f aca="false">[1]Offpeak_Forward!B27</f>
        <v>27.4009799957275</v>
      </c>
      <c r="C27" s="566" t="n">
        <f aca="false">[1]Offpeak_Forward!C27</f>
        <v>26.5970592498779</v>
      </c>
      <c r="D27" s="566" t="n">
        <f aca="false">[1]Offpeak_Forward!D27</f>
        <v>26.5970592498779</v>
      </c>
      <c r="E27" s="568" t="n">
        <f aca="false">[1]Offpeak_Forward!E27</f>
        <v>26.5970592498779</v>
      </c>
      <c r="F27" s="565" t="n">
        <f aca="false">[1]Offpeak_Forward!F27</f>
        <v>23.137451171875</v>
      </c>
      <c r="G27" s="566" t="n">
        <f aca="false">[1]Offpeak_Forward!G27</f>
        <v>23.3531379699707</v>
      </c>
      <c r="H27" s="566" t="n">
        <f aca="false">[1]Offpeak_Forward!H27</f>
        <v>22.7452945709229</v>
      </c>
      <c r="I27" s="568" t="n">
        <f aca="false">[1]Offpeak_Forward!I27</f>
        <v>22.7452945709229</v>
      </c>
      <c r="J27" s="565" t="n">
        <f aca="false">[1]Offpeak_Forward!J27</f>
        <v>24.5142154693604</v>
      </c>
      <c r="K27" s="566" t="n">
        <f aca="false">[1]Offpeak_Forward!K27</f>
        <v>32.5196075439453</v>
      </c>
      <c r="L27" s="568" t="n">
        <f aca="false">[1]Offpeak_Forward!L27</f>
        <v>33.1225471496582</v>
      </c>
      <c r="M27" s="565" t="n">
        <f aca="false">[1]Offpeak_Forward!M27</f>
        <v>17.1456871032715</v>
      </c>
      <c r="N27" s="566" t="n">
        <f aca="false">[1]Offpeak_Forward!N27</f>
        <v>16.1250972747803</v>
      </c>
      <c r="O27" s="566" t="n">
        <f aca="false">[1]Offpeak_Forward!O27</f>
        <v>17.1413707733154</v>
      </c>
      <c r="P27" s="566" t="n">
        <f aca="false">[1]Offpeak_Forward!P27</f>
        <v>19.1211757659912</v>
      </c>
      <c r="Q27" s="566" t="n">
        <f aca="false">[1]Offpeak_Forward!Q27</f>
        <v>13.722954750061</v>
      </c>
      <c r="R27" s="566" t="n">
        <f aca="false">[1]Offpeak_Forward!R27</f>
        <v>20.7684326171875</v>
      </c>
      <c r="S27" s="566" t="n">
        <f aca="false">[1]Offpeak_Forward!S27</f>
        <v>13.7478427886963</v>
      </c>
      <c r="T27" s="568" t="n">
        <f aca="false">[1]Offpeak_Forward!T27</f>
        <v>13.722954750061</v>
      </c>
      <c r="U27" s="565" t="n">
        <f aca="false">[1]Offpeak_Forward!U27</f>
        <v>18.9701957702637</v>
      </c>
      <c r="V27" s="566" t="n">
        <f aca="false">[1]Offpeak_Forward!V27</f>
        <v>16.1166648864746</v>
      </c>
      <c r="W27" s="566" t="n">
        <f aca="false">[1]Offpeak_Forward!W27</f>
        <v>18.9701957702637</v>
      </c>
      <c r="X27" s="566" t="n">
        <f aca="false">[1]Offpeak_Forward!X27</f>
        <v>18.9005889892578</v>
      </c>
      <c r="Y27" s="566" t="n">
        <f aca="false">[1]Offpeak_Forward!Y27</f>
        <v>18.9701957702637</v>
      </c>
      <c r="Z27" s="566" t="n">
        <f aca="false">[1]Offpeak_Forward!Z27</f>
        <v>19.5652942657471</v>
      </c>
      <c r="AA27" s="568" t="n">
        <f aca="false">[1]Offpeak_Forward!AA27</f>
        <v>20.7907848358154</v>
      </c>
      <c r="AB27" s="565" t="n">
        <f aca="false">[1]Offpeak_Forward!AB27</f>
        <v>20.7117156982422</v>
      </c>
      <c r="AC27" s="566" t="n">
        <f aca="false">[1]Offpeak_Forward!AC27</f>
        <v>22.6709308624268</v>
      </c>
      <c r="AD27" s="566" t="n">
        <f aca="false">[1]Offpeak_Forward!AD27</f>
        <v>20.7117156982422</v>
      </c>
      <c r="AE27" s="566" t="n">
        <f aca="false">[1]Offpeak_Forward!AE27</f>
        <v>20.7117156982422</v>
      </c>
      <c r="AF27" s="569" t="n">
        <f aca="false">[1]Offpeak_Forward!AF27</f>
        <v>23.9617156982422</v>
      </c>
      <c r="AG27" s="571" t="n">
        <f aca="false">[1]Offpeak_Forward!AG27</f>
        <v>3.122</v>
      </c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customFormat="false" ht="12.75" hidden="false" customHeight="false" outlineLevel="0" collapsed="false">
      <c r="A28" s="564" t="n">
        <f aca="false">[1]Offpeak_Forward!A28</f>
        <v>37773</v>
      </c>
      <c r="B28" s="565" t="n">
        <f aca="false">[1]Offpeak_Forward!B28</f>
        <v>28.5218772888184</v>
      </c>
      <c r="C28" s="566" t="n">
        <f aca="false">[1]Offpeak_Forward!C28</f>
        <v>28.2218761444092</v>
      </c>
      <c r="D28" s="566" t="n">
        <f aca="false">[1]Offpeak_Forward!D28</f>
        <v>28.2218761444092</v>
      </c>
      <c r="E28" s="568" t="n">
        <f aca="false">[1]Offpeak_Forward!E28</f>
        <v>28.2218761444092</v>
      </c>
      <c r="F28" s="565" t="n">
        <f aca="false">[1]Offpeak_Forward!F28</f>
        <v>24.1250019073486</v>
      </c>
      <c r="G28" s="566" t="n">
        <f aca="false">[1]Offpeak_Forward!G28</f>
        <v>26.6250019073486</v>
      </c>
      <c r="H28" s="566" t="n">
        <f aca="false">[1]Offpeak_Forward!H28</f>
        <v>24.1250019073486</v>
      </c>
      <c r="I28" s="568" t="n">
        <f aca="false">[1]Offpeak_Forward!I28</f>
        <v>24.1250019073486</v>
      </c>
      <c r="J28" s="565" t="n">
        <f aca="false">[1]Offpeak_Forward!J28</f>
        <v>22.8245830535889</v>
      </c>
      <c r="K28" s="566" t="n">
        <f aca="false">[1]Offpeak_Forward!K28</f>
        <v>32.9497909545898</v>
      </c>
      <c r="L28" s="568" t="n">
        <f aca="false">[1]Offpeak_Forward!L28</f>
        <v>42.0299987792969</v>
      </c>
      <c r="M28" s="565" t="n">
        <f aca="false">[1]Offpeak_Forward!M28</f>
        <v>20.4170837402344</v>
      </c>
      <c r="N28" s="566" t="n">
        <f aca="false">[1]Offpeak_Forward!N28</f>
        <v>19.7283325195313</v>
      </c>
      <c r="O28" s="566" t="n">
        <f aca="false">[1]Offpeak_Forward!O28</f>
        <v>20.4170837402344</v>
      </c>
      <c r="P28" s="566" t="n">
        <f aca="false">[1]Offpeak_Forward!P28</f>
        <v>22.4483337402344</v>
      </c>
      <c r="Q28" s="566" t="n">
        <f aca="false">[1]Offpeak_Forward!Q28</f>
        <v>14.7198057174683</v>
      </c>
      <c r="R28" s="566" t="n">
        <f aca="false">[1]Offpeak_Forward!R28</f>
        <v>24.6108341217041</v>
      </c>
      <c r="S28" s="566" t="n">
        <f aca="false">[1]Offpeak_Forward!S28</f>
        <v>14.7358322143555</v>
      </c>
      <c r="T28" s="568" t="n">
        <f aca="false">[1]Offpeak_Forward!T28</f>
        <v>14.7198057174683</v>
      </c>
      <c r="U28" s="565" t="n">
        <f aca="false">[1]Offpeak_Forward!U28</f>
        <v>22.312915802002</v>
      </c>
      <c r="V28" s="566" t="n">
        <f aca="false">[1]Offpeak_Forward!V28</f>
        <v>18.377082824707</v>
      </c>
      <c r="W28" s="566" t="n">
        <f aca="false">[1]Offpeak_Forward!W28</f>
        <v>22.312915802002</v>
      </c>
      <c r="X28" s="566" t="n">
        <f aca="false">[1]Offpeak_Forward!X28</f>
        <v>22.1608333587646</v>
      </c>
      <c r="Y28" s="566" t="n">
        <f aca="false">[1]Offpeak_Forward!Y28</f>
        <v>22.312915802002</v>
      </c>
      <c r="Z28" s="566" t="n">
        <f aca="false">[1]Offpeak_Forward!Z28</f>
        <v>24.060417175293</v>
      </c>
      <c r="AA28" s="568" t="n">
        <f aca="false">[1]Offpeak_Forward!AA28</f>
        <v>25.341667175293</v>
      </c>
      <c r="AB28" s="565" t="n">
        <f aca="false">[1]Offpeak_Forward!AB28</f>
        <v>22.1158332824707</v>
      </c>
      <c r="AC28" s="566" t="n">
        <f aca="false">[1]Offpeak_Forward!AC28</f>
        <v>24.7399997711182</v>
      </c>
      <c r="AD28" s="566" t="n">
        <f aca="false">[1]Offpeak_Forward!AD28</f>
        <v>22.1158332824707</v>
      </c>
      <c r="AE28" s="566" t="n">
        <f aca="false">[1]Offpeak_Forward!AE28</f>
        <v>22.1158332824707</v>
      </c>
      <c r="AF28" s="569" t="n">
        <f aca="false">[1]Offpeak_Forward!AF28</f>
        <v>26.615837097168</v>
      </c>
      <c r="AG28" s="571" t="n">
        <f aca="false">[1]Offpeak_Forward!AG28</f>
        <v>3.153</v>
      </c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customFormat="false" ht="12.75" hidden="false" customHeight="false" outlineLevel="0" collapsed="false">
      <c r="A29" s="555" t="n">
        <f aca="false">[1]Offpeak_Forward!A29</f>
        <v>37803</v>
      </c>
      <c r="B29" s="556" t="n">
        <f aca="false">[1]Offpeak_Forward!B29</f>
        <v>31.9489803314209</v>
      </c>
      <c r="C29" s="558" t="n">
        <f aca="false">[1]Offpeak_Forward!C29</f>
        <v>31.9306125640869</v>
      </c>
      <c r="D29" s="558" t="n">
        <f aca="false">[1]Offpeak_Forward!D29</f>
        <v>31.9306125640869</v>
      </c>
      <c r="E29" s="559" t="n">
        <f aca="false">[1]Offpeak_Forward!E29</f>
        <v>31.9306125640869</v>
      </c>
      <c r="F29" s="556" t="n">
        <f aca="false">[1]Offpeak_Forward!F29</f>
        <v>24.7755107879639</v>
      </c>
      <c r="G29" s="558" t="n">
        <f aca="false">[1]Offpeak_Forward!G29</f>
        <v>27.9387760162354</v>
      </c>
      <c r="H29" s="558" t="n">
        <f aca="false">[1]Offpeak_Forward!H29</f>
        <v>24.7755107879639</v>
      </c>
      <c r="I29" s="559" t="n">
        <f aca="false">[1]Offpeak_Forward!I29</f>
        <v>24.7755107879639</v>
      </c>
      <c r="J29" s="556" t="n">
        <f aca="false">[1]Offpeak_Forward!J29</f>
        <v>40.669490814209</v>
      </c>
      <c r="K29" s="558" t="n">
        <f aca="false">[1]Offpeak_Forward!K29</f>
        <v>35.9183654785156</v>
      </c>
      <c r="L29" s="559" t="n">
        <f aca="false">[1]Offpeak_Forward!L29</f>
        <v>40.2163238525391</v>
      </c>
      <c r="M29" s="556" t="n">
        <f aca="false">[1]Offpeak_Forward!M29</f>
        <v>22.9173488616943</v>
      </c>
      <c r="N29" s="558" t="n">
        <f aca="false">[1]Offpeak_Forward!N29</f>
        <v>21.7734699249268</v>
      </c>
      <c r="O29" s="558" t="n">
        <f aca="false">[1]Offpeak_Forward!O29</f>
        <v>22.9169406890869</v>
      </c>
      <c r="P29" s="558" t="n">
        <f aca="false">[1]Offpeak_Forward!P29</f>
        <v>24.9734706878662</v>
      </c>
      <c r="Q29" s="558" t="n">
        <f aca="false">[1]Offpeak_Forward!Q29</f>
        <v>16.8321533203125</v>
      </c>
      <c r="R29" s="558" t="n">
        <f aca="false">[1]Offpeak_Forward!R29</f>
        <v>27.1624507904053</v>
      </c>
      <c r="S29" s="558" t="n">
        <f aca="false">[1]Offpeak_Forward!S29</f>
        <v>16.8185710906982</v>
      </c>
      <c r="T29" s="559" t="n">
        <f aca="false">[1]Offpeak_Forward!T29</f>
        <v>16.8321533203125</v>
      </c>
      <c r="U29" s="556" t="n">
        <f aca="false">[1]Offpeak_Forward!U29</f>
        <v>25.4642868041992</v>
      </c>
      <c r="V29" s="558" t="n">
        <f aca="false">[1]Offpeak_Forward!V29</f>
        <v>23.4602031707764</v>
      </c>
      <c r="W29" s="558" t="n">
        <f aca="false">[1]Offpeak_Forward!W29</f>
        <v>25.4642868041992</v>
      </c>
      <c r="X29" s="558" t="n">
        <f aca="false">[1]Offpeak_Forward!X29</f>
        <v>24.6561222076416</v>
      </c>
      <c r="Y29" s="558" t="n">
        <f aca="false">[1]Offpeak_Forward!Y29</f>
        <v>25.4642868041992</v>
      </c>
      <c r="Z29" s="558" t="n">
        <f aca="false">[1]Offpeak_Forward!Z29</f>
        <v>28.4975509643555</v>
      </c>
      <c r="AA29" s="559" t="n">
        <f aca="false">[1]Offpeak_Forward!AA29</f>
        <v>29.803674697876</v>
      </c>
      <c r="AB29" s="556" t="n">
        <f aca="false">[1]Offpeak_Forward!AB29</f>
        <v>25.591178894043</v>
      </c>
      <c r="AC29" s="558" t="n">
        <f aca="false">[1]Offpeak_Forward!AC29</f>
        <v>29.6132183074951</v>
      </c>
      <c r="AD29" s="558" t="n">
        <f aca="false">[1]Offpeak_Forward!AD29</f>
        <v>25.591178894043</v>
      </c>
      <c r="AE29" s="558" t="n">
        <f aca="false">[1]Offpeak_Forward!AE29</f>
        <v>25.591178894043</v>
      </c>
      <c r="AF29" s="560" t="n">
        <f aca="false">[1]Offpeak_Forward!AF29</f>
        <v>33.5911827087402</v>
      </c>
      <c r="AG29" s="563" t="n">
        <f aca="false">[1]Offpeak_Forward!AG29</f>
        <v>3.179</v>
      </c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customFormat="false" ht="12.75" hidden="false" customHeight="false" outlineLevel="0" collapsed="false">
      <c r="A30" s="555" t="n">
        <f aca="false">[1]Offpeak_Forward!A30</f>
        <v>37834</v>
      </c>
      <c r="B30" s="556" t="n">
        <f aca="false">[1]Offpeak_Forward!B30</f>
        <v>32.5137252807617</v>
      </c>
      <c r="C30" s="558" t="n">
        <f aca="false">[1]Offpeak_Forward!C30</f>
        <v>32.0823554992676</v>
      </c>
      <c r="D30" s="558" t="n">
        <f aca="false">[1]Offpeak_Forward!D30</f>
        <v>32.0823554992676</v>
      </c>
      <c r="E30" s="559" t="n">
        <f aca="false">[1]Offpeak_Forward!E30</f>
        <v>32.0823554992676</v>
      </c>
      <c r="F30" s="556" t="n">
        <f aca="false">[1]Offpeak_Forward!F30</f>
        <v>25.0980396270752</v>
      </c>
      <c r="G30" s="558" t="n">
        <f aca="false">[1]Offpeak_Forward!G30</f>
        <v>27.529411315918</v>
      </c>
      <c r="H30" s="558" t="n">
        <f aca="false">[1]Offpeak_Forward!H30</f>
        <v>25.0980396270752</v>
      </c>
      <c r="I30" s="559" t="n">
        <f aca="false">[1]Offpeak_Forward!I30</f>
        <v>25.0980396270752</v>
      </c>
      <c r="J30" s="556" t="n">
        <f aca="false">[1]Offpeak_Forward!J30</f>
        <v>28.5965690612793</v>
      </c>
      <c r="K30" s="558" t="n">
        <f aca="false">[1]Offpeak_Forward!K30</f>
        <v>35.764705657959</v>
      </c>
      <c r="L30" s="559" t="n">
        <f aca="false">[1]Offpeak_Forward!L30</f>
        <v>33.8284301757813</v>
      </c>
      <c r="M30" s="556" t="n">
        <f aca="false">[1]Offpeak_Forward!M30</f>
        <v>23.3456878662109</v>
      </c>
      <c r="N30" s="558" t="n">
        <f aca="false">[1]Offpeak_Forward!N30</f>
        <v>21.1509799957275</v>
      </c>
      <c r="O30" s="558" t="n">
        <f aca="false">[1]Offpeak_Forward!O30</f>
        <v>23.3498058319092</v>
      </c>
      <c r="P30" s="558" t="n">
        <f aca="false">[1]Offpeak_Forward!P30</f>
        <v>25.3211784362793</v>
      </c>
      <c r="Q30" s="558" t="n">
        <f aca="false">[1]Offpeak_Forward!Q30</f>
        <v>16.891284942627</v>
      </c>
      <c r="R30" s="558" t="n">
        <f aca="false">[1]Offpeak_Forward!R30</f>
        <v>27.42431640625</v>
      </c>
      <c r="S30" s="558" t="n">
        <f aca="false">[1]Offpeak_Forward!S30</f>
        <v>16.8782367706299</v>
      </c>
      <c r="T30" s="559" t="n">
        <f aca="false">[1]Offpeak_Forward!T30</f>
        <v>16.891284942627</v>
      </c>
      <c r="U30" s="556" t="n">
        <f aca="false">[1]Offpeak_Forward!U30</f>
        <v>25.2143154144287</v>
      </c>
      <c r="V30" s="558" t="n">
        <f aca="false">[1]Offpeak_Forward!V30</f>
        <v>24.0284309387207</v>
      </c>
      <c r="W30" s="558" t="n">
        <f aca="false">[1]Offpeak_Forward!W30</f>
        <v>25.2143154144287</v>
      </c>
      <c r="X30" s="558" t="n">
        <f aca="false">[1]Offpeak_Forward!X30</f>
        <v>25.2966690063477</v>
      </c>
      <c r="Y30" s="558" t="n">
        <f aca="false">[1]Offpeak_Forward!Y30</f>
        <v>25.2143154144287</v>
      </c>
      <c r="Z30" s="558" t="n">
        <f aca="false">[1]Offpeak_Forward!Z30</f>
        <v>28.2407855987549</v>
      </c>
      <c r="AA30" s="559" t="n">
        <f aca="false">[1]Offpeak_Forward!AA30</f>
        <v>29.4662761688232</v>
      </c>
      <c r="AB30" s="556" t="n">
        <f aca="false">[1]Offpeak_Forward!AB30</f>
        <v>24.8666210174561</v>
      </c>
      <c r="AC30" s="558" t="n">
        <f aca="false">[1]Offpeak_Forward!AC30</f>
        <v>28.6150512695313</v>
      </c>
      <c r="AD30" s="558" t="n">
        <f aca="false">[1]Offpeak_Forward!AD30</f>
        <v>24.8666210174561</v>
      </c>
      <c r="AE30" s="558" t="n">
        <f aca="false">[1]Offpeak_Forward!AE30</f>
        <v>24.8666210174561</v>
      </c>
      <c r="AF30" s="560" t="n">
        <f aca="false">[1]Offpeak_Forward!AF30</f>
        <v>32.8666229248047</v>
      </c>
      <c r="AG30" s="563" t="n">
        <f aca="false">[1]Offpeak_Forward!AG30</f>
        <v>3.201</v>
      </c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customFormat="false" ht="12.75" hidden="false" customHeight="false" outlineLevel="0" collapsed="false">
      <c r="A31" s="564" t="n">
        <f aca="false">[1]Offpeak_Forward!A31</f>
        <v>37865</v>
      </c>
      <c r="B31" s="565" t="n">
        <f aca="false">[1]Offpeak_Forward!B31</f>
        <v>26.2291679382324</v>
      </c>
      <c r="C31" s="566" t="n">
        <f aca="false">[1]Offpeak_Forward!C31</f>
        <v>26.5520858764648</v>
      </c>
      <c r="D31" s="566" t="n">
        <f aca="false">[1]Offpeak_Forward!D31</f>
        <v>26.5520858764648</v>
      </c>
      <c r="E31" s="568" t="n">
        <f aca="false">[1]Offpeak_Forward!E31</f>
        <v>26.5520858764648</v>
      </c>
      <c r="F31" s="565" t="n">
        <f aca="false">[1]Offpeak_Forward!F31</f>
        <v>21.8745632171631</v>
      </c>
      <c r="G31" s="566" t="n">
        <f aca="false">[1]Offpeak_Forward!G31</f>
        <v>22.4995632171631</v>
      </c>
      <c r="H31" s="566" t="n">
        <f aca="false">[1]Offpeak_Forward!H31</f>
        <v>21.8745632171631</v>
      </c>
      <c r="I31" s="568" t="n">
        <f aca="false">[1]Offpeak_Forward!I31</f>
        <v>21.8745632171631</v>
      </c>
      <c r="J31" s="565" t="n">
        <f aca="false">[1]Offpeak_Forward!J31</f>
        <v>26.9854164123535</v>
      </c>
      <c r="K31" s="566" t="n">
        <f aca="false">[1]Offpeak_Forward!K31</f>
        <v>29.6312484741211</v>
      </c>
      <c r="L31" s="568" t="n">
        <f aca="false">[1]Offpeak_Forward!L31</f>
        <v>31.03125</v>
      </c>
      <c r="M31" s="565" t="n">
        <f aca="false">[1]Offpeak_Forward!M31</f>
        <v>16.750415802002</v>
      </c>
      <c r="N31" s="566" t="n">
        <f aca="false">[1]Offpeak_Forward!N31</f>
        <v>15.2936658859253</v>
      </c>
      <c r="O31" s="566" t="n">
        <f aca="false">[1]Offpeak_Forward!O31</f>
        <v>16.750415802002</v>
      </c>
      <c r="P31" s="566" t="n">
        <f aca="false">[1]Offpeak_Forward!P31</f>
        <v>18.781665802002</v>
      </c>
      <c r="Q31" s="566" t="n">
        <f aca="false">[1]Offpeak_Forward!Q31</f>
        <v>13.3968896865845</v>
      </c>
      <c r="R31" s="566" t="n">
        <f aca="false">[1]Offpeak_Forward!R31</f>
        <v>20.9441661834717</v>
      </c>
      <c r="S31" s="566" t="n">
        <f aca="false">[1]Offpeak_Forward!S31</f>
        <v>13.4129152297974</v>
      </c>
      <c r="T31" s="568" t="n">
        <f aca="false">[1]Offpeak_Forward!T31</f>
        <v>13.3968896865845</v>
      </c>
      <c r="U31" s="565" t="n">
        <f aca="false">[1]Offpeak_Forward!U31</f>
        <v>42.2718276977539</v>
      </c>
      <c r="V31" s="566" t="n">
        <f aca="false">[1]Offpeak_Forward!V31</f>
        <v>16.8041648864746</v>
      </c>
      <c r="W31" s="566" t="n">
        <f aca="false">[1]Offpeak_Forward!W31</f>
        <v>42.2718276977539</v>
      </c>
      <c r="X31" s="566" t="n">
        <f aca="false">[1]Offpeak_Forward!X31</f>
        <v>18.6816654205322</v>
      </c>
      <c r="Y31" s="566" t="n">
        <f aca="false">[1]Offpeak_Forward!Y31</f>
        <v>42.2718276977539</v>
      </c>
      <c r="Z31" s="566" t="n">
        <f aca="false">[1]Offpeak_Forward!Z31</f>
        <v>44.0193290710449</v>
      </c>
      <c r="AA31" s="568" t="n">
        <f aca="false">[1]Offpeak_Forward!AA31</f>
        <v>45.3005790710449</v>
      </c>
      <c r="AB31" s="565" t="n">
        <f aca="false">[1]Offpeak_Forward!AB31</f>
        <v>19.2209815979004</v>
      </c>
      <c r="AC31" s="566" t="n">
        <f aca="false">[1]Offpeak_Forward!AC31</f>
        <v>21.4563961029053</v>
      </c>
      <c r="AD31" s="566" t="n">
        <f aca="false">[1]Offpeak_Forward!AD31</f>
        <v>19.2209815979004</v>
      </c>
      <c r="AE31" s="566" t="n">
        <f aca="false">[1]Offpeak_Forward!AE31</f>
        <v>19.2209815979004</v>
      </c>
      <c r="AF31" s="569" t="n">
        <f aca="false">[1]Offpeak_Forward!AF31</f>
        <v>24.4709796905518</v>
      </c>
      <c r="AG31" s="571" t="n">
        <f aca="false">[1]Offpeak_Forward!AG31</f>
        <v>3.206</v>
      </c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customFormat="false" ht="12.75" hidden="false" customHeight="false" outlineLevel="0" collapsed="false">
      <c r="A32" s="564" t="n">
        <f aca="false">[1]Offpeak_Forward!A32</f>
        <v>37895</v>
      </c>
      <c r="B32" s="565" t="n">
        <f aca="false">[1]Offpeak_Forward!B32</f>
        <v>24.9180850982666</v>
      </c>
      <c r="C32" s="566" t="n">
        <f aca="false">[1]Offpeak_Forward!C32</f>
        <v>25.4117031097412</v>
      </c>
      <c r="D32" s="566" t="n">
        <f aca="false">[1]Offpeak_Forward!D32</f>
        <v>25.4117031097412</v>
      </c>
      <c r="E32" s="568" t="n">
        <f aca="false">[1]Offpeak_Forward!E32</f>
        <v>25.4117031097412</v>
      </c>
      <c r="F32" s="565" t="n">
        <f aca="false">[1]Offpeak_Forward!F32</f>
        <v>22.3821277618408</v>
      </c>
      <c r="G32" s="566" t="n">
        <f aca="false">[1]Offpeak_Forward!G32</f>
        <v>23.0417022705078</v>
      </c>
      <c r="H32" s="566" t="n">
        <f aca="false">[1]Offpeak_Forward!H32</f>
        <v>22.3821277618408</v>
      </c>
      <c r="I32" s="568" t="n">
        <f aca="false">[1]Offpeak_Forward!I32</f>
        <v>22.3821277618408</v>
      </c>
      <c r="J32" s="565" t="n">
        <f aca="false">[1]Offpeak_Forward!J32</f>
        <v>26.0925521850586</v>
      </c>
      <c r="K32" s="566" t="n">
        <f aca="false">[1]Offpeak_Forward!K32</f>
        <v>30.5276565551758</v>
      </c>
      <c r="L32" s="568" t="n">
        <f aca="false">[1]Offpeak_Forward!L32</f>
        <v>29.7702083587646</v>
      </c>
      <c r="M32" s="565" t="n">
        <f aca="false">[1]Offpeak_Forward!M32</f>
        <v>14.6534051895142</v>
      </c>
      <c r="N32" s="566" t="n">
        <f aca="false">[1]Offpeak_Forward!N32</f>
        <v>13.3207674026489</v>
      </c>
      <c r="O32" s="566" t="n">
        <f aca="false">[1]Offpeak_Forward!O32</f>
        <v>14.655104637146</v>
      </c>
      <c r="P32" s="566" t="n">
        <f aca="false">[1]Offpeak_Forward!P32</f>
        <v>16.7970218658447</v>
      </c>
      <c r="Q32" s="566" t="n">
        <f aca="false">[1]Offpeak_Forward!Q32</f>
        <v>12.3628635406494</v>
      </c>
      <c r="R32" s="566" t="n">
        <f aca="false">[1]Offpeak_Forward!R32</f>
        <v>19.0791492462158</v>
      </c>
      <c r="S32" s="566" t="n">
        <f aca="false">[1]Offpeak_Forward!S32</f>
        <v>12.4504251480103</v>
      </c>
      <c r="T32" s="568" t="n">
        <f aca="false">[1]Offpeak_Forward!T32</f>
        <v>12.3628635406494</v>
      </c>
      <c r="U32" s="565" t="n">
        <f aca="false">[1]Offpeak_Forward!U32</f>
        <v>41.945198059082</v>
      </c>
      <c r="V32" s="566" t="n">
        <f aca="false">[1]Offpeak_Forward!V32</f>
        <v>14.7797861099243</v>
      </c>
      <c r="W32" s="566" t="n">
        <f aca="false">[1]Offpeak_Forward!W32</f>
        <v>41.945198059082</v>
      </c>
      <c r="X32" s="566" t="n">
        <f aca="false">[1]Offpeak_Forward!X32</f>
        <v>16.5448951721191</v>
      </c>
      <c r="Y32" s="566" t="n">
        <f aca="false">[1]Offpeak_Forward!Y32</f>
        <v>41.945198059082</v>
      </c>
      <c r="Z32" s="566" t="n">
        <f aca="false">[1]Offpeak_Forward!Z32</f>
        <v>42.5607299804688</v>
      </c>
      <c r="AA32" s="568" t="n">
        <f aca="false">[1]Offpeak_Forward!AA32</f>
        <v>43.954345703125</v>
      </c>
      <c r="AB32" s="565" t="n">
        <f aca="false">[1]Offpeak_Forward!AB32</f>
        <v>18.1311721801758</v>
      </c>
      <c r="AC32" s="566" t="n">
        <f aca="false">[1]Offpeak_Forward!AC32</f>
        <v>19.8822364807129</v>
      </c>
      <c r="AD32" s="566" t="n">
        <f aca="false">[1]Offpeak_Forward!AD32</f>
        <v>18.1311721801758</v>
      </c>
      <c r="AE32" s="566" t="n">
        <f aca="false">[1]Offpeak_Forward!AE32</f>
        <v>18.1311721801758</v>
      </c>
      <c r="AF32" s="569" t="n">
        <f aca="false">[1]Offpeak_Forward!AF32</f>
        <v>20.6311702728271</v>
      </c>
      <c r="AG32" s="571" t="n">
        <f aca="false">[1]Offpeak_Forward!AG32</f>
        <v>3.216</v>
      </c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customFormat="false" ht="12.75" hidden="false" customHeight="false" outlineLevel="0" collapsed="false">
      <c r="A33" s="564" t="n">
        <f aca="false">[1]Offpeak_Forward!A33</f>
        <v>37926</v>
      </c>
      <c r="B33" s="565" t="n">
        <f aca="false">[1]Offpeak_Forward!B33</f>
        <v>27.13942527771</v>
      </c>
      <c r="C33" s="566" t="n">
        <f aca="false">[1]Offpeak_Forward!C33</f>
        <v>27.6009635925293</v>
      </c>
      <c r="D33" s="566" t="n">
        <f aca="false">[1]Offpeak_Forward!D33</f>
        <v>27.6009635925293</v>
      </c>
      <c r="E33" s="568" t="n">
        <f aca="false">[1]Offpeak_Forward!E33</f>
        <v>27.6009635925293</v>
      </c>
      <c r="F33" s="565" t="n">
        <f aca="false">[1]Offpeak_Forward!F33</f>
        <v>23.6721153259277</v>
      </c>
      <c r="G33" s="566" t="n">
        <f aca="false">[1]Offpeak_Forward!G33</f>
        <v>24.2490386962891</v>
      </c>
      <c r="H33" s="566" t="n">
        <f aca="false">[1]Offpeak_Forward!H33</f>
        <v>23.6721153259277</v>
      </c>
      <c r="I33" s="568" t="n">
        <f aca="false">[1]Offpeak_Forward!I33</f>
        <v>23.6721153259277</v>
      </c>
      <c r="J33" s="565" t="n">
        <f aca="false">[1]Offpeak_Forward!J33</f>
        <v>26.7634601593018</v>
      </c>
      <c r="K33" s="566" t="n">
        <f aca="false">[1]Offpeak_Forward!K33</f>
        <v>31.3740367889404</v>
      </c>
      <c r="L33" s="568" t="n">
        <f aca="false">[1]Offpeak_Forward!L33</f>
        <v>30.3769226074219</v>
      </c>
      <c r="M33" s="565" t="n">
        <f aca="false">[1]Offpeak_Forward!M33</f>
        <v>15.5649995803833</v>
      </c>
      <c r="N33" s="566" t="n">
        <f aca="false">[1]Offpeak_Forward!N33</f>
        <v>14.3336906433105</v>
      </c>
      <c r="O33" s="566" t="n">
        <f aca="false">[1]Offpeak_Forward!O33</f>
        <v>15.5619211196899</v>
      </c>
      <c r="P33" s="566" t="n">
        <f aca="false">[1]Offpeak_Forward!P33</f>
        <v>17.4400005340576</v>
      </c>
      <c r="Q33" s="566" t="n">
        <f aca="false">[1]Offpeak_Forward!Q33</f>
        <v>13.504940032959</v>
      </c>
      <c r="R33" s="566" t="n">
        <f aca="false">[1]Offpeak_Forward!R33</f>
        <v>19.4361553192139</v>
      </c>
      <c r="S33" s="566" t="n">
        <f aca="false">[1]Offpeak_Forward!S33</f>
        <v>13.4650001525879</v>
      </c>
      <c r="T33" s="568" t="n">
        <f aca="false">[1]Offpeak_Forward!T33</f>
        <v>13.504940032959</v>
      </c>
      <c r="U33" s="565" t="n">
        <f aca="false">[1]Offpeak_Forward!U33</f>
        <v>19.9847640991211</v>
      </c>
      <c r="V33" s="566" t="n">
        <f aca="false">[1]Offpeak_Forward!V33</f>
        <v>16.2673072814941</v>
      </c>
      <c r="W33" s="566" t="n">
        <f aca="false">[1]Offpeak_Forward!W33</f>
        <v>19.9847640991211</v>
      </c>
      <c r="X33" s="566" t="n">
        <f aca="false">[1]Offpeak_Forward!X33</f>
        <v>17.5515384674072</v>
      </c>
      <c r="Y33" s="566" t="n">
        <f aca="false">[1]Offpeak_Forward!Y33</f>
        <v>19.9847640991211</v>
      </c>
      <c r="Z33" s="566" t="n">
        <f aca="false">[1]Offpeak_Forward!Z33</f>
        <v>20.4713039398193</v>
      </c>
      <c r="AA33" s="568" t="n">
        <f aca="false">[1]Offpeak_Forward!AA33</f>
        <v>21.596305847168</v>
      </c>
      <c r="AB33" s="565" t="n">
        <f aca="false">[1]Offpeak_Forward!AB33</f>
        <v>18.5482330322266</v>
      </c>
      <c r="AC33" s="566" t="n">
        <f aca="false">[1]Offpeak_Forward!AC33</f>
        <v>20.0136165618896</v>
      </c>
      <c r="AD33" s="566" t="n">
        <f aca="false">[1]Offpeak_Forward!AD33</f>
        <v>18.5482330322266</v>
      </c>
      <c r="AE33" s="566" t="n">
        <f aca="false">[1]Offpeak_Forward!AE33</f>
        <v>18.5482330322266</v>
      </c>
      <c r="AF33" s="569" t="n">
        <f aca="false">[1]Offpeak_Forward!AF33</f>
        <v>21.0482292175293</v>
      </c>
      <c r="AG33" s="571" t="n">
        <f aca="false">[1]Offpeak_Forward!AG33</f>
        <v>3.386</v>
      </c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customFormat="false" ht="12.75" hidden="false" customHeight="false" outlineLevel="0" collapsed="false">
      <c r="A34" s="572" t="n">
        <f aca="false">[1]Offpeak_Forward!A34</f>
        <v>37956</v>
      </c>
      <c r="B34" s="573" t="n">
        <f aca="false">[1]Offpeak_Forward!B34</f>
        <v>24.2510204315186</v>
      </c>
      <c r="C34" s="574" t="n">
        <f aca="false">[1]Offpeak_Forward!C34</f>
        <v>25.067346572876</v>
      </c>
      <c r="D34" s="574" t="n">
        <f aca="false">[1]Offpeak_Forward!D34</f>
        <v>25.067346572876</v>
      </c>
      <c r="E34" s="576" t="n">
        <f aca="false">[1]Offpeak_Forward!E34</f>
        <v>25.067346572876</v>
      </c>
      <c r="F34" s="573" t="n">
        <f aca="false">[1]Offpeak_Forward!F34</f>
        <v>24.2032661437988</v>
      </c>
      <c r="G34" s="574" t="n">
        <f aca="false">[1]Offpeak_Forward!G34</f>
        <v>24.8359184265137</v>
      </c>
      <c r="H34" s="574" t="n">
        <f aca="false">[1]Offpeak_Forward!H34</f>
        <v>24.2032661437988</v>
      </c>
      <c r="I34" s="576" t="n">
        <f aca="false">[1]Offpeak_Forward!I34</f>
        <v>24.2032661437988</v>
      </c>
      <c r="J34" s="573" t="n">
        <f aca="false">[1]Offpeak_Forward!J34</f>
        <v>28.2255096435547</v>
      </c>
      <c r="K34" s="574" t="n">
        <f aca="false">[1]Offpeak_Forward!K34</f>
        <v>32.9734687805176</v>
      </c>
      <c r="L34" s="576" t="n">
        <f aca="false">[1]Offpeak_Forward!L34</f>
        <v>32.8551025390625</v>
      </c>
      <c r="M34" s="573" t="n">
        <f aca="false">[1]Offpeak_Forward!M34</f>
        <v>19.1877555847168</v>
      </c>
      <c r="N34" s="574" t="n">
        <f aca="false">[1]Offpeak_Forward!N34</f>
        <v>17.8881206512451</v>
      </c>
      <c r="O34" s="574" t="n">
        <f aca="false">[1]Offpeak_Forward!O34</f>
        <v>19.1879577636719</v>
      </c>
      <c r="P34" s="574" t="n">
        <f aca="false">[1]Offpeak_Forward!P34</f>
        <v>21.2438774108887</v>
      </c>
      <c r="Q34" s="574" t="n">
        <f aca="false">[1]Offpeak_Forward!Q34</f>
        <v>15.6253204345703</v>
      </c>
      <c r="R34" s="574" t="n">
        <f aca="false">[1]Offpeak_Forward!R34</f>
        <v>23.4328594207764</v>
      </c>
      <c r="S34" s="574" t="n">
        <f aca="false">[1]Offpeak_Forward!S34</f>
        <v>15.6512231826782</v>
      </c>
      <c r="T34" s="576" t="n">
        <f aca="false">[1]Offpeak_Forward!T34</f>
        <v>15.6253204345703</v>
      </c>
      <c r="U34" s="573" t="n">
        <f aca="false">[1]Offpeak_Forward!U34</f>
        <v>21.1275501251221</v>
      </c>
      <c r="V34" s="574" t="n">
        <f aca="false">[1]Offpeak_Forward!V34</f>
        <v>15.3275499343872</v>
      </c>
      <c r="W34" s="574" t="n">
        <f aca="false">[1]Offpeak_Forward!W34</f>
        <v>21.1275501251221</v>
      </c>
      <c r="X34" s="574" t="n">
        <f aca="false">[1]Offpeak_Forward!X34</f>
        <v>21.1102027893066</v>
      </c>
      <c r="Y34" s="574" t="n">
        <f aca="false">[1]Offpeak_Forward!Y34</f>
        <v>21.1275501251221</v>
      </c>
      <c r="Z34" s="574" t="n">
        <f aca="false">[1]Offpeak_Forward!Z34</f>
        <v>21.6302032470703</v>
      </c>
      <c r="AA34" s="576" t="n">
        <f aca="false">[1]Offpeak_Forward!AA34</f>
        <v>22.9363269805908</v>
      </c>
      <c r="AB34" s="573" t="n">
        <f aca="false">[1]Offpeak_Forward!AB34</f>
        <v>19.5804691314697</v>
      </c>
      <c r="AC34" s="574" t="n">
        <f aca="false">[1]Offpeak_Forward!AC34</f>
        <v>21.6008777618408</v>
      </c>
      <c r="AD34" s="574" t="n">
        <f aca="false">[1]Offpeak_Forward!AD34</f>
        <v>19.5804691314697</v>
      </c>
      <c r="AE34" s="574" t="n">
        <f aca="false">[1]Offpeak_Forward!AE34</f>
        <v>19.5804691314697</v>
      </c>
      <c r="AF34" s="577" t="n">
        <f aca="false">[1]Offpeak_Forward!AF34</f>
        <v>22.5804691314697</v>
      </c>
      <c r="AG34" s="579" t="n">
        <f aca="false">[1]Offpeak_Forward!AG34</f>
        <v>3.557</v>
      </c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customFormat="false" ht="12.75" hidden="false" customHeight="false" outlineLevel="0" collapsed="false">
      <c r="A35" s="580" t="n">
        <f aca="false">[1]Offpeak_Forward!A35</f>
        <v>37987</v>
      </c>
      <c r="B35" s="581" t="n">
        <f aca="false">[1]Offpeak_Forward!B35</f>
        <v>32.7389183044434</v>
      </c>
      <c r="C35" s="582" t="n">
        <f aca="false">[1]Offpeak_Forward!C35</f>
        <v>33.4251937866211</v>
      </c>
      <c r="D35" s="582" t="n">
        <f aca="false">[1]Offpeak_Forward!D35</f>
        <v>33.4251937866211</v>
      </c>
      <c r="E35" s="583" t="n">
        <f aca="false">[1]Offpeak_Forward!E35</f>
        <v>33.4251937866211</v>
      </c>
      <c r="F35" s="581" t="n">
        <f aca="false">[1]Offpeak_Forward!F35</f>
        <v>26.533821105957</v>
      </c>
      <c r="G35" s="582" t="n">
        <f aca="false">[1]Offpeak_Forward!G35</f>
        <v>27.1416645050049</v>
      </c>
      <c r="H35" s="582" t="n">
        <f aca="false">[1]Offpeak_Forward!H35</f>
        <v>26.533821105957</v>
      </c>
      <c r="I35" s="583" t="n">
        <f aca="false">[1]Offpeak_Forward!I35</f>
        <v>26.533821105957</v>
      </c>
      <c r="J35" s="581" t="n">
        <f aca="false">[1]Offpeak_Forward!J35</f>
        <v>32.841423034668</v>
      </c>
      <c r="K35" s="582" t="n">
        <f aca="false">[1]Offpeak_Forward!K35</f>
        <v>33.8235282897949</v>
      </c>
      <c r="L35" s="583" t="n">
        <f aca="false">[1]Offpeak_Forward!L35</f>
        <v>36.1078414916992</v>
      </c>
      <c r="M35" s="581" t="n">
        <f aca="false">[1]Offpeak_Forward!M35</f>
        <v>21.8954906463623</v>
      </c>
      <c r="N35" s="582" t="n">
        <f aca="false">[1]Offpeak_Forward!N35</f>
        <v>21.4690189361572</v>
      </c>
      <c r="O35" s="582" t="n">
        <f aca="false">[1]Offpeak_Forward!O35</f>
        <v>18.2729415893555</v>
      </c>
      <c r="P35" s="582" t="n">
        <f aca="false">[1]Offpeak_Forward!P35</f>
        <v>23.870979309082</v>
      </c>
      <c r="Q35" s="582" t="n">
        <f aca="false">[1]Offpeak_Forward!Q35</f>
        <v>18.4224872589111</v>
      </c>
      <c r="R35" s="582" t="n">
        <f aca="false">[1]Offpeak_Forward!R35</f>
        <v>26.7598037719727</v>
      </c>
      <c r="S35" s="582" t="n">
        <f aca="false">[1]Offpeak_Forward!S35</f>
        <v>18.5660781860352</v>
      </c>
      <c r="T35" s="583" t="n">
        <f aca="false">[1]Offpeak_Forward!T35</f>
        <v>18.4224872589111</v>
      </c>
      <c r="U35" s="581" t="n">
        <f aca="false">[1]Offpeak_Forward!U35</f>
        <v>23.9666652679443</v>
      </c>
      <c r="V35" s="582" t="n">
        <f aca="false">[1]Offpeak_Forward!V35</f>
        <v>18.7137241363525</v>
      </c>
      <c r="W35" s="582" t="n">
        <f aca="false">[1]Offpeak_Forward!W35</f>
        <v>23.9666652679443</v>
      </c>
      <c r="X35" s="582" t="n">
        <f aca="false">[1]Offpeak_Forward!X35</f>
        <v>24.2503929138184</v>
      </c>
      <c r="Y35" s="582" t="n">
        <f aca="false">[1]Offpeak_Forward!Y35</f>
        <v>23.9666652679443</v>
      </c>
      <c r="Z35" s="582" t="n">
        <f aca="false">[1]Offpeak_Forward!Z35</f>
        <v>24.4911766052246</v>
      </c>
      <c r="AA35" s="583" t="n">
        <f aca="false">[1]Offpeak_Forward!AA35</f>
        <v>25.7166652679443</v>
      </c>
      <c r="AB35" s="581" t="n">
        <f aca="false">[1]Offpeak_Forward!AB35</f>
        <v>22.7323036193848</v>
      </c>
      <c r="AC35" s="582" t="n">
        <f aca="false">[1]Offpeak_Forward!AC35</f>
        <v>25.1424980163574</v>
      </c>
      <c r="AD35" s="582" t="n">
        <f aca="false">[1]Offpeak_Forward!AD35</f>
        <v>22.7323036193848</v>
      </c>
      <c r="AE35" s="582" t="n">
        <f aca="false">[1]Offpeak_Forward!AE35</f>
        <v>22.7323036193848</v>
      </c>
      <c r="AF35" s="584" t="n">
        <f aca="false">[1]Offpeak_Forward!AF35</f>
        <v>25.7323036193848</v>
      </c>
      <c r="AG35" s="585" t="n">
        <f aca="false">[1]Offpeak_Forward!AG35</f>
        <v>3.616</v>
      </c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customFormat="false" ht="12.75" hidden="false" customHeight="false" outlineLevel="0" collapsed="false">
      <c r="A36" s="564" t="n">
        <f aca="false">[1]Offpeak_Forward!A36</f>
        <v>38018</v>
      </c>
      <c r="B36" s="565" t="n">
        <f aca="false">[1]Offpeak_Forward!B36</f>
        <v>31.4899120330811</v>
      </c>
      <c r="C36" s="566" t="n">
        <f aca="false">[1]Offpeak_Forward!C36</f>
        <v>32.2558708190918</v>
      </c>
      <c r="D36" s="566" t="n">
        <f aca="false">[1]Offpeak_Forward!D36</f>
        <v>32.2558708190918</v>
      </c>
      <c r="E36" s="568" t="n">
        <f aca="false">[1]Offpeak_Forward!E36</f>
        <v>32.2558708190918</v>
      </c>
      <c r="F36" s="565" t="n">
        <f aca="false">[1]Offpeak_Forward!F36</f>
        <v>26.4645709991455</v>
      </c>
      <c r="G36" s="566" t="n">
        <f aca="false">[1]Offpeak_Forward!G36</f>
        <v>27.0815925598145</v>
      </c>
      <c r="H36" s="566" t="n">
        <f aca="false">[1]Offpeak_Forward!H36</f>
        <v>26.4645709991455</v>
      </c>
      <c r="I36" s="568" t="n">
        <f aca="false">[1]Offpeak_Forward!I36</f>
        <v>26.4645709991455</v>
      </c>
      <c r="J36" s="565" t="n">
        <f aca="false">[1]Offpeak_Forward!J36</f>
        <v>30.2679786682129</v>
      </c>
      <c r="K36" s="566" t="n">
        <f aca="false">[1]Offpeak_Forward!K36</f>
        <v>34.1106376647949</v>
      </c>
      <c r="L36" s="568" t="n">
        <f aca="false">[1]Offpeak_Forward!L36</f>
        <v>34.8808517456055</v>
      </c>
      <c r="M36" s="565" t="n">
        <f aca="false">[1]Offpeak_Forward!M36</f>
        <v>20.6685752868652</v>
      </c>
      <c r="N36" s="566" t="n">
        <f aca="false">[1]Offpeak_Forward!N36</f>
        <v>19.8398513793945</v>
      </c>
      <c r="O36" s="566" t="n">
        <f aca="false">[1]Offpeak_Forward!O36</f>
        <v>19.0370216369629</v>
      </c>
      <c r="P36" s="566" t="n">
        <f aca="false">[1]Offpeak_Forward!P36</f>
        <v>22.6738948822021</v>
      </c>
      <c r="Q36" s="566" t="n">
        <f aca="false">[1]Offpeak_Forward!Q36</f>
        <v>18.0063800811768</v>
      </c>
      <c r="R36" s="566" t="n">
        <f aca="false">[1]Offpeak_Forward!R36</f>
        <v>24.6732559204102</v>
      </c>
      <c r="S36" s="566" t="n">
        <f aca="false">[1]Offpeak_Forward!S36</f>
        <v>18.2068729400635</v>
      </c>
      <c r="T36" s="568" t="n">
        <f aca="false">[1]Offpeak_Forward!T36</f>
        <v>18.0063800811768</v>
      </c>
      <c r="U36" s="565" t="n">
        <f aca="false">[1]Offpeak_Forward!U36</f>
        <v>22.5241069793701</v>
      </c>
      <c r="V36" s="566" t="n">
        <f aca="false">[1]Offpeak_Forward!V36</f>
        <v>18.6106376647949</v>
      </c>
      <c r="W36" s="566" t="n">
        <f aca="false">[1]Offpeak_Forward!W36</f>
        <v>22.5241069793701</v>
      </c>
      <c r="X36" s="566" t="n">
        <f aca="false">[1]Offpeak_Forward!X36</f>
        <v>22.7162342071533</v>
      </c>
      <c r="Y36" s="566" t="n">
        <f aca="false">[1]Offpeak_Forward!Y36</f>
        <v>22.5241069793701</v>
      </c>
      <c r="Z36" s="566" t="n">
        <f aca="false">[1]Offpeak_Forward!Z36</f>
        <v>22.9613399505615</v>
      </c>
      <c r="AA36" s="568" t="n">
        <f aca="false">[1]Offpeak_Forward!AA36</f>
        <v>24.2166595458984</v>
      </c>
      <c r="AB36" s="565" t="n">
        <f aca="false">[1]Offpeak_Forward!AB36</f>
        <v>22.5433292388916</v>
      </c>
      <c r="AC36" s="566" t="n">
        <f aca="false">[1]Offpeak_Forward!AC36</f>
        <v>24.7463092803955</v>
      </c>
      <c r="AD36" s="566" t="n">
        <f aca="false">[1]Offpeak_Forward!AD36</f>
        <v>22.5433292388916</v>
      </c>
      <c r="AE36" s="566" t="n">
        <f aca="false">[1]Offpeak_Forward!AE36</f>
        <v>22.5433292388916</v>
      </c>
      <c r="AF36" s="569" t="n">
        <f aca="false">[1]Offpeak_Forward!AF36</f>
        <v>25.5433292388916</v>
      </c>
      <c r="AG36" s="571" t="n">
        <f aca="false">[1]Offpeak_Forward!AG36</f>
        <v>3.502</v>
      </c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customFormat="false" ht="12.75" hidden="false" customHeight="false" outlineLevel="0" collapsed="false">
      <c r="A37" s="564" t="n">
        <f aca="false">[1]Offpeak_Forward!A37</f>
        <v>38047</v>
      </c>
      <c r="B37" s="565" t="n">
        <f aca="false">[1]Offpeak_Forward!B37</f>
        <v>29.2936172485352</v>
      </c>
      <c r="C37" s="566" t="n">
        <f aca="false">[1]Offpeak_Forward!C37</f>
        <v>29.1999988555908</v>
      </c>
      <c r="D37" s="566" t="n">
        <f aca="false">[1]Offpeak_Forward!D37</f>
        <v>29.1999988555908</v>
      </c>
      <c r="E37" s="568" t="n">
        <f aca="false">[1]Offpeak_Forward!E37</f>
        <v>29.1999988555908</v>
      </c>
      <c r="F37" s="565" t="n">
        <f aca="false">[1]Offpeak_Forward!F37</f>
        <v>21.4705944061279</v>
      </c>
      <c r="G37" s="566" t="n">
        <f aca="false">[1]Offpeak_Forward!G37</f>
        <v>22.1301689147949</v>
      </c>
      <c r="H37" s="566" t="n">
        <f aca="false">[1]Offpeak_Forward!H37</f>
        <v>21.4705944061279</v>
      </c>
      <c r="I37" s="568" t="n">
        <f aca="false">[1]Offpeak_Forward!I37</f>
        <v>21.4705944061279</v>
      </c>
      <c r="J37" s="565" t="n">
        <f aca="false">[1]Offpeak_Forward!J37</f>
        <v>25.5328502655029</v>
      </c>
      <c r="K37" s="566" t="n">
        <f aca="false">[1]Offpeak_Forward!K37</f>
        <v>31.1063823699951</v>
      </c>
      <c r="L37" s="568" t="n">
        <f aca="false">[1]Offpeak_Forward!L37</f>
        <v>36.4531936645508</v>
      </c>
      <c r="M37" s="565" t="n">
        <f aca="false">[1]Offpeak_Forward!M37</f>
        <v>19.6210632324219</v>
      </c>
      <c r="N37" s="566" t="n">
        <f aca="false">[1]Offpeak_Forward!N37</f>
        <v>18.8902111053467</v>
      </c>
      <c r="O37" s="566" t="n">
        <f aca="false">[1]Offpeak_Forward!O37</f>
        <v>18.5519142150879</v>
      </c>
      <c r="P37" s="566" t="n">
        <f aca="false">[1]Offpeak_Forward!P37</f>
        <v>21.7646808624268</v>
      </c>
      <c r="Q37" s="566" t="n">
        <f aca="false">[1]Offpeak_Forward!Q37</f>
        <v>15.8440580368042</v>
      </c>
      <c r="R37" s="566" t="n">
        <f aca="false">[1]Offpeak_Forward!R37</f>
        <v>23.8674468994141</v>
      </c>
      <c r="S37" s="566" t="n">
        <f aca="false">[1]Offpeak_Forward!S37</f>
        <v>16.1306381225586</v>
      </c>
      <c r="T37" s="568" t="n">
        <f aca="false">[1]Offpeak_Forward!T37</f>
        <v>15.8440580368042</v>
      </c>
      <c r="U37" s="565" t="n">
        <f aca="false">[1]Offpeak_Forward!U37</f>
        <v>20.9106369018555</v>
      </c>
      <c r="V37" s="566" t="n">
        <f aca="false">[1]Offpeak_Forward!V37</f>
        <v>16.6234035491943</v>
      </c>
      <c r="W37" s="566" t="n">
        <f aca="false">[1]Offpeak_Forward!W37</f>
        <v>20.9106369018555</v>
      </c>
      <c r="X37" s="566" t="n">
        <f aca="false">[1]Offpeak_Forward!X37</f>
        <v>21.5653190612793</v>
      </c>
      <c r="Y37" s="566" t="n">
        <f aca="false">[1]Offpeak_Forward!Y37</f>
        <v>20.9106369018555</v>
      </c>
      <c r="Z37" s="566" t="n">
        <f aca="false">[1]Offpeak_Forward!Z37</f>
        <v>21.4648933410645</v>
      </c>
      <c r="AA37" s="568" t="n">
        <f aca="false">[1]Offpeak_Forward!AA37</f>
        <v>22.8585090637207</v>
      </c>
      <c r="AB37" s="565" t="n">
        <f aca="false">[1]Offpeak_Forward!AB37</f>
        <v>21.2729244232178</v>
      </c>
      <c r="AC37" s="566" t="n">
        <f aca="false">[1]Offpeak_Forward!AC37</f>
        <v>22.9344120025635</v>
      </c>
      <c r="AD37" s="566" t="n">
        <f aca="false">[1]Offpeak_Forward!AD37</f>
        <v>21.2729244232178</v>
      </c>
      <c r="AE37" s="566" t="n">
        <f aca="false">[1]Offpeak_Forward!AE37</f>
        <v>21.2729244232178</v>
      </c>
      <c r="AF37" s="569" t="n">
        <f aca="false">[1]Offpeak_Forward!AF37</f>
        <v>23.7729225158691</v>
      </c>
      <c r="AG37" s="571" t="n">
        <f aca="false">[1]Offpeak_Forward!AG37</f>
        <v>3.37</v>
      </c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customFormat="false" ht="12.75" hidden="false" customHeight="false" outlineLevel="0" collapsed="false">
      <c r="A38" s="564" t="n">
        <f aca="false">[1]Offpeak_Forward!A38</f>
        <v>38078</v>
      </c>
      <c r="B38" s="565" t="n">
        <f aca="false">[1]Offpeak_Forward!B38</f>
        <v>27.1543483734131</v>
      </c>
      <c r="C38" s="566" t="n">
        <f aca="false">[1]Offpeak_Forward!C38</f>
        <v>27.0586967468262</v>
      </c>
      <c r="D38" s="566" t="n">
        <f aca="false">[1]Offpeak_Forward!D38</f>
        <v>27.0586967468262</v>
      </c>
      <c r="E38" s="568" t="n">
        <f aca="false">[1]Offpeak_Forward!E38</f>
        <v>27.0586967468262</v>
      </c>
      <c r="F38" s="565" t="n">
        <f aca="false">[1]Offpeak_Forward!F38</f>
        <v>21.5115642547607</v>
      </c>
      <c r="G38" s="566" t="n">
        <f aca="false">[1]Offpeak_Forward!G38</f>
        <v>22.1637382507324</v>
      </c>
      <c r="H38" s="566" t="n">
        <f aca="false">[1]Offpeak_Forward!H38</f>
        <v>21.5115642547607</v>
      </c>
      <c r="I38" s="568" t="n">
        <f aca="false">[1]Offpeak_Forward!I38</f>
        <v>21.5115642547607</v>
      </c>
      <c r="J38" s="565" t="n">
        <f aca="false">[1]Offpeak_Forward!J38</f>
        <v>25.6286945343018</v>
      </c>
      <c r="K38" s="566" t="n">
        <f aca="false">[1]Offpeak_Forward!K38</f>
        <v>31.7826061248779</v>
      </c>
      <c r="L38" s="568" t="n">
        <f aca="false">[1]Offpeak_Forward!L38</f>
        <v>28.4978256225586</v>
      </c>
      <c r="M38" s="565" t="n">
        <f aca="false">[1]Offpeak_Forward!M38</f>
        <v>16.9221744537354</v>
      </c>
      <c r="N38" s="566" t="n">
        <f aca="false">[1]Offpeak_Forward!N38</f>
        <v>15.7365207672119</v>
      </c>
      <c r="O38" s="566" t="n">
        <f aca="false">[1]Offpeak_Forward!O38</f>
        <v>18.738260269165</v>
      </c>
      <c r="P38" s="566" t="n">
        <f aca="false">[1]Offpeak_Forward!P38</f>
        <v>19.0417385101318</v>
      </c>
      <c r="Q38" s="566" t="n">
        <f aca="false">[1]Offpeak_Forward!Q38</f>
        <v>14.8250160217285</v>
      </c>
      <c r="R38" s="566" t="n">
        <f aca="false">[1]Offpeak_Forward!R38</f>
        <v>21.126522064209</v>
      </c>
      <c r="S38" s="566" t="n">
        <f aca="false">[1]Offpeak_Forward!S38</f>
        <v>15.1069555282593</v>
      </c>
      <c r="T38" s="568" t="n">
        <f aca="false">[1]Offpeak_Forward!T38</f>
        <v>14.8250160217285</v>
      </c>
      <c r="U38" s="565" t="n">
        <f aca="false">[1]Offpeak_Forward!U38</f>
        <v>19.6947822570801</v>
      </c>
      <c r="V38" s="566" t="n">
        <f aca="false">[1]Offpeak_Forward!V38</f>
        <v>16.6391296386719</v>
      </c>
      <c r="W38" s="566" t="n">
        <f aca="false">[1]Offpeak_Forward!W38</f>
        <v>19.6947822570801</v>
      </c>
      <c r="X38" s="566" t="n">
        <f aca="false">[1]Offpeak_Forward!X38</f>
        <v>18.4099998474121</v>
      </c>
      <c r="Y38" s="566" t="n">
        <f aca="false">[1]Offpeak_Forward!Y38</f>
        <v>19.6947822570801</v>
      </c>
      <c r="Z38" s="566" t="n">
        <f aca="false">[1]Offpeak_Forward!Z38</f>
        <v>20.2447814941406</v>
      </c>
      <c r="AA38" s="568" t="n">
        <f aca="false">[1]Offpeak_Forward!AA38</f>
        <v>21.6143474578857</v>
      </c>
      <c r="AB38" s="565" t="n">
        <f aca="false">[1]Offpeak_Forward!AB38</f>
        <v>20.8151092529297</v>
      </c>
      <c r="AC38" s="566" t="n">
        <f aca="false">[1]Offpeak_Forward!AC38</f>
        <v>22.6068496704102</v>
      </c>
      <c r="AD38" s="566" t="n">
        <f aca="false">[1]Offpeak_Forward!AD38</f>
        <v>20.8151092529297</v>
      </c>
      <c r="AE38" s="566" t="n">
        <f aca="false">[1]Offpeak_Forward!AE38</f>
        <v>20.8151092529297</v>
      </c>
      <c r="AF38" s="569" t="n">
        <f aca="false">[1]Offpeak_Forward!AF38</f>
        <v>23.3151092529297</v>
      </c>
      <c r="AG38" s="571" t="n">
        <f aca="false">[1]Offpeak_Forward!AG38</f>
        <v>3.2</v>
      </c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customFormat="false" ht="12.75" hidden="false" customHeight="false" outlineLevel="0" collapsed="false">
      <c r="A39" s="564" t="n">
        <f aca="false">[1]Offpeak_Forward!A39</f>
        <v>38108</v>
      </c>
      <c r="B39" s="565" t="n">
        <f aca="false">[1]Offpeak_Forward!B39</f>
        <v>27.3462257385254</v>
      </c>
      <c r="C39" s="566" t="n">
        <f aca="false">[1]Offpeak_Forward!C39</f>
        <v>26.8820762634277</v>
      </c>
      <c r="D39" s="566" t="n">
        <f aca="false">[1]Offpeak_Forward!D39</f>
        <v>26.8820762634277</v>
      </c>
      <c r="E39" s="568" t="n">
        <f aca="false">[1]Offpeak_Forward!E39</f>
        <v>26.8820762634277</v>
      </c>
      <c r="F39" s="565" t="n">
        <f aca="false">[1]Offpeak_Forward!F39</f>
        <v>21.8722267150879</v>
      </c>
      <c r="G39" s="566" t="n">
        <f aca="false">[1]Offpeak_Forward!G39</f>
        <v>22.4571323394775</v>
      </c>
      <c r="H39" s="566" t="n">
        <f aca="false">[1]Offpeak_Forward!H39</f>
        <v>21.8722267150879</v>
      </c>
      <c r="I39" s="568" t="n">
        <f aca="false">[1]Offpeak_Forward!I39</f>
        <v>21.8722267150879</v>
      </c>
      <c r="J39" s="565" t="n">
        <f aca="false">[1]Offpeak_Forward!J39</f>
        <v>23.8595275878906</v>
      </c>
      <c r="K39" s="566" t="n">
        <f aca="false">[1]Offpeak_Forward!K39</f>
        <v>33.0566024780273</v>
      </c>
      <c r="L39" s="568" t="n">
        <f aca="false">[1]Offpeak_Forward!L39</f>
        <v>31.6141490936279</v>
      </c>
      <c r="M39" s="565" t="n">
        <f aca="false">[1]Offpeak_Forward!M39</f>
        <v>17.2103786468506</v>
      </c>
      <c r="N39" s="566" t="n">
        <f aca="false">[1]Offpeak_Forward!N39</f>
        <v>16.060754776001</v>
      </c>
      <c r="O39" s="566" t="n">
        <f aca="false">[1]Offpeak_Forward!O39</f>
        <v>20.1739616394043</v>
      </c>
      <c r="P39" s="566" t="n">
        <f aca="false">[1]Offpeak_Forward!P39</f>
        <v>19.1113224029541</v>
      </c>
      <c r="Q39" s="566" t="n">
        <f aca="false">[1]Offpeak_Forward!Q39</f>
        <v>14.8204345703125</v>
      </c>
      <c r="R39" s="566" t="n">
        <f aca="false">[1]Offpeak_Forward!R39</f>
        <v>21.032642364502</v>
      </c>
      <c r="S39" s="566" t="n">
        <f aca="false">[1]Offpeak_Forward!S39</f>
        <v>14.7332077026367</v>
      </c>
      <c r="T39" s="568" t="n">
        <f aca="false">[1]Offpeak_Forward!T39</f>
        <v>14.8204345703125</v>
      </c>
      <c r="U39" s="565" t="n">
        <f aca="false">[1]Offpeak_Forward!U39</f>
        <v>19.9950942993164</v>
      </c>
      <c r="V39" s="566" t="n">
        <f aca="false">[1]Offpeak_Forward!V39</f>
        <v>17.9660377502441</v>
      </c>
      <c r="W39" s="566" t="n">
        <f aca="false">[1]Offpeak_Forward!W39</f>
        <v>19.9950942993164</v>
      </c>
      <c r="X39" s="566" t="n">
        <f aca="false">[1]Offpeak_Forward!X39</f>
        <v>18.640567779541</v>
      </c>
      <c r="Y39" s="566" t="n">
        <f aca="false">[1]Offpeak_Forward!Y39</f>
        <v>19.9950942993164</v>
      </c>
      <c r="Z39" s="566" t="n">
        <f aca="false">[1]Offpeak_Forward!Z39</f>
        <v>20.4243392944336</v>
      </c>
      <c r="AA39" s="568" t="n">
        <f aca="false">[1]Offpeak_Forward!AA39</f>
        <v>21.5752830505371</v>
      </c>
      <c r="AB39" s="565" t="n">
        <f aca="false">[1]Offpeak_Forward!AB39</f>
        <v>21.6219348907471</v>
      </c>
      <c r="AC39" s="566" t="n">
        <f aca="false">[1]Offpeak_Forward!AC39</f>
        <v>23.5645751953125</v>
      </c>
      <c r="AD39" s="566" t="n">
        <f aca="false">[1]Offpeak_Forward!AD39</f>
        <v>21.6219348907471</v>
      </c>
      <c r="AE39" s="566" t="n">
        <f aca="false">[1]Offpeak_Forward!AE39</f>
        <v>21.6219348907471</v>
      </c>
      <c r="AF39" s="569" t="n">
        <f aca="false">[1]Offpeak_Forward!AF39</f>
        <v>24.8719329833984</v>
      </c>
      <c r="AG39" s="571" t="n">
        <f aca="false">[1]Offpeak_Forward!AG39</f>
        <v>3.195</v>
      </c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customFormat="false" ht="12.75" hidden="false" customHeight="false" outlineLevel="0" collapsed="false">
      <c r="A40" s="564" t="n">
        <f aca="false">[1]Offpeak_Forward!A40</f>
        <v>38139</v>
      </c>
      <c r="B40" s="565" t="n">
        <f aca="false">[1]Offpeak_Forward!B40</f>
        <v>28.5250015258789</v>
      </c>
      <c r="C40" s="566" t="n">
        <f aca="false">[1]Offpeak_Forward!C40</f>
        <v>28.385871887207</v>
      </c>
      <c r="D40" s="566" t="n">
        <f aca="false">[1]Offpeak_Forward!D40</f>
        <v>28.385871887207</v>
      </c>
      <c r="E40" s="568" t="n">
        <f aca="false">[1]Offpeak_Forward!E40</f>
        <v>28.385871887207</v>
      </c>
      <c r="F40" s="565" t="n">
        <f aca="false">[1]Offpeak_Forward!F40</f>
        <v>22.90260887146</v>
      </c>
      <c r="G40" s="566" t="n">
        <f aca="false">[1]Offpeak_Forward!G40</f>
        <v>24.859130859375</v>
      </c>
      <c r="H40" s="566" t="n">
        <f aca="false">[1]Offpeak_Forward!H40</f>
        <v>22.90260887146</v>
      </c>
      <c r="I40" s="568" t="n">
        <f aca="false">[1]Offpeak_Forward!I40</f>
        <v>22.90260887146</v>
      </c>
      <c r="J40" s="565" t="n">
        <f aca="false">[1]Offpeak_Forward!J40</f>
        <v>20.6560878753662</v>
      </c>
      <c r="K40" s="566" t="n">
        <f aca="false">[1]Offpeak_Forward!K40</f>
        <v>33.6321716308594</v>
      </c>
      <c r="L40" s="568" t="n">
        <f aca="false">[1]Offpeak_Forward!L40</f>
        <v>40.231086730957</v>
      </c>
      <c r="M40" s="565" t="n">
        <f aca="false">[1]Offpeak_Forward!M40</f>
        <v>21.0717391967773</v>
      </c>
      <c r="N40" s="566" t="n">
        <f aca="false">[1]Offpeak_Forward!N40</f>
        <v>20.2721748352051</v>
      </c>
      <c r="O40" s="566" t="n">
        <f aca="false">[1]Offpeak_Forward!O40</f>
        <v>24.3034782409668</v>
      </c>
      <c r="P40" s="566" t="n">
        <f aca="false">[1]Offpeak_Forward!P40</f>
        <v>23.1913051605225</v>
      </c>
      <c r="Q40" s="566" t="n">
        <f aca="false">[1]Offpeak_Forward!Q40</f>
        <v>15.9351167678833</v>
      </c>
      <c r="R40" s="566" t="n">
        <f aca="false">[1]Offpeak_Forward!R40</f>
        <v>25.2760887145996</v>
      </c>
      <c r="S40" s="566" t="n">
        <f aca="false">[1]Offpeak_Forward!S40</f>
        <v>15.9695653915405</v>
      </c>
      <c r="T40" s="568" t="n">
        <f aca="false">[1]Offpeak_Forward!T40</f>
        <v>15.9351167678833</v>
      </c>
      <c r="U40" s="565" t="n">
        <f aca="false">[1]Offpeak_Forward!U40</f>
        <v>23.4921722412109</v>
      </c>
      <c r="V40" s="566" t="n">
        <f aca="false">[1]Offpeak_Forward!V40</f>
        <v>20.2478256225586</v>
      </c>
      <c r="W40" s="566" t="n">
        <f aca="false">[1]Offpeak_Forward!W40</f>
        <v>23.4921722412109</v>
      </c>
      <c r="X40" s="566" t="n">
        <f aca="false">[1]Offpeak_Forward!X40</f>
        <v>22.5595664978027</v>
      </c>
      <c r="Y40" s="566" t="n">
        <f aca="false">[1]Offpeak_Forward!Y40</f>
        <v>23.4921722412109</v>
      </c>
      <c r="Z40" s="566" t="n">
        <f aca="false">[1]Offpeak_Forward!Z40</f>
        <v>25.3465213775635</v>
      </c>
      <c r="AA40" s="568" t="n">
        <f aca="false">[1]Offpeak_Forward!AA40</f>
        <v>26.7160873413086</v>
      </c>
      <c r="AB40" s="565" t="n">
        <f aca="false">[1]Offpeak_Forward!AB40</f>
        <v>22.6338043212891</v>
      </c>
      <c r="AC40" s="566" t="n">
        <f aca="false">[1]Offpeak_Forward!AC40</f>
        <v>25.2624988555908</v>
      </c>
      <c r="AD40" s="566" t="n">
        <f aca="false">[1]Offpeak_Forward!AD40</f>
        <v>22.6338043212891</v>
      </c>
      <c r="AE40" s="566" t="n">
        <f aca="false">[1]Offpeak_Forward!AE40</f>
        <v>22.6338043212891</v>
      </c>
      <c r="AF40" s="569" t="n">
        <f aca="false">[1]Offpeak_Forward!AF40</f>
        <v>27.1338081359863</v>
      </c>
      <c r="AG40" s="571" t="n">
        <f aca="false">[1]Offpeak_Forward!AG40</f>
        <v>3.227</v>
      </c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customFormat="false" ht="12.75" hidden="false" customHeight="false" outlineLevel="0" collapsed="false">
      <c r="A41" s="555" t="n">
        <f aca="false">[1]Offpeak_Forward!A41</f>
        <v>38169</v>
      </c>
      <c r="B41" s="556" t="n">
        <f aca="false">[1]Offpeak_Forward!B41</f>
        <v>32.1235313415527</v>
      </c>
      <c r="C41" s="558" t="n">
        <f aca="false">[1]Offpeak_Forward!C41</f>
        <v>32.1137275695801</v>
      </c>
      <c r="D41" s="558" t="n">
        <f aca="false">[1]Offpeak_Forward!D41</f>
        <v>32.1137275695801</v>
      </c>
      <c r="E41" s="559" t="n">
        <f aca="false">[1]Offpeak_Forward!E41</f>
        <v>32.1137275695801</v>
      </c>
      <c r="F41" s="556" t="n">
        <f aca="false">[1]Offpeak_Forward!F41</f>
        <v>26.0617618560791</v>
      </c>
      <c r="G41" s="558" t="n">
        <f aca="false">[1]Offpeak_Forward!G41</f>
        <v>29.7088222503662</v>
      </c>
      <c r="H41" s="558" t="n">
        <f aca="false">[1]Offpeak_Forward!H41</f>
        <v>26.0617618560791</v>
      </c>
      <c r="I41" s="559" t="n">
        <f aca="false">[1]Offpeak_Forward!I41</f>
        <v>26.0617618560791</v>
      </c>
      <c r="J41" s="556" t="n">
        <f aca="false">[1]Offpeak_Forward!J41</f>
        <v>40.3299026489258</v>
      </c>
      <c r="K41" s="558" t="n">
        <f aca="false">[1]Offpeak_Forward!K41</f>
        <v>36.529411315918</v>
      </c>
      <c r="L41" s="559" t="n">
        <f aca="false">[1]Offpeak_Forward!L41</f>
        <v>39.360782623291</v>
      </c>
      <c r="M41" s="556" t="n">
        <f aca="false">[1]Offpeak_Forward!M41</f>
        <v>23.902156829834</v>
      </c>
      <c r="N41" s="558" t="n">
        <f aca="false">[1]Offpeak_Forward!N41</f>
        <v>22.6972560882568</v>
      </c>
      <c r="O41" s="558" t="n">
        <f aca="false">[1]Offpeak_Forward!O41</f>
        <v>27.2298030853271</v>
      </c>
      <c r="P41" s="558" t="n">
        <f aca="false">[1]Offpeak_Forward!P41</f>
        <v>25.8776473999023</v>
      </c>
      <c r="Q41" s="558" t="n">
        <f aca="false">[1]Offpeak_Forward!Q41</f>
        <v>18.9138202667236</v>
      </c>
      <c r="R41" s="558" t="n">
        <f aca="false">[1]Offpeak_Forward!R41</f>
        <v>27.8547058105469</v>
      </c>
      <c r="S41" s="558" t="n">
        <f aca="false">[1]Offpeak_Forward!S41</f>
        <v>18.8464698791504</v>
      </c>
      <c r="T41" s="559" t="n">
        <f aca="false">[1]Offpeak_Forward!T41</f>
        <v>18.9138202667236</v>
      </c>
      <c r="U41" s="556" t="n">
        <f aca="false">[1]Offpeak_Forward!U41</f>
        <v>26.7176456451416</v>
      </c>
      <c r="V41" s="558" t="n">
        <f aca="false">[1]Offpeak_Forward!V41</f>
        <v>25.05686378479</v>
      </c>
      <c r="W41" s="558" t="n">
        <f aca="false">[1]Offpeak_Forward!W41</f>
        <v>26.7176456451416</v>
      </c>
      <c r="X41" s="558" t="n">
        <f aca="false">[1]Offpeak_Forward!X41</f>
        <v>25.3884315490723</v>
      </c>
      <c r="Y41" s="558" t="n">
        <f aca="false">[1]Offpeak_Forward!Y41</f>
        <v>26.7176456451416</v>
      </c>
      <c r="Z41" s="558" t="n">
        <f aca="false">[1]Offpeak_Forward!Z41</f>
        <v>29.6735286712646</v>
      </c>
      <c r="AA41" s="559" t="n">
        <f aca="false">[1]Offpeak_Forward!AA41</f>
        <v>30.899019241333</v>
      </c>
      <c r="AB41" s="556" t="n">
        <f aca="false">[1]Offpeak_Forward!AB41</f>
        <v>26.7362308502197</v>
      </c>
      <c r="AC41" s="558" t="n">
        <f aca="false">[1]Offpeak_Forward!AC41</f>
        <v>30.7738761901855</v>
      </c>
      <c r="AD41" s="558" t="n">
        <f aca="false">[1]Offpeak_Forward!AD41</f>
        <v>26.7362308502197</v>
      </c>
      <c r="AE41" s="558" t="n">
        <f aca="false">[1]Offpeak_Forward!AE41</f>
        <v>26.7362308502197</v>
      </c>
      <c r="AF41" s="560" t="n">
        <f aca="false">[1]Offpeak_Forward!AF41</f>
        <v>34.7362327575684</v>
      </c>
      <c r="AG41" s="563" t="n">
        <f aca="false">[1]Offpeak_Forward!AG41</f>
        <v>3.274</v>
      </c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customFormat="false" ht="12.75" hidden="false" customHeight="false" outlineLevel="0" collapsed="false">
      <c r="A42" s="555" t="n">
        <f aca="false">[1]Offpeak_Forward!A42</f>
        <v>38200</v>
      </c>
      <c r="B42" s="556" t="n">
        <f aca="false">[1]Offpeak_Forward!B42</f>
        <v>32.2346954345703</v>
      </c>
      <c r="C42" s="558" t="n">
        <f aca="false">[1]Offpeak_Forward!C42</f>
        <v>32.1836738586426</v>
      </c>
      <c r="D42" s="558" t="n">
        <f aca="false">[1]Offpeak_Forward!D42</f>
        <v>32.1836738586426</v>
      </c>
      <c r="E42" s="559" t="n">
        <f aca="false">[1]Offpeak_Forward!E42</f>
        <v>32.1836738586426</v>
      </c>
      <c r="F42" s="556" t="n">
        <f aca="false">[1]Offpeak_Forward!F42</f>
        <v>25.656120300293</v>
      </c>
      <c r="G42" s="558" t="n">
        <f aca="false">[1]Offpeak_Forward!G42</f>
        <v>29.4520378112793</v>
      </c>
      <c r="H42" s="558" t="n">
        <f aca="false">[1]Offpeak_Forward!H42</f>
        <v>25.656120300293</v>
      </c>
      <c r="I42" s="559" t="n">
        <f aca="false">[1]Offpeak_Forward!I42</f>
        <v>25.656120300293</v>
      </c>
      <c r="J42" s="556" t="n">
        <f aca="false">[1]Offpeak_Forward!J42</f>
        <v>27.5424499511719</v>
      </c>
      <c r="K42" s="558" t="n">
        <f aca="false">[1]Offpeak_Forward!K42</f>
        <v>36.5673446655273</v>
      </c>
      <c r="L42" s="559" t="n">
        <f aca="false">[1]Offpeak_Forward!L42</f>
        <v>33.3928565979004</v>
      </c>
      <c r="M42" s="556" t="n">
        <f aca="false">[1]Offpeak_Forward!M42</f>
        <v>23.8181648254395</v>
      </c>
      <c r="N42" s="558" t="n">
        <f aca="false">[1]Offpeak_Forward!N42</f>
        <v>21.3666934967041</v>
      </c>
      <c r="O42" s="558" t="n">
        <f aca="false">[1]Offpeak_Forward!O42</f>
        <v>27.181224822998</v>
      </c>
      <c r="P42" s="558" t="n">
        <f aca="false">[1]Offpeak_Forward!P42</f>
        <v>25.8742866516113</v>
      </c>
      <c r="Q42" s="558" t="n">
        <f aca="false">[1]Offpeak_Forward!Q42</f>
        <v>17.9731597900391</v>
      </c>
      <c r="R42" s="558" t="n">
        <f aca="false">[1]Offpeak_Forward!R42</f>
        <v>27.9116344451904</v>
      </c>
      <c r="S42" s="558" t="n">
        <f aca="false">[1]Offpeak_Forward!S42</f>
        <v>17.9030609130859</v>
      </c>
      <c r="T42" s="559" t="n">
        <f aca="false">[1]Offpeak_Forward!T42</f>
        <v>17.9731597900391</v>
      </c>
      <c r="U42" s="556" t="n">
        <f aca="false">[1]Offpeak_Forward!U42</f>
        <v>26.2555103302002</v>
      </c>
      <c r="V42" s="558" t="n">
        <f aca="false">[1]Offpeak_Forward!V42</f>
        <v>24.7367343902588</v>
      </c>
      <c r="W42" s="558" t="n">
        <f aca="false">[1]Offpeak_Forward!W42</f>
        <v>26.2555103302002</v>
      </c>
      <c r="X42" s="558" t="n">
        <f aca="false">[1]Offpeak_Forward!X42</f>
        <v>25.245512008667</v>
      </c>
      <c r="Y42" s="558" t="n">
        <f aca="false">[1]Offpeak_Forward!Y42</f>
        <v>26.2555103302002</v>
      </c>
      <c r="Z42" s="558" t="n">
        <f aca="false">[1]Offpeak_Forward!Z42</f>
        <v>29.2361221313477</v>
      </c>
      <c r="AA42" s="559" t="n">
        <f aca="false">[1]Offpeak_Forward!AA42</f>
        <v>30.5422458648682</v>
      </c>
      <c r="AB42" s="556" t="n">
        <f aca="false">[1]Offpeak_Forward!AB42</f>
        <v>25.347297668457</v>
      </c>
      <c r="AC42" s="558" t="n">
        <f aca="false">[1]Offpeak_Forward!AC42</f>
        <v>29.0234203338623</v>
      </c>
      <c r="AD42" s="558" t="n">
        <f aca="false">[1]Offpeak_Forward!AD42</f>
        <v>25.347297668457</v>
      </c>
      <c r="AE42" s="558" t="n">
        <f aca="false">[1]Offpeak_Forward!AE42</f>
        <v>25.347297668457</v>
      </c>
      <c r="AF42" s="560" t="n">
        <f aca="false">[1]Offpeak_Forward!AF42</f>
        <v>33.3473014831543</v>
      </c>
      <c r="AG42" s="563" t="n">
        <f aca="false">[1]Offpeak_Forward!AG42</f>
        <v>3.306</v>
      </c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customFormat="false" ht="12.75" hidden="false" customHeight="false" outlineLevel="0" collapsed="false">
      <c r="A43" s="564" t="n">
        <f aca="false">[1]Offpeak_Forward!A43</f>
        <v>38231</v>
      </c>
      <c r="B43" s="565" t="n">
        <f aca="false">[1]Offpeak_Forward!B43</f>
        <v>26.2000026702881</v>
      </c>
      <c r="C43" s="566" t="n">
        <f aca="false">[1]Offpeak_Forward!C43</f>
        <v>26.6062526702881</v>
      </c>
      <c r="D43" s="566" t="n">
        <f aca="false">[1]Offpeak_Forward!D43</f>
        <v>26.6062526702881</v>
      </c>
      <c r="E43" s="568" t="n">
        <f aca="false">[1]Offpeak_Forward!E43</f>
        <v>26.6062526702881</v>
      </c>
      <c r="F43" s="565" t="n">
        <f aca="false">[1]Offpeak_Forward!F43</f>
        <v>22.0323543548584</v>
      </c>
      <c r="G43" s="566" t="n">
        <f aca="false">[1]Offpeak_Forward!G43</f>
        <v>22.6573543548584</v>
      </c>
      <c r="H43" s="566" t="n">
        <f aca="false">[1]Offpeak_Forward!H43</f>
        <v>22.0323543548584</v>
      </c>
      <c r="I43" s="568" t="n">
        <f aca="false">[1]Offpeak_Forward!I43</f>
        <v>22.0323543548584</v>
      </c>
      <c r="J43" s="565" t="n">
        <f aca="false">[1]Offpeak_Forward!J43</f>
        <v>26.404167175293</v>
      </c>
      <c r="K43" s="566" t="n">
        <f aca="false">[1]Offpeak_Forward!K43</f>
        <v>29.2562484741211</v>
      </c>
      <c r="L43" s="568" t="n">
        <f aca="false">[1]Offpeak_Forward!L43</f>
        <v>30.65625</v>
      </c>
      <c r="M43" s="565" t="n">
        <f aca="false">[1]Offpeak_Forward!M43</f>
        <v>17.5391674041748</v>
      </c>
      <c r="N43" s="566" t="n">
        <f aca="false">[1]Offpeak_Forward!N43</f>
        <v>15.7811660766602</v>
      </c>
      <c r="O43" s="566" t="n">
        <f aca="false">[1]Offpeak_Forward!O43</f>
        <v>17.9991664886475</v>
      </c>
      <c r="P43" s="566" t="n">
        <f aca="false">[1]Offpeak_Forward!P43</f>
        <v>19.5704174041748</v>
      </c>
      <c r="Q43" s="566" t="n">
        <f aca="false">[1]Offpeak_Forward!Q43</f>
        <v>15.051025390625</v>
      </c>
      <c r="R43" s="566" t="n">
        <f aca="false">[1]Offpeak_Forward!R43</f>
        <v>21.589168548584</v>
      </c>
      <c r="S43" s="566" t="n">
        <f aca="false">[1]Offpeak_Forward!S43</f>
        <v>15.0141668319702</v>
      </c>
      <c r="T43" s="568" t="n">
        <f aca="false">[1]Offpeak_Forward!T43</f>
        <v>15.051025390625</v>
      </c>
      <c r="U43" s="565" t="n">
        <f aca="false">[1]Offpeak_Forward!U43</f>
        <v>22.4420833587646</v>
      </c>
      <c r="V43" s="566" t="n">
        <f aca="false">[1]Offpeak_Forward!V43</f>
        <v>18.7541656494141</v>
      </c>
      <c r="W43" s="566" t="n">
        <f aca="false">[1]Offpeak_Forward!W43</f>
        <v>22.4420833587646</v>
      </c>
      <c r="X43" s="566" t="n">
        <f aca="false">[1]Offpeak_Forward!X43</f>
        <v>18.9650001525879</v>
      </c>
      <c r="Y43" s="566" t="n">
        <f aca="false">[1]Offpeak_Forward!Y43</f>
        <v>22.4420833587646</v>
      </c>
      <c r="Z43" s="566" t="n">
        <f aca="false">[1]Offpeak_Forward!Z43</f>
        <v>24.1358337402344</v>
      </c>
      <c r="AA43" s="568" t="n">
        <f aca="false">[1]Offpeak_Forward!AA43</f>
        <v>25.4170837402344</v>
      </c>
      <c r="AB43" s="565" t="n">
        <f aca="false">[1]Offpeak_Forward!AB43</f>
        <v>19.9980640411377</v>
      </c>
      <c r="AC43" s="566" t="n">
        <f aca="false">[1]Offpeak_Forward!AC43</f>
        <v>22.2334785461426</v>
      </c>
      <c r="AD43" s="566" t="n">
        <f aca="false">[1]Offpeak_Forward!AD43</f>
        <v>19.9980640411377</v>
      </c>
      <c r="AE43" s="566" t="n">
        <f aca="false">[1]Offpeak_Forward!AE43</f>
        <v>19.9980640411377</v>
      </c>
      <c r="AF43" s="569" t="n">
        <f aca="false">[1]Offpeak_Forward!AF43</f>
        <v>25.2480621337891</v>
      </c>
      <c r="AG43" s="571" t="n">
        <f aca="false">[1]Offpeak_Forward!AG43</f>
        <v>3.317</v>
      </c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customFormat="false" ht="12.75" hidden="false" customHeight="false" outlineLevel="0" collapsed="false">
      <c r="A44" s="564" t="n">
        <f aca="false">[1]Offpeak_Forward!A44</f>
        <v>38261</v>
      </c>
      <c r="B44" s="565" t="n">
        <f aca="false">[1]Offpeak_Forward!B44</f>
        <v>24.8392162322998</v>
      </c>
      <c r="C44" s="566" t="n">
        <f aca="false">[1]Offpeak_Forward!C44</f>
        <v>25.407844543457</v>
      </c>
      <c r="D44" s="566" t="n">
        <f aca="false">[1]Offpeak_Forward!D44</f>
        <v>25.407844543457</v>
      </c>
      <c r="E44" s="568" t="n">
        <f aca="false">[1]Offpeak_Forward!E44</f>
        <v>25.407844543457</v>
      </c>
      <c r="F44" s="565" t="n">
        <f aca="false">[1]Offpeak_Forward!F44</f>
        <v>22.5323524475098</v>
      </c>
      <c r="G44" s="566" t="n">
        <f aca="false">[1]Offpeak_Forward!G44</f>
        <v>23.1401958465576</v>
      </c>
      <c r="H44" s="566" t="n">
        <f aca="false">[1]Offpeak_Forward!H44</f>
        <v>22.5323524475098</v>
      </c>
      <c r="I44" s="568" t="n">
        <f aca="false">[1]Offpeak_Forward!I44</f>
        <v>22.5323524475098</v>
      </c>
      <c r="J44" s="565" t="n">
        <f aca="false">[1]Offpeak_Forward!J44</f>
        <v>25.9166660308838</v>
      </c>
      <c r="K44" s="566" t="n">
        <f aca="false">[1]Offpeak_Forward!K44</f>
        <v>30.4019584655762</v>
      </c>
      <c r="L44" s="568" t="n">
        <f aca="false">[1]Offpeak_Forward!L44</f>
        <v>29.6470546722412</v>
      </c>
      <c r="M44" s="565" t="n">
        <f aca="false">[1]Offpeak_Forward!M44</f>
        <v>15.459511756897</v>
      </c>
      <c r="N44" s="566" t="n">
        <f aca="false">[1]Offpeak_Forward!N44</f>
        <v>13.8922557830811</v>
      </c>
      <c r="O44" s="566" t="n">
        <f aca="false">[1]Offpeak_Forward!O44</f>
        <v>16.1709804534912</v>
      </c>
      <c r="P44" s="566" t="n">
        <f aca="false">[1]Offpeak_Forward!P44</f>
        <v>17.435001373291</v>
      </c>
      <c r="Q44" s="566" t="n">
        <f aca="false">[1]Offpeak_Forward!Q44</f>
        <v>14.2581214904785</v>
      </c>
      <c r="R44" s="566" t="n">
        <f aca="false">[1]Offpeak_Forward!R44</f>
        <v>19.4120597839355</v>
      </c>
      <c r="S44" s="566" t="n">
        <f aca="false">[1]Offpeak_Forward!S44</f>
        <v>14.2332353591919</v>
      </c>
      <c r="T44" s="568" t="n">
        <f aca="false">[1]Offpeak_Forward!T44</f>
        <v>14.2581214904785</v>
      </c>
      <c r="U44" s="565" t="n">
        <f aca="false">[1]Offpeak_Forward!U44</f>
        <v>18.8828430175781</v>
      </c>
      <c r="V44" s="566" t="n">
        <f aca="false">[1]Offpeak_Forward!V44</f>
        <v>17.2725486755371</v>
      </c>
      <c r="W44" s="566" t="n">
        <f aca="false">[1]Offpeak_Forward!W44</f>
        <v>18.8828430175781</v>
      </c>
      <c r="X44" s="566" t="n">
        <f aca="false">[1]Offpeak_Forward!X44</f>
        <v>16.9457874298096</v>
      </c>
      <c r="Y44" s="566" t="n">
        <f aca="false">[1]Offpeak_Forward!Y44</f>
        <v>18.8828430175781</v>
      </c>
      <c r="Z44" s="566" t="n">
        <f aca="false">[1]Offpeak_Forward!Z44</f>
        <v>19.4073524475098</v>
      </c>
      <c r="AA44" s="568" t="n">
        <f aca="false">[1]Offpeak_Forward!AA44</f>
        <v>20.6328430175781</v>
      </c>
      <c r="AB44" s="565" t="n">
        <f aca="false">[1]Offpeak_Forward!AB44</f>
        <v>19.1073551177979</v>
      </c>
      <c r="AC44" s="566" t="n">
        <f aca="false">[1]Offpeak_Forward!AC44</f>
        <v>20.8661785125732</v>
      </c>
      <c r="AD44" s="566" t="n">
        <f aca="false">[1]Offpeak_Forward!AD44</f>
        <v>19.1073551177979</v>
      </c>
      <c r="AE44" s="566" t="n">
        <f aca="false">[1]Offpeak_Forward!AE44</f>
        <v>19.1073551177979</v>
      </c>
      <c r="AF44" s="569" t="n">
        <f aca="false">[1]Offpeak_Forward!AF44</f>
        <v>21.6073532104492</v>
      </c>
      <c r="AG44" s="571" t="n">
        <f aca="false">[1]Offpeak_Forward!AG44</f>
        <v>3.327</v>
      </c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customFormat="false" ht="12.75" hidden="false" customHeight="false" outlineLevel="0" collapsed="false">
      <c r="A45" s="564" t="n">
        <f aca="false">[1]Offpeak_Forward!A45</f>
        <v>38292</v>
      </c>
      <c r="B45" s="565" t="n">
        <f aca="false">[1]Offpeak_Forward!B45</f>
        <v>27.0312519073486</v>
      </c>
      <c r="C45" s="566" t="n">
        <f aca="false">[1]Offpeak_Forward!C45</f>
        <v>27.4479179382324</v>
      </c>
      <c r="D45" s="566" t="n">
        <f aca="false">[1]Offpeak_Forward!D45</f>
        <v>27.4479179382324</v>
      </c>
      <c r="E45" s="568" t="n">
        <f aca="false">[1]Offpeak_Forward!E45</f>
        <v>27.4479179382324</v>
      </c>
      <c r="F45" s="565" t="n">
        <f aca="false">[1]Offpeak_Forward!F45</f>
        <v>23.09375</v>
      </c>
      <c r="G45" s="566" t="n">
        <f aca="false">[1]Offpeak_Forward!G45</f>
        <v>23.71875</v>
      </c>
      <c r="H45" s="566" t="n">
        <f aca="false">[1]Offpeak_Forward!H45</f>
        <v>23.09375</v>
      </c>
      <c r="I45" s="568" t="n">
        <f aca="false">[1]Offpeak_Forward!I45</f>
        <v>23.09375</v>
      </c>
      <c r="J45" s="565" t="n">
        <f aca="false">[1]Offpeak_Forward!J45</f>
        <v>25.7791652679443</v>
      </c>
      <c r="K45" s="566" t="n">
        <f aca="false">[1]Offpeak_Forward!K45</f>
        <v>30.9906234741211</v>
      </c>
      <c r="L45" s="568" t="n">
        <f aca="false">[1]Offpeak_Forward!L45</f>
        <v>29.7312507629395</v>
      </c>
      <c r="M45" s="565" t="n">
        <f aca="false">[1]Offpeak_Forward!M45</f>
        <v>16.310001373291</v>
      </c>
      <c r="N45" s="566" t="n">
        <f aca="false">[1]Offpeak_Forward!N45</f>
        <v>14.7184991836548</v>
      </c>
      <c r="O45" s="566" t="n">
        <f aca="false">[1]Offpeak_Forward!O45</f>
        <v>16.5408325195313</v>
      </c>
      <c r="P45" s="566" t="n">
        <f aca="false">[1]Offpeak_Forward!P45</f>
        <v>18.341251373291</v>
      </c>
      <c r="Q45" s="566" t="n">
        <f aca="false">[1]Offpeak_Forward!Q45</f>
        <v>14.8843584060669</v>
      </c>
      <c r="R45" s="566" t="n">
        <f aca="false">[1]Offpeak_Forward!R45</f>
        <v>20.3600025177002</v>
      </c>
      <c r="S45" s="566" t="n">
        <f aca="false">[1]Offpeak_Forward!S45</f>
        <v>14.8474998474121</v>
      </c>
      <c r="T45" s="568" t="n">
        <f aca="false">[1]Offpeak_Forward!T45</f>
        <v>14.8843584060669</v>
      </c>
      <c r="U45" s="565" t="n">
        <f aca="false">[1]Offpeak_Forward!U45</f>
        <v>19.9629154205322</v>
      </c>
      <c r="V45" s="566" t="n">
        <f aca="false">[1]Offpeak_Forward!V45</f>
        <v>17.8166656494141</v>
      </c>
      <c r="W45" s="566" t="n">
        <f aca="false">[1]Offpeak_Forward!W45</f>
        <v>19.9629154205322</v>
      </c>
      <c r="X45" s="566" t="n">
        <f aca="false">[1]Offpeak_Forward!X45</f>
        <v>17.7358341217041</v>
      </c>
      <c r="Y45" s="566" t="n">
        <f aca="false">[1]Offpeak_Forward!Y45</f>
        <v>19.9629154205322</v>
      </c>
      <c r="Z45" s="566" t="n">
        <f aca="false">[1]Offpeak_Forward!Z45</f>
        <v>20.406665802002</v>
      </c>
      <c r="AA45" s="568" t="n">
        <f aca="false">[1]Offpeak_Forward!AA45</f>
        <v>21.687915802002</v>
      </c>
      <c r="AB45" s="565" t="n">
        <f aca="false">[1]Offpeak_Forward!AB45</f>
        <v>19.0124607086182</v>
      </c>
      <c r="AC45" s="566" t="n">
        <f aca="false">[1]Offpeak_Forward!AC45</f>
        <v>20.5082912445068</v>
      </c>
      <c r="AD45" s="566" t="n">
        <f aca="false">[1]Offpeak_Forward!AD45</f>
        <v>19.0124607086182</v>
      </c>
      <c r="AE45" s="566" t="n">
        <f aca="false">[1]Offpeak_Forward!AE45</f>
        <v>19.0124607086182</v>
      </c>
      <c r="AF45" s="569" t="n">
        <f aca="false">[1]Offpeak_Forward!AF45</f>
        <v>21.5124568939209</v>
      </c>
      <c r="AG45" s="571" t="n">
        <f aca="false">[1]Offpeak_Forward!AG45</f>
        <v>3.481</v>
      </c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customFormat="false" ht="12.75" hidden="false" customHeight="false" outlineLevel="0" collapsed="false">
      <c r="A46" s="572" t="n">
        <f aca="false">[1]Offpeak_Forward!A46</f>
        <v>38322</v>
      </c>
      <c r="B46" s="573" t="n">
        <f aca="false">[1]Offpeak_Forward!B46</f>
        <v>24.2010631561279</v>
      </c>
      <c r="C46" s="574" t="n">
        <f aca="false">[1]Offpeak_Forward!C46</f>
        <v>25.0521278381348</v>
      </c>
      <c r="D46" s="574" t="n">
        <f aca="false">[1]Offpeak_Forward!D46</f>
        <v>25.0521278381348</v>
      </c>
      <c r="E46" s="576" t="n">
        <f aca="false">[1]Offpeak_Forward!E46</f>
        <v>25.0521278381348</v>
      </c>
      <c r="F46" s="573" t="n">
        <f aca="false">[1]Offpeak_Forward!F46</f>
        <v>24.1526374816895</v>
      </c>
      <c r="G46" s="574" t="n">
        <f aca="false">[1]Offpeak_Forward!G46</f>
        <v>24.8122119903564</v>
      </c>
      <c r="H46" s="574" t="n">
        <f aca="false">[1]Offpeak_Forward!H46</f>
        <v>24.1526374816895</v>
      </c>
      <c r="I46" s="576" t="n">
        <f aca="false">[1]Offpeak_Forward!I46</f>
        <v>24.1526374816895</v>
      </c>
      <c r="J46" s="573" t="n">
        <f aca="false">[1]Offpeak_Forward!J46</f>
        <v>27.3095741271973</v>
      </c>
      <c r="K46" s="574" t="n">
        <f aca="false">[1]Offpeak_Forward!K46</f>
        <v>33.2319145202637</v>
      </c>
      <c r="L46" s="576" t="n">
        <f aca="false">[1]Offpeak_Forward!L46</f>
        <v>32.3787231445313</v>
      </c>
      <c r="M46" s="573" t="n">
        <f aca="false">[1]Offpeak_Forward!M46</f>
        <v>19.7323417663574</v>
      </c>
      <c r="N46" s="574" t="n">
        <f aca="false">[1]Offpeak_Forward!N46</f>
        <v>18.1290626525879</v>
      </c>
      <c r="O46" s="574" t="n">
        <f aca="false">[1]Offpeak_Forward!O46</f>
        <v>15.9157447814941</v>
      </c>
      <c r="P46" s="574" t="n">
        <f aca="false">[1]Offpeak_Forward!P46</f>
        <v>21.8759574890137</v>
      </c>
      <c r="Q46" s="574" t="n">
        <f aca="false">[1]Offpeak_Forward!Q46</f>
        <v>16.9021110534668</v>
      </c>
      <c r="R46" s="574" t="n">
        <f aca="false">[1]Offpeak_Forward!R46</f>
        <v>23.9787254333496</v>
      </c>
      <c r="S46" s="574" t="n">
        <f aca="false">[1]Offpeak_Forward!S46</f>
        <v>16.8751068115234</v>
      </c>
      <c r="T46" s="576" t="n">
        <f aca="false">[1]Offpeak_Forward!T46</f>
        <v>16.9021110534668</v>
      </c>
      <c r="U46" s="573" t="n">
        <f aca="false">[1]Offpeak_Forward!U46</f>
        <v>22.2540416717529</v>
      </c>
      <c r="V46" s="574" t="n">
        <f aca="false">[1]Offpeak_Forward!V46</f>
        <v>17.3680839538574</v>
      </c>
      <c r="W46" s="574" t="n">
        <f aca="false">[1]Offpeak_Forward!W46</f>
        <v>22.2540416717529</v>
      </c>
      <c r="X46" s="574" t="n">
        <f aca="false">[1]Offpeak_Forward!X46</f>
        <v>21.0957450866699</v>
      </c>
      <c r="Y46" s="574" t="n">
        <f aca="false">[1]Offpeak_Forward!Y46</f>
        <v>22.2540416717529</v>
      </c>
      <c r="Z46" s="574" t="n">
        <f aca="false">[1]Offpeak_Forward!Z46</f>
        <v>22.6231918334961</v>
      </c>
      <c r="AA46" s="576" t="n">
        <f aca="false">[1]Offpeak_Forward!AA46</f>
        <v>24.0168075561523</v>
      </c>
      <c r="AB46" s="573" t="n">
        <f aca="false">[1]Offpeak_Forward!AB46</f>
        <v>20.2661914825439</v>
      </c>
      <c r="AC46" s="574" t="n">
        <f aca="false">[1]Offpeak_Forward!AC46</f>
        <v>22.2938499450684</v>
      </c>
      <c r="AD46" s="574" t="n">
        <f aca="false">[1]Offpeak_Forward!AD46</f>
        <v>20.2661914825439</v>
      </c>
      <c r="AE46" s="574" t="n">
        <f aca="false">[1]Offpeak_Forward!AE46</f>
        <v>20.2661914825439</v>
      </c>
      <c r="AF46" s="577" t="n">
        <f aca="false">[1]Offpeak_Forward!AF46</f>
        <v>23.2661895751953</v>
      </c>
      <c r="AG46" s="579" t="n">
        <f aca="false">[1]Offpeak_Forward!AG46</f>
        <v>3.647</v>
      </c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customFormat="false" ht="12.75" hidden="false" customHeight="false" outlineLevel="0" collapsed="false">
      <c r="A47" s="580" t="n">
        <f aca="false">[1]Offpeak_Forward!A47</f>
        <v>38353</v>
      </c>
      <c r="B47" s="565" t="n">
        <f aca="false">[1]Offpeak_Forward!B47</f>
        <v>32.7967414855957</v>
      </c>
      <c r="C47" s="566" t="n">
        <f aca="false">[1]Offpeak_Forward!C47</f>
        <v>33.6202735900879</v>
      </c>
      <c r="D47" s="566" t="n">
        <f aca="false">[1]Offpeak_Forward!D47</f>
        <v>33.6202735900879</v>
      </c>
      <c r="E47" s="568" t="n">
        <f aca="false">[1]Offpeak_Forward!E47</f>
        <v>33.6202735900879</v>
      </c>
      <c r="F47" s="565" t="n">
        <f aca="false">[1]Offpeak_Forward!F47</f>
        <v>26.4488983154297</v>
      </c>
      <c r="G47" s="566" t="n">
        <f aca="false">[1]Offpeak_Forward!G47</f>
        <v>27.0567417144775</v>
      </c>
      <c r="H47" s="566" t="n">
        <f aca="false">[1]Offpeak_Forward!H47</f>
        <v>26.4488983154297</v>
      </c>
      <c r="I47" s="568" t="n">
        <f aca="false">[1]Offpeak_Forward!I47</f>
        <v>26.4488983154297</v>
      </c>
      <c r="J47" s="565" t="n">
        <f aca="false">[1]Offpeak_Forward!J47</f>
        <v>32.4543151855469</v>
      </c>
      <c r="K47" s="566" t="n">
        <f aca="false">[1]Offpeak_Forward!K47</f>
        <v>34.764705657959</v>
      </c>
      <c r="L47" s="568" t="n">
        <f aca="false">[1]Offpeak_Forward!L47</f>
        <v>35.735294342041</v>
      </c>
      <c r="M47" s="565" t="n">
        <f aca="false">[1]Offpeak_Forward!M47</f>
        <v>23.3003921508789</v>
      </c>
      <c r="N47" s="566" t="n">
        <f aca="false">[1]Offpeak_Forward!N47</f>
        <v>22.4005889892578</v>
      </c>
      <c r="O47" s="566" t="n">
        <f aca="false">[1]Offpeak_Forward!O47</f>
        <v>19.0798053741455</v>
      </c>
      <c r="P47" s="566" t="n">
        <f aca="false">[1]Offpeak_Forward!P47</f>
        <v>25.2758827209473</v>
      </c>
      <c r="Q47" s="566" t="n">
        <f aca="false">[1]Offpeak_Forward!Q47</f>
        <v>19.8871173858643</v>
      </c>
      <c r="R47" s="566" t="n">
        <f aca="false">[1]Offpeak_Forward!R47</f>
        <v>27.4292163848877</v>
      </c>
      <c r="S47" s="566" t="n">
        <f aca="false">[1]Offpeak_Forward!S47</f>
        <v>19.9709815979004</v>
      </c>
      <c r="T47" s="568" t="n">
        <f aca="false">[1]Offpeak_Forward!T47</f>
        <v>19.8871173858643</v>
      </c>
      <c r="U47" s="565" t="n">
        <f aca="false">[1]Offpeak_Forward!U47</f>
        <v>23.730785369873</v>
      </c>
      <c r="V47" s="566" t="n">
        <f aca="false">[1]Offpeak_Forward!V47</f>
        <v>18.1990184783936</v>
      </c>
      <c r="W47" s="566" t="n">
        <f aca="false">[1]Offpeak_Forward!W47</f>
        <v>23.730785369873</v>
      </c>
      <c r="X47" s="566" t="n">
        <f aca="false">[1]Offpeak_Forward!X47</f>
        <v>24.6968631744385</v>
      </c>
      <c r="Y47" s="566" t="n">
        <f aca="false">[1]Offpeak_Forward!Y47</f>
        <v>23.730785369873</v>
      </c>
      <c r="Z47" s="566" t="n">
        <f aca="false">[1]Offpeak_Forward!Z47</f>
        <v>24.0321578979492</v>
      </c>
      <c r="AA47" s="568" t="n">
        <f aca="false">[1]Offpeak_Forward!AA47</f>
        <v>25.2576465606689</v>
      </c>
      <c r="AB47" s="565" t="n">
        <f aca="false">[1]Offpeak_Forward!AB47</f>
        <v>23.3640289306641</v>
      </c>
      <c r="AC47" s="566" t="n">
        <f aca="false">[1]Offpeak_Forward!AC47</f>
        <v>25.7448120117188</v>
      </c>
      <c r="AD47" s="566" t="n">
        <f aca="false">[1]Offpeak_Forward!AD47</f>
        <v>23.3640289306641</v>
      </c>
      <c r="AE47" s="566" t="n">
        <f aca="false">[1]Offpeak_Forward!AE47</f>
        <v>23.3640289306641</v>
      </c>
      <c r="AF47" s="569" t="n">
        <f aca="false">[1]Offpeak_Forward!AF47</f>
        <v>26.3640289306641</v>
      </c>
      <c r="AG47" s="571" t="n">
        <f aca="false">[1]Offpeak_Forward!AG47</f>
        <v>3.711</v>
      </c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customFormat="false" ht="12.75" hidden="false" customHeight="false" outlineLevel="0" collapsed="false">
      <c r="A48" s="564" t="n">
        <f aca="false">[1]Offpeak_Forward!A48</f>
        <v>38384</v>
      </c>
      <c r="B48" s="565" t="n">
        <f aca="false">[1]Offpeak_Forward!B48</f>
        <v>31.7697238922119</v>
      </c>
      <c r="C48" s="566" t="n">
        <f aca="false">[1]Offpeak_Forward!C48</f>
        <v>32.4242706298828</v>
      </c>
      <c r="D48" s="566" t="n">
        <f aca="false">[1]Offpeak_Forward!D48</f>
        <v>32.4242706298828</v>
      </c>
      <c r="E48" s="568" t="n">
        <f aca="false">[1]Offpeak_Forward!E48</f>
        <v>32.4242706298828</v>
      </c>
      <c r="F48" s="565" t="n">
        <f aca="false">[1]Offpeak_Forward!F48</f>
        <v>26.5416316986084</v>
      </c>
      <c r="G48" s="566" t="n">
        <f aca="false">[1]Offpeak_Forward!G48</f>
        <v>27.1779956817627</v>
      </c>
      <c r="H48" s="566" t="n">
        <f aca="false">[1]Offpeak_Forward!H48</f>
        <v>26.5416316986084</v>
      </c>
      <c r="I48" s="568" t="n">
        <f aca="false">[1]Offpeak_Forward!I48</f>
        <v>26.5416316986084</v>
      </c>
      <c r="J48" s="565" t="n">
        <f aca="false">[1]Offpeak_Forward!J48</f>
        <v>29.8624992370605</v>
      </c>
      <c r="K48" s="566" t="n">
        <f aca="false">[1]Offpeak_Forward!K48</f>
        <v>35.0727233886719</v>
      </c>
      <c r="L48" s="568" t="n">
        <f aca="false">[1]Offpeak_Forward!L48</f>
        <v>34.490909576416</v>
      </c>
      <c r="M48" s="565" t="n">
        <f aca="false">[1]Offpeak_Forward!M48</f>
        <v>21.1277294158936</v>
      </c>
      <c r="N48" s="566" t="n">
        <f aca="false">[1]Offpeak_Forward!N48</f>
        <v>20.3159103393555</v>
      </c>
      <c r="O48" s="566" t="n">
        <f aca="false">[1]Offpeak_Forward!O48</f>
        <v>19.4245471954346</v>
      </c>
      <c r="P48" s="566" t="n">
        <f aca="false">[1]Offpeak_Forward!P48</f>
        <v>23.1959114074707</v>
      </c>
      <c r="Q48" s="566" t="n">
        <f aca="false">[1]Offpeak_Forward!Q48</f>
        <v>18.3780784606934</v>
      </c>
      <c r="R48" s="566" t="n">
        <f aca="false">[1]Offpeak_Forward!R48</f>
        <v>25.4268188476563</v>
      </c>
      <c r="S48" s="566" t="n">
        <f aca="false">[1]Offpeak_Forward!S48</f>
        <v>18.5731830596924</v>
      </c>
      <c r="T48" s="568" t="n">
        <f aca="false">[1]Offpeak_Forward!T48</f>
        <v>18.3780784606934</v>
      </c>
      <c r="U48" s="565" t="n">
        <f aca="false">[1]Offpeak_Forward!U48</f>
        <v>22.3886375427246</v>
      </c>
      <c r="V48" s="566" t="n">
        <f aca="false">[1]Offpeak_Forward!V48</f>
        <v>18.1499996185303</v>
      </c>
      <c r="W48" s="566" t="n">
        <f aca="false">[1]Offpeak_Forward!W48</f>
        <v>22.3886375427246</v>
      </c>
      <c r="X48" s="566" t="n">
        <f aca="false">[1]Offpeak_Forward!X48</f>
        <v>22.6440925598145</v>
      </c>
      <c r="Y48" s="566" t="n">
        <f aca="false">[1]Offpeak_Forward!Y48</f>
        <v>22.3886375427246</v>
      </c>
      <c r="Z48" s="566" t="n">
        <f aca="false">[1]Offpeak_Forward!Z48</f>
        <v>22.845911026001</v>
      </c>
      <c r="AA48" s="568" t="n">
        <f aca="false">[1]Offpeak_Forward!AA48</f>
        <v>24.1640930175781</v>
      </c>
      <c r="AB48" s="565" t="n">
        <f aca="false">[1]Offpeak_Forward!AB48</f>
        <v>23.218864440918</v>
      </c>
      <c r="AC48" s="566" t="n">
        <f aca="false">[1]Offpeak_Forward!AC48</f>
        <v>25.4479560852051</v>
      </c>
      <c r="AD48" s="566" t="n">
        <f aca="false">[1]Offpeak_Forward!AD48</f>
        <v>23.218864440918</v>
      </c>
      <c r="AE48" s="566" t="n">
        <f aca="false">[1]Offpeak_Forward!AE48</f>
        <v>23.218864440918</v>
      </c>
      <c r="AF48" s="569" t="n">
        <f aca="false">[1]Offpeak_Forward!AF48</f>
        <v>26.218864440918</v>
      </c>
      <c r="AG48" s="571" t="n">
        <f aca="false">[1]Offpeak_Forward!AG48</f>
        <v>3.597</v>
      </c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customFormat="false" ht="12.75" hidden="false" customHeight="false" outlineLevel="0" collapsed="false">
      <c r="A49" s="564" t="n">
        <f aca="false">[1]Offpeak_Forward!A49</f>
        <v>38412</v>
      </c>
      <c r="B49" s="565" t="n">
        <f aca="false">[1]Offpeak_Forward!B49</f>
        <v>29.4585094451904</v>
      </c>
      <c r="C49" s="566" t="n">
        <f aca="false">[1]Offpeak_Forward!C49</f>
        <v>29.3648929595947</v>
      </c>
      <c r="D49" s="566" t="n">
        <f aca="false">[1]Offpeak_Forward!D49</f>
        <v>29.3648929595947</v>
      </c>
      <c r="E49" s="568" t="n">
        <f aca="false">[1]Offpeak_Forward!E49</f>
        <v>29.3648929595947</v>
      </c>
      <c r="F49" s="565" t="n">
        <f aca="false">[1]Offpeak_Forward!F49</f>
        <v>21.327615737915</v>
      </c>
      <c r="G49" s="566" t="n">
        <f aca="false">[1]Offpeak_Forward!G49</f>
        <v>21.987190246582</v>
      </c>
      <c r="H49" s="566" t="n">
        <f aca="false">[1]Offpeak_Forward!H49</f>
        <v>21.327615737915</v>
      </c>
      <c r="I49" s="568" t="n">
        <f aca="false">[1]Offpeak_Forward!I49</f>
        <v>21.327615737915</v>
      </c>
      <c r="J49" s="565" t="n">
        <f aca="false">[1]Offpeak_Forward!J49</f>
        <v>25.1807231903076</v>
      </c>
      <c r="K49" s="566" t="n">
        <f aca="false">[1]Offpeak_Forward!K49</f>
        <v>31.5276584625244</v>
      </c>
      <c r="L49" s="568" t="n">
        <f aca="false">[1]Offpeak_Forward!L49</f>
        <v>36.1297874450684</v>
      </c>
      <c r="M49" s="565" t="n">
        <f aca="false">[1]Offpeak_Forward!M49</f>
        <v>20.1663837432861</v>
      </c>
      <c r="N49" s="566" t="n">
        <f aca="false">[1]Offpeak_Forward!N49</f>
        <v>19.3585109710693</v>
      </c>
      <c r="O49" s="566" t="n">
        <f aca="false">[1]Offpeak_Forward!O49</f>
        <v>19.0227661132813</v>
      </c>
      <c r="P49" s="566" t="n">
        <f aca="false">[1]Offpeak_Forward!P49</f>
        <v>22.310001373291</v>
      </c>
      <c r="Q49" s="566" t="n">
        <f aca="false">[1]Offpeak_Forward!Q49</f>
        <v>16.4037818908691</v>
      </c>
      <c r="R49" s="566" t="n">
        <f aca="false">[1]Offpeak_Forward!R49</f>
        <v>24.6040420532227</v>
      </c>
      <c r="S49" s="566" t="n">
        <f aca="false">[1]Offpeak_Forward!S49</f>
        <v>16.6759586334229</v>
      </c>
      <c r="T49" s="568" t="n">
        <f aca="false">[1]Offpeak_Forward!T49</f>
        <v>16.4037818908691</v>
      </c>
      <c r="U49" s="565" t="n">
        <f aca="false">[1]Offpeak_Forward!U49</f>
        <v>20.8142566680908</v>
      </c>
      <c r="V49" s="566" t="n">
        <f aca="false">[1]Offpeak_Forward!V49</f>
        <v>17.7138290405273</v>
      </c>
      <c r="W49" s="566" t="n">
        <f aca="false">[1]Offpeak_Forward!W49</f>
        <v>20.8142566680908</v>
      </c>
      <c r="X49" s="566" t="n">
        <f aca="false">[1]Offpeak_Forward!X49</f>
        <v>21.6817035675049</v>
      </c>
      <c r="Y49" s="566" t="n">
        <f aca="false">[1]Offpeak_Forward!Y49</f>
        <v>20.8142566680908</v>
      </c>
      <c r="Z49" s="566" t="n">
        <f aca="false">[1]Offpeak_Forward!Z49</f>
        <v>21.2902145385742</v>
      </c>
      <c r="AA49" s="568" t="n">
        <f aca="false">[1]Offpeak_Forward!AA49</f>
        <v>22.6838302612305</v>
      </c>
      <c r="AB49" s="565" t="n">
        <f aca="false">[1]Offpeak_Forward!AB49</f>
        <v>22.0133495330811</v>
      </c>
      <c r="AC49" s="566" t="n">
        <f aca="false">[1]Offpeak_Forward!AC49</f>
        <v>23.6748390197754</v>
      </c>
      <c r="AD49" s="566" t="n">
        <f aca="false">[1]Offpeak_Forward!AD49</f>
        <v>22.0133495330811</v>
      </c>
      <c r="AE49" s="566" t="n">
        <f aca="false">[1]Offpeak_Forward!AE49</f>
        <v>22.0133495330811</v>
      </c>
      <c r="AF49" s="569" t="n">
        <f aca="false">[1]Offpeak_Forward!AF49</f>
        <v>24.5133495330811</v>
      </c>
      <c r="AG49" s="571" t="n">
        <f aca="false">[1]Offpeak_Forward!AG49</f>
        <v>3.465</v>
      </c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customFormat="false" ht="12.75" hidden="false" customHeight="false" outlineLevel="0" collapsed="false">
      <c r="A50" s="564" t="n">
        <f aca="false">[1]Offpeak_Forward!A50</f>
        <v>38443</v>
      </c>
      <c r="B50" s="565" t="n">
        <f aca="false">[1]Offpeak_Forward!B50</f>
        <v>27.3000011444092</v>
      </c>
      <c r="C50" s="566" t="n">
        <f aca="false">[1]Offpeak_Forward!C50</f>
        <v>27.2083339691162</v>
      </c>
      <c r="D50" s="566" t="n">
        <f aca="false">[1]Offpeak_Forward!D50</f>
        <v>27.2083339691162</v>
      </c>
      <c r="E50" s="568" t="n">
        <f aca="false">[1]Offpeak_Forward!E50</f>
        <v>27.2083339691162</v>
      </c>
      <c r="F50" s="565" t="n">
        <f aca="false">[1]Offpeak_Forward!F50</f>
        <v>21.3739147186279</v>
      </c>
      <c r="G50" s="566" t="n">
        <f aca="false">[1]Offpeak_Forward!G50</f>
        <v>21.9989147186279</v>
      </c>
      <c r="H50" s="566" t="n">
        <f aca="false">[1]Offpeak_Forward!H50</f>
        <v>21.3739147186279</v>
      </c>
      <c r="I50" s="568" t="n">
        <f aca="false">[1]Offpeak_Forward!I50</f>
        <v>21.3739147186279</v>
      </c>
      <c r="J50" s="565" t="n">
        <f aca="false">[1]Offpeak_Forward!J50</f>
        <v>25.3407287597656</v>
      </c>
      <c r="K50" s="566" t="n">
        <f aca="false">[1]Offpeak_Forward!K50</f>
        <v>31.5812473297119</v>
      </c>
      <c r="L50" s="568" t="n">
        <f aca="false">[1]Offpeak_Forward!L50</f>
        <v>28.3562488555908</v>
      </c>
      <c r="M50" s="565" t="n">
        <f aca="false">[1]Offpeak_Forward!M50</f>
        <v>17.1283340454102</v>
      </c>
      <c r="N50" s="566" t="n">
        <f aca="false">[1]Offpeak_Forward!N50</f>
        <v>16.3587493896484</v>
      </c>
      <c r="O50" s="566" t="n">
        <f aca="false">[1]Offpeak_Forward!O50</f>
        <v>18.9729175567627</v>
      </c>
      <c r="P50" s="566" t="n">
        <f aca="false">[1]Offpeak_Forward!P50</f>
        <v>19.1595840454102</v>
      </c>
      <c r="Q50" s="566" t="n">
        <f aca="false">[1]Offpeak_Forward!Q50</f>
        <v>15.1534938812256</v>
      </c>
      <c r="R50" s="566" t="n">
        <f aca="false">[1]Offpeak_Forward!R50</f>
        <v>21.3595848083496</v>
      </c>
      <c r="S50" s="566" t="n">
        <f aca="false">[1]Offpeak_Forward!S50</f>
        <v>15.4095849990845</v>
      </c>
      <c r="T50" s="568" t="n">
        <f aca="false">[1]Offpeak_Forward!T50</f>
        <v>15.1534938812256</v>
      </c>
      <c r="U50" s="565" t="n">
        <f aca="false">[1]Offpeak_Forward!U50</f>
        <v>19.5429191589355</v>
      </c>
      <c r="V50" s="566" t="n">
        <f aca="false">[1]Offpeak_Forward!V50</f>
        <v>17.8583335876465</v>
      </c>
      <c r="W50" s="566" t="n">
        <f aca="false">[1]Offpeak_Forward!W50</f>
        <v>19.5429191589355</v>
      </c>
      <c r="X50" s="566" t="n">
        <f aca="false">[1]Offpeak_Forward!X50</f>
        <v>18.7095832824707</v>
      </c>
      <c r="Y50" s="566" t="n">
        <f aca="false">[1]Offpeak_Forward!Y50</f>
        <v>19.5429191589355</v>
      </c>
      <c r="Z50" s="566" t="n">
        <f aca="false">[1]Offpeak_Forward!Z50</f>
        <v>20.0616683959961</v>
      </c>
      <c r="AA50" s="568" t="n">
        <f aca="false">[1]Offpeak_Forward!AA50</f>
        <v>21.3429183959961</v>
      </c>
      <c r="AB50" s="565" t="n">
        <f aca="false">[1]Offpeak_Forward!AB50</f>
        <v>21.7219181060791</v>
      </c>
      <c r="AC50" s="566" t="n">
        <f aca="false">[1]Offpeak_Forward!AC50</f>
        <v>23.5231685638428</v>
      </c>
      <c r="AD50" s="566" t="n">
        <f aca="false">[1]Offpeak_Forward!AD50</f>
        <v>21.7219181060791</v>
      </c>
      <c r="AE50" s="566" t="n">
        <f aca="false">[1]Offpeak_Forward!AE50</f>
        <v>21.7219181060791</v>
      </c>
      <c r="AF50" s="569" t="n">
        <f aca="false">[1]Offpeak_Forward!AF50</f>
        <v>24.2219181060791</v>
      </c>
      <c r="AG50" s="571" t="n">
        <f aca="false">[1]Offpeak_Forward!AG50</f>
        <v>3.295</v>
      </c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customFormat="false" ht="12.75" hidden="false" customHeight="false" outlineLevel="0" collapsed="false">
      <c r="A51" s="564" t="n">
        <f aca="false">[1]Offpeak_Forward!A51</f>
        <v>38473</v>
      </c>
      <c r="B51" s="565" t="n">
        <f aca="false">[1]Offpeak_Forward!B51</f>
        <v>27.4549026489258</v>
      </c>
      <c r="C51" s="566" t="n">
        <f aca="false">[1]Offpeak_Forward!C51</f>
        <v>26.9725494384766</v>
      </c>
      <c r="D51" s="566" t="n">
        <f aca="false">[1]Offpeak_Forward!D51</f>
        <v>26.9725494384766</v>
      </c>
      <c r="E51" s="568" t="n">
        <f aca="false">[1]Offpeak_Forward!E51</f>
        <v>26.9725494384766</v>
      </c>
      <c r="F51" s="565" t="n">
        <f aca="false">[1]Offpeak_Forward!F51</f>
        <v>21.7918014526367</v>
      </c>
      <c r="G51" s="566" t="n">
        <f aca="false">[1]Offpeak_Forward!G51</f>
        <v>22.3996448516846</v>
      </c>
      <c r="H51" s="566" t="n">
        <f aca="false">[1]Offpeak_Forward!H51</f>
        <v>21.7918014526367</v>
      </c>
      <c r="I51" s="568" t="n">
        <f aca="false">[1]Offpeak_Forward!I51</f>
        <v>21.7918014526367</v>
      </c>
      <c r="J51" s="565" t="n">
        <f aca="false">[1]Offpeak_Forward!J51</f>
        <v>23.5439205169678</v>
      </c>
      <c r="K51" s="566" t="n">
        <f aca="false">[1]Offpeak_Forward!K51</f>
        <v>32.9999961853027</v>
      </c>
      <c r="L51" s="568" t="n">
        <f aca="false">[1]Offpeak_Forward!L51</f>
        <v>31.0833320617676</v>
      </c>
      <c r="M51" s="565" t="n">
        <f aca="false">[1]Offpeak_Forward!M51</f>
        <v>17.1651000976563</v>
      </c>
      <c r="N51" s="566" t="n">
        <f aca="false">[1]Offpeak_Forward!N51</f>
        <v>16.320198059082</v>
      </c>
      <c r="O51" s="566" t="n">
        <f aca="false">[1]Offpeak_Forward!O51</f>
        <v>20.0798053741455</v>
      </c>
      <c r="P51" s="566" t="n">
        <f aca="false">[1]Offpeak_Forward!P51</f>
        <v>19.1405906677246</v>
      </c>
      <c r="Q51" s="566" t="n">
        <f aca="false">[1]Offpeak_Forward!Q51</f>
        <v>14.681734085083</v>
      </c>
      <c r="R51" s="566" t="n">
        <f aca="false">[1]Offpeak_Forward!R51</f>
        <v>21.2939224243164</v>
      </c>
      <c r="S51" s="566" t="n">
        <f aca="false">[1]Offpeak_Forward!S51</f>
        <v>14.5711765289307</v>
      </c>
      <c r="T51" s="568" t="n">
        <f aca="false">[1]Offpeak_Forward!T51</f>
        <v>14.681734085083</v>
      </c>
      <c r="U51" s="565" t="n">
        <f aca="false">[1]Offpeak_Forward!U51</f>
        <v>20.0025501251221</v>
      </c>
      <c r="V51" s="566" t="n">
        <f aca="false">[1]Offpeak_Forward!V51</f>
        <v>19.0225486755371</v>
      </c>
      <c r="W51" s="566" t="n">
        <f aca="false">[1]Offpeak_Forward!W51</f>
        <v>20.0025501251221</v>
      </c>
      <c r="X51" s="566" t="n">
        <f aca="false">[1]Offpeak_Forward!X51</f>
        <v>18.5615692138672</v>
      </c>
      <c r="Y51" s="566" t="n">
        <f aca="false">[1]Offpeak_Forward!Y51</f>
        <v>20.0025501251221</v>
      </c>
      <c r="Z51" s="566" t="n">
        <f aca="false">[1]Offpeak_Forward!Z51</f>
        <v>20.3039226531982</v>
      </c>
      <c r="AA51" s="568" t="n">
        <f aca="false">[1]Offpeak_Forward!AA51</f>
        <v>21.5294132232666</v>
      </c>
      <c r="AB51" s="565" t="n">
        <f aca="false">[1]Offpeak_Forward!AB51</f>
        <v>22.1815204620361</v>
      </c>
      <c r="AC51" s="566" t="n">
        <f aca="false">[1]Offpeak_Forward!AC51</f>
        <v>24.1015205383301</v>
      </c>
      <c r="AD51" s="566" t="n">
        <f aca="false">[1]Offpeak_Forward!AD51</f>
        <v>22.1815204620361</v>
      </c>
      <c r="AE51" s="566" t="n">
        <f aca="false">[1]Offpeak_Forward!AE51</f>
        <v>22.1815204620361</v>
      </c>
      <c r="AF51" s="569" t="n">
        <f aca="false">[1]Offpeak_Forward!AF51</f>
        <v>25.4315204620361</v>
      </c>
      <c r="AG51" s="571" t="n">
        <f aca="false">[1]Offpeak_Forward!AG51</f>
        <v>3.29</v>
      </c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customFormat="false" ht="12.75" hidden="false" customHeight="false" outlineLevel="0" collapsed="false">
      <c r="A52" s="564" t="n">
        <f aca="false">[1]Offpeak_Forward!A52</f>
        <v>38504</v>
      </c>
      <c r="B52" s="565" t="n">
        <f aca="false">[1]Offpeak_Forward!B52</f>
        <v>28.688045501709</v>
      </c>
      <c r="C52" s="566" t="n">
        <f aca="false">[1]Offpeak_Forward!C52</f>
        <v>28.5489139556885</v>
      </c>
      <c r="D52" s="566" t="n">
        <f aca="false">[1]Offpeak_Forward!D52</f>
        <v>28.5489139556885</v>
      </c>
      <c r="E52" s="568" t="n">
        <f aca="false">[1]Offpeak_Forward!E52</f>
        <v>28.5489139556885</v>
      </c>
      <c r="F52" s="565" t="n">
        <f aca="false">[1]Offpeak_Forward!F52</f>
        <v>24.1191291809082</v>
      </c>
      <c r="G52" s="566" t="n">
        <f aca="false">[1]Offpeak_Forward!G52</f>
        <v>27.3799991607666</v>
      </c>
      <c r="H52" s="566" t="n">
        <f aca="false">[1]Offpeak_Forward!H52</f>
        <v>24.1191291809082</v>
      </c>
      <c r="I52" s="568" t="n">
        <f aca="false">[1]Offpeak_Forward!I52</f>
        <v>24.1191291809082</v>
      </c>
      <c r="J52" s="565" t="n">
        <f aca="false">[1]Offpeak_Forward!J52</f>
        <v>20.7452182769775</v>
      </c>
      <c r="K52" s="566" t="n">
        <f aca="false">[1]Offpeak_Forward!K52</f>
        <v>33.0626068115234</v>
      </c>
      <c r="L52" s="568" t="n">
        <f aca="false">[1]Offpeak_Forward!L52</f>
        <v>39.9006500244141</v>
      </c>
      <c r="M52" s="565" t="n">
        <f aca="false">[1]Offpeak_Forward!M52</f>
        <v>21.1582622528076</v>
      </c>
      <c r="N52" s="566" t="n">
        <f aca="false">[1]Offpeak_Forward!N52</f>
        <v>20.7352180480957</v>
      </c>
      <c r="O52" s="566" t="n">
        <f aca="false">[1]Offpeak_Forward!O52</f>
        <v>24.3247833251953</v>
      </c>
      <c r="P52" s="566" t="n">
        <f aca="false">[1]Offpeak_Forward!P52</f>
        <v>23.2778282165527</v>
      </c>
      <c r="Q52" s="566" t="n">
        <f aca="false">[1]Offpeak_Forward!Q52</f>
        <v>16.0363540649414</v>
      </c>
      <c r="R52" s="566" t="n">
        <f aca="false">[1]Offpeak_Forward!R52</f>
        <v>25.5517406463623</v>
      </c>
      <c r="S52" s="566" t="n">
        <f aca="false">[1]Offpeak_Forward!S52</f>
        <v>16.0560874938965</v>
      </c>
      <c r="T52" s="568" t="n">
        <f aca="false">[1]Offpeak_Forward!T52</f>
        <v>16.0363540649414</v>
      </c>
      <c r="U52" s="565" t="n">
        <f aca="false">[1]Offpeak_Forward!U52</f>
        <v>23.4030456542969</v>
      </c>
      <c r="V52" s="566" t="n">
        <f aca="false">[1]Offpeak_Forward!V52</f>
        <v>21.3456516265869</v>
      </c>
      <c r="W52" s="566" t="n">
        <f aca="false">[1]Offpeak_Forward!W52</f>
        <v>23.4030456542969</v>
      </c>
      <c r="X52" s="566" t="n">
        <f aca="false">[1]Offpeak_Forward!X52</f>
        <v>22.6739139556885</v>
      </c>
      <c r="Y52" s="566" t="n">
        <f aca="false">[1]Offpeak_Forward!Y52</f>
        <v>23.4030456542969</v>
      </c>
      <c r="Z52" s="566" t="n">
        <f aca="false">[1]Offpeak_Forward!Z52</f>
        <v>25.1773929595947</v>
      </c>
      <c r="AA52" s="568" t="n">
        <f aca="false">[1]Offpeak_Forward!AA52</f>
        <v>26.5469570159912</v>
      </c>
      <c r="AB52" s="565" t="n">
        <f aca="false">[1]Offpeak_Forward!AB52</f>
        <v>23.3729362487793</v>
      </c>
      <c r="AC52" s="566" t="n">
        <f aca="false">[1]Offpeak_Forward!AC52</f>
        <v>26.0016307830811</v>
      </c>
      <c r="AD52" s="566" t="n">
        <f aca="false">[1]Offpeak_Forward!AD52</f>
        <v>23.3729362487793</v>
      </c>
      <c r="AE52" s="566" t="n">
        <f aca="false">[1]Offpeak_Forward!AE52</f>
        <v>23.3729362487793</v>
      </c>
      <c r="AF52" s="569" t="n">
        <f aca="false">[1]Offpeak_Forward!AF52</f>
        <v>27.8729381561279</v>
      </c>
      <c r="AG52" s="571" t="n">
        <f aca="false">[1]Offpeak_Forward!AG52</f>
        <v>3.322</v>
      </c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customFormat="false" ht="12.75" hidden="false" customHeight="false" outlineLevel="0" collapsed="false">
      <c r="A53" s="555" t="n">
        <f aca="false">[1]Offpeak_Forward!A53</f>
        <v>38534</v>
      </c>
      <c r="B53" s="556" t="n">
        <f aca="false">[1]Offpeak_Forward!B53</f>
        <v>32.4122657775879</v>
      </c>
      <c r="C53" s="558" t="n">
        <f aca="false">[1]Offpeak_Forward!C53</f>
        <v>32.4009437561035</v>
      </c>
      <c r="D53" s="558" t="n">
        <f aca="false">[1]Offpeak_Forward!D53</f>
        <v>32.4009437561035</v>
      </c>
      <c r="E53" s="559" t="n">
        <f aca="false">[1]Offpeak_Forward!E53</f>
        <v>32.4009437561035</v>
      </c>
      <c r="F53" s="556" t="n">
        <f aca="false">[1]Offpeak_Forward!F53</f>
        <v>27.6575450897217</v>
      </c>
      <c r="G53" s="558" t="n">
        <f aca="false">[1]Offpeak_Forward!G53</f>
        <v>31.1669788360596</v>
      </c>
      <c r="H53" s="558" t="n">
        <f aca="false">[1]Offpeak_Forward!H53</f>
        <v>27.6575450897217</v>
      </c>
      <c r="I53" s="559" t="n">
        <f aca="false">[1]Offpeak_Forward!I53</f>
        <v>27.6575450897217</v>
      </c>
      <c r="J53" s="556" t="n">
        <f aca="false">[1]Offpeak_Forward!J53</f>
        <v>39.9862289428711</v>
      </c>
      <c r="K53" s="558" t="n">
        <f aca="false">[1]Offpeak_Forward!K53</f>
        <v>36.7565994262695</v>
      </c>
      <c r="L53" s="559" t="n">
        <f aca="false">[1]Offpeak_Forward!L53</f>
        <v>38.807544708252</v>
      </c>
      <c r="M53" s="556" t="n">
        <f aca="false">[1]Offpeak_Forward!M53</f>
        <v>24.0415096282959</v>
      </c>
      <c r="N53" s="558" t="n">
        <f aca="false">[1]Offpeak_Forward!N53</f>
        <v>23.1518878936768</v>
      </c>
      <c r="O53" s="558" t="n">
        <f aca="false">[1]Offpeak_Forward!O53</f>
        <v>27.6005668640137</v>
      </c>
      <c r="P53" s="558" t="n">
        <f aca="false">[1]Offpeak_Forward!P53</f>
        <v>25.9424533843994</v>
      </c>
      <c r="Q53" s="558" t="n">
        <f aca="false">[1]Offpeak_Forward!Q53</f>
        <v>19.3467826843262</v>
      </c>
      <c r="R53" s="558" t="n">
        <f aca="false">[1]Offpeak_Forward!R53</f>
        <v>28.0333976745605</v>
      </c>
      <c r="S53" s="558" t="n">
        <f aca="false">[1]Offpeak_Forward!S53</f>
        <v>19.1954708099365</v>
      </c>
      <c r="T53" s="559" t="n">
        <f aca="false">[1]Offpeak_Forward!T53</f>
        <v>19.3467826843262</v>
      </c>
      <c r="U53" s="556" t="n">
        <f aca="false">[1]Offpeak_Forward!U53</f>
        <v>26.7047176361084</v>
      </c>
      <c r="V53" s="558" t="n">
        <f aca="false">[1]Offpeak_Forward!V53</f>
        <v>26.4707546234131</v>
      </c>
      <c r="W53" s="558" t="n">
        <f aca="false">[1]Offpeak_Forward!W53</f>
        <v>26.7047176361084</v>
      </c>
      <c r="X53" s="558" t="n">
        <f aca="false">[1]Offpeak_Forward!X53</f>
        <v>25.5018882751465</v>
      </c>
      <c r="Y53" s="558" t="n">
        <f aca="false">[1]Offpeak_Forward!Y53</f>
        <v>26.7047176361084</v>
      </c>
      <c r="Z53" s="558" t="n">
        <f aca="false">[1]Offpeak_Forward!Z53</f>
        <v>29.3962268829346</v>
      </c>
      <c r="AA53" s="559" t="n">
        <f aca="false">[1]Offpeak_Forward!AA53</f>
        <v>30.5471687316895</v>
      </c>
      <c r="AB53" s="556" t="n">
        <f aca="false">[1]Offpeak_Forward!AB53</f>
        <v>27.8280715942383</v>
      </c>
      <c r="AC53" s="558" t="n">
        <f aca="false">[1]Offpeak_Forward!AC53</f>
        <v>31.8650531768799</v>
      </c>
      <c r="AD53" s="558" t="n">
        <f aca="false">[1]Offpeak_Forward!AD53</f>
        <v>27.8280715942383</v>
      </c>
      <c r="AE53" s="558" t="n">
        <f aca="false">[1]Offpeak_Forward!AE53</f>
        <v>27.8280715942383</v>
      </c>
      <c r="AF53" s="560" t="n">
        <f aca="false">[1]Offpeak_Forward!AF53</f>
        <v>35.8280754089355</v>
      </c>
      <c r="AG53" s="563" t="n">
        <f aca="false">[1]Offpeak_Forward!AG53</f>
        <v>3.369</v>
      </c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customFormat="false" ht="12.75" hidden="false" customHeight="false" outlineLevel="0" collapsed="false">
      <c r="A54" s="555" t="n">
        <f aca="false">[1]Offpeak_Forward!A54</f>
        <v>38565</v>
      </c>
      <c r="B54" s="556" t="n">
        <f aca="false">[1]Offpeak_Forward!B54</f>
        <v>32.1244697570801</v>
      </c>
      <c r="C54" s="558" t="n">
        <f aca="false">[1]Offpeak_Forward!C54</f>
        <v>32.081916809082</v>
      </c>
      <c r="D54" s="558" t="n">
        <f aca="false">[1]Offpeak_Forward!D54</f>
        <v>32.081916809082</v>
      </c>
      <c r="E54" s="559" t="n">
        <f aca="false">[1]Offpeak_Forward!E54</f>
        <v>32.081916809082</v>
      </c>
      <c r="F54" s="556" t="n">
        <f aca="false">[1]Offpeak_Forward!F54</f>
        <v>26.432975769043</v>
      </c>
      <c r="G54" s="558" t="n">
        <f aca="false">[1]Offpeak_Forward!G54</f>
        <v>29.0712738037109</v>
      </c>
      <c r="H54" s="558" t="n">
        <f aca="false">[1]Offpeak_Forward!H54</f>
        <v>26.432975769043</v>
      </c>
      <c r="I54" s="559" t="n">
        <f aca="false">[1]Offpeak_Forward!I54</f>
        <v>26.432975769043</v>
      </c>
      <c r="J54" s="556" t="n">
        <f aca="false">[1]Offpeak_Forward!J54</f>
        <v>27.143404006958</v>
      </c>
      <c r="K54" s="558" t="n">
        <f aca="false">[1]Offpeak_Forward!K54</f>
        <v>37.0936164855957</v>
      </c>
      <c r="L54" s="559" t="n">
        <f aca="false">[1]Offpeak_Forward!L54</f>
        <v>33.0223388671875</v>
      </c>
      <c r="M54" s="556" t="n">
        <f aca="false">[1]Offpeak_Forward!M54</f>
        <v>23.8234062194824</v>
      </c>
      <c r="N54" s="558" t="n">
        <f aca="false">[1]Offpeak_Forward!N54</f>
        <v>21.8737449645996</v>
      </c>
      <c r="O54" s="558" t="n">
        <f aca="false">[1]Offpeak_Forward!O54</f>
        <v>26.8738307952881</v>
      </c>
      <c r="P54" s="558" t="n">
        <f aca="false">[1]Offpeak_Forward!P54</f>
        <v>25.9670238494873</v>
      </c>
      <c r="Q54" s="558" t="n">
        <f aca="false">[1]Offpeak_Forward!Q54</f>
        <v>17.6501350402832</v>
      </c>
      <c r="R54" s="558" t="n">
        <f aca="false">[1]Offpeak_Forward!R54</f>
        <v>28.2610664367676</v>
      </c>
      <c r="S54" s="558" t="n">
        <f aca="false">[1]Offpeak_Forward!S54</f>
        <v>17.6353206634521</v>
      </c>
      <c r="T54" s="559" t="n">
        <f aca="false">[1]Offpeak_Forward!T54</f>
        <v>17.6501350402832</v>
      </c>
      <c r="U54" s="556" t="n">
        <f aca="false">[1]Offpeak_Forward!U54</f>
        <v>26.0938320159912</v>
      </c>
      <c r="V54" s="558" t="n">
        <f aca="false">[1]Offpeak_Forward!V54</f>
        <v>25.5329780578613</v>
      </c>
      <c r="W54" s="558" t="n">
        <f aca="false">[1]Offpeak_Forward!W54</f>
        <v>26.0938320159912</v>
      </c>
      <c r="X54" s="558" t="n">
        <f aca="false">[1]Offpeak_Forward!X54</f>
        <v>25.3387260437012</v>
      </c>
      <c r="Y54" s="558" t="n">
        <f aca="false">[1]Offpeak_Forward!Y54</f>
        <v>26.0938320159912</v>
      </c>
      <c r="Z54" s="558" t="n">
        <f aca="false">[1]Offpeak_Forward!Z54</f>
        <v>29.2080860137939</v>
      </c>
      <c r="AA54" s="559" t="n">
        <f aca="false">[1]Offpeak_Forward!AA54</f>
        <v>30.6017017364502</v>
      </c>
      <c r="AB54" s="556" t="n">
        <f aca="false">[1]Offpeak_Forward!AB54</f>
        <v>25.7356948852539</v>
      </c>
      <c r="AC54" s="558" t="n">
        <f aca="false">[1]Offpeak_Forward!AC54</f>
        <v>29.4078216552734</v>
      </c>
      <c r="AD54" s="558" t="n">
        <f aca="false">[1]Offpeak_Forward!AD54</f>
        <v>25.7356948852539</v>
      </c>
      <c r="AE54" s="558" t="n">
        <f aca="false">[1]Offpeak_Forward!AE54</f>
        <v>25.7356948852539</v>
      </c>
      <c r="AF54" s="560" t="n">
        <f aca="false">[1]Offpeak_Forward!AF54</f>
        <v>33.7356986999512</v>
      </c>
      <c r="AG54" s="563" t="n">
        <f aca="false">[1]Offpeak_Forward!AG54</f>
        <v>3.401</v>
      </c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customFormat="false" ht="12.75" hidden="false" customHeight="false" outlineLevel="0" collapsed="false">
      <c r="A55" s="564" t="n">
        <f aca="false">[1]Offpeak_Forward!A55</f>
        <v>38596</v>
      </c>
      <c r="B55" s="565" t="n">
        <f aca="false">[1]Offpeak_Forward!B55</f>
        <v>26.3562526702881</v>
      </c>
      <c r="C55" s="566" t="n">
        <f aca="false">[1]Offpeak_Forward!C55</f>
        <v>26.7625026702881</v>
      </c>
      <c r="D55" s="566" t="n">
        <f aca="false">[1]Offpeak_Forward!D55</f>
        <v>26.7625026702881</v>
      </c>
      <c r="E55" s="568" t="n">
        <f aca="false">[1]Offpeak_Forward!E55</f>
        <v>26.7625026702881</v>
      </c>
      <c r="F55" s="565" t="n">
        <f aca="false">[1]Offpeak_Forward!F55</f>
        <v>21.0012054443359</v>
      </c>
      <c r="G55" s="566" t="n">
        <f aca="false">[1]Offpeak_Forward!G55</f>
        <v>21.6262054443359</v>
      </c>
      <c r="H55" s="566" t="n">
        <f aca="false">[1]Offpeak_Forward!H55</f>
        <v>21.0012054443359</v>
      </c>
      <c r="I55" s="568" t="n">
        <f aca="false">[1]Offpeak_Forward!I55</f>
        <v>21.0012054443359</v>
      </c>
      <c r="J55" s="565" t="n">
        <f aca="false">[1]Offpeak_Forward!J55</f>
        <v>26.0416660308838</v>
      </c>
      <c r="K55" s="566" t="n">
        <f aca="false">[1]Offpeak_Forward!K55</f>
        <v>29.4625015258789</v>
      </c>
      <c r="L55" s="568" t="n">
        <f aca="false">[1]Offpeak_Forward!L55</f>
        <v>30.8624992370605</v>
      </c>
      <c r="M55" s="565" t="n">
        <f aca="false">[1]Offpeak_Forward!M55</f>
        <v>17.6220855712891</v>
      </c>
      <c r="N55" s="566" t="n">
        <f aca="false">[1]Offpeak_Forward!N55</f>
        <v>16.2249164581299</v>
      </c>
      <c r="O55" s="566" t="n">
        <f aca="false">[1]Offpeak_Forward!O55</f>
        <v>18.0508346557617</v>
      </c>
      <c r="P55" s="566" t="n">
        <f aca="false">[1]Offpeak_Forward!P55</f>
        <v>19.6533355712891</v>
      </c>
      <c r="Q55" s="566" t="n">
        <f aca="false">[1]Offpeak_Forward!Q55</f>
        <v>15.1515703201294</v>
      </c>
      <c r="R55" s="566" t="n">
        <f aca="false">[1]Offpeak_Forward!R55</f>
        <v>21.8533344268799</v>
      </c>
      <c r="S55" s="566" t="n">
        <f aca="false">[1]Offpeak_Forward!S55</f>
        <v>15.0970840454102</v>
      </c>
      <c r="T55" s="568" t="n">
        <f aca="false">[1]Offpeak_Forward!T55</f>
        <v>15.1515703201294</v>
      </c>
      <c r="U55" s="565" t="n">
        <f aca="false">[1]Offpeak_Forward!U55</f>
        <v>22.3462524414063</v>
      </c>
      <c r="V55" s="566" t="n">
        <f aca="false">[1]Offpeak_Forward!V55</f>
        <v>19.8791656494141</v>
      </c>
      <c r="W55" s="566" t="n">
        <f aca="false">[1]Offpeak_Forward!W55</f>
        <v>22.3462524414063</v>
      </c>
      <c r="X55" s="566" t="n">
        <f aca="false">[1]Offpeak_Forward!X55</f>
        <v>19.0745849609375</v>
      </c>
      <c r="Y55" s="566" t="n">
        <f aca="false">[1]Offpeak_Forward!Y55</f>
        <v>22.3462524414063</v>
      </c>
      <c r="Z55" s="566" t="n">
        <f aca="false">[1]Offpeak_Forward!Z55</f>
        <v>23.9737510681152</v>
      </c>
      <c r="AA55" s="568" t="n">
        <f aca="false">[1]Offpeak_Forward!AA55</f>
        <v>25.2550010681152</v>
      </c>
      <c r="AB55" s="565" t="n">
        <f aca="false">[1]Offpeak_Forward!AB55</f>
        <v>20.7376480102539</v>
      </c>
      <c r="AC55" s="566" t="n">
        <f aca="false">[1]Offpeak_Forward!AC55</f>
        <v>22.9730625152588</v>
      </c>
      <c r="AD55" s="566" t="n">
        <f aca="false">[1]Offpeak_Forward!AD55</f>
        <v>20.7376480102539</v>
      </c>
      <c r="AE55" s="566" t="n">
        <f aca="false">[1]Offpeak_Forward!AE55</f>
        <v>20.7376480102539</v>
      </c>
      <c r="AF55" s="569" t="n">
        <f aca="false">[1]Offpeak_Forward!AF55</f>
        <v>25.9876441955566</v>
      </c>
      <c r="AG55" s="571" t="n">
        <f aca="false">[1]Offpeak_Forward!AG55</f>
        <v>3.412</v>
      </c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customFormat="false" ht="12.75" hidden="false" customHeight="false" outlineLevel="0" collapsed="false">
      <c r="A56" s="564" t="n">
        <f aca="false">[1]Offpeak_Forward!A56</f>
        <v>38626</v>
      </c>
      <c r="B56" s="565" t="n">
        <f aca="false">[1]Offpeak_Forward!B56</f>
        <v>24.9911766052246</v>
      </c>
      <c r="C56" s="566" t="n">
        <f aca="false">[1]Offpeak_Forward!C56</f>
        <v>25.5598049163818</v>
      </c>
      <c r="D56" s="566" t="n">
        <f aca="false">[1]Offpeak_Forward!D56</f>
        <v>25.5598049163818</v>
      </c>
      <c r="E56" s="568" t="n">
        <f aca="false">[1]Offpeak_Forward!E56</f>
        <v>25.5598049163818</v>
      </c>
      <c r="F56" s="565" t="n">
        <f aca="false">[1]Offpeak_Forward!F56</f>
        <v>22.1828422546387</v>
      </c>
      <c r="G56" s="566" t="n">
        <f aca="false">[1]Offpeak_Forward!G56</f>
        <v>22.7906837463379</v>
      </c>
      <c r="H56" s="566" t="n">
        <f aca="false">[1]Offpeak_Forward!H56</f>
        <v>22.1828422546387</v>
      </c>
      <c r="I56" s="568" t="n">
        <f aca="false">[1]Offpeak_Forward!I56</f>
        <v>22.1828422546387</v>
      </c>
      <c r="J56" s="565" t="n">
        <f aca="false">[1]Offpeak_Forward!J56</f>
        <v>25.5490169525146</v>
      </c>
      <c r="K56" s="566" t="n">
        <f aca="false">[1]Offpeak_Forward!K56</f>
        <v>29.8235263824463</v>
      </c>
      <c r="L56" s="568" t="n">
        <f aca="false">[1]Offpeak_Forward!L56</f>
        <v>29.8627414703369</v>
      </c>
      <c r="M56" s="565" t="n">
        <f aca="false">[1]Offpeak_Forward!M56</f>
        <v>15.5302972793579</v>
      </c>
      <c r="N56" s="566" t="n">
        <f aca="false">[1]Offpeak_Forward!N56</f>
        <v>14.3238248825073</v>
      </c>
      <c r="O56" s="566" t="n">
        <f aca="false">[1]Offpeak_Forward!O56</f>
        <v>16.2319622039795</v>
      </c>
      <c r="P56" s="566" t="n">
        <f aca="false">[1]Offpeak_Forward!P56</f>
        <v>17.505786895752</v>
      </c>
      <c r="Q56" s="566" t="n">
        <f aca="false">[1]Offpeak_Forward!Q56</f>
        <v>14.345498085022</v>
      </c>
      <c r="R56" s="566" t="n">
        <f aca="false">[1]Offpeak_Forward!R56</f>
        <v>19.6591186523438</v>
      </c>
      <c r="S56" s="566" t="n">
        <f aca="false">[1]Offpeak_Forward!S56</f>
        <v>14.3040199279785</v>
      </c>
      <c r="T56" s="568" t="n">
        <f aca="false">[1]Offpeak_Forward!T56</f>
        <v>14.345498085022</v>
      </c>
      <c r="U56" s="565" t="n">
        <f aca="false">[1]Offpeak_Forward!U56</f>
        <v>18.837158203125</v>
      </c>
      <c r="V56" s="566" t="n">
        <f aca="false">[1]Offpeak_Forward!V56</f>
        <v>18.4147052764893</v>
      </c>
      <c r="W56" s="566" t="n">
        <f aca="false">[1]Offpeak_Forward!W56</f>
        <v>18.837158203125</v>
      </c>
      <c r="X56" s="566" t="n">
        <f aca="false">[1]Offpeak_Forward!X56</f>
        <v>17.0479431152344</v>
      </c>
      <c r="Y56" s="566" t="n">
        <f aca="false">[1]Offpeak_Forward!Y56</f>
        <v>18.837158203125</v>
      </c>
      <c r="Z56" s="566" t="n">
        <f aca="false">[1]Offpeak_Forward!Z56</f>
        <v>19.2714710235596</v>
      </c>
      <c r="AA56" s="568" t="n">
        <f aca="false">[1]Offpeak_Forward!AA56</f>
        <v>20.4969615936279</v>
      </c>
      <c r="AB56" s="565" t="n">
        <f aca="false">[1]Offpeak_Forward!AB56</f>
        <v>19.8387279510498</v>
      </c>
      <c r="AC56" s="566" t="n">
        <f aca="false">[1]Offpeak_Forward!AC56</f>
        <v>21.5975494384766</v>
      </c>
      <c r="AD56" s="566" t="n">
        <f aca="false">[1]Offpeak_Forward!AD56</f>
        <v>19.8387279510498</v>
      </c>
      <c r="AE56" s="566" t="n">
        <f aca="false">[1]Offpeak_Forward!AE56</f>
        <v>19.8387279510498</v>
      </c>
      <c r="AF56" s="569" t="n">
        <f aca="false">[1]Offpeak_Forward!AF56</f>
        <v>22.3387260437012</v>
      </c>
      <c r="AG56" s="571" t="n">
        <f aca="false">[1]Offpeak_Forward!AG56</f>
        <v>3.422</v>
      </c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customFormat="false" ht="12.75" hidden="false" customHeight="false" outlineLevel="0" collapsed="false">
      <c r="A57" s="564" t="n">
        <f aca="false">[1]Offpeak_Forward!A57</f>
        <v>38657</v>
      </c>
      <c r="B57" s="565" t="n">
        <f aca="false">[1]Offpeak_Forward!B57</f>
        <v>27.1875019073486</v>
      </c>
      <c r="C57" s="566" t="n">
        <f aca="false">[1]Offpeak_Forward!C57</f>
        <v>27.6041679382324</v>
      </c>
      <c r="D57" s="566" t="n">
        <f aca="false">[1]Offpeak_Forward!D57</f>
        <v>27.6041679382324</v>
      </c>
      <c r="E57" s="568" t="n">
        <f aca="false">[1]Offpeak_Forward!E57</f>
        <v>27.6041679382324</v>
      </c>
      <c r="F57" s="565" t="n">
        <f aca="false">[1]Offpeak_Forward!F57</f>
        <v>22.4995822906494</v>
      </c>
      <c r="G57" s="566" t="n">
        <f aca="false">[1]Offpeak_Forward!G57</f>
        <v>23.1245822906494</v>
      </c>
      <c r="H57" s="566" t="n">
        <f aca="false">[1]Offpeak_Forward!H57</f>
        <v>22.4995822906494</v>
      </c>
      <c r="I57" s="568" t="n">
        <f aca="false">[1]Offpeak_Forward!I57</f>
        <v>22.4995822906494</v>
      </c>
      <c r="J57" s="565" t="n">
        <f aca="false">[1]Offpeak_Forward!J57</f>
        <v>25.4166641235352</v>
      </c>
      <c r="K57" s="566" t="n">
        <f aca="false">[1]Offpeak_Forward!K57</f>
        <v>31.1968727111816</v>
      </c>
      <c r="L57" s="568" t="n">
        <f aca="false">[1]Offpeak_Forward!L57</f>
        <v>29.9375</v>
      </c>
      <c r="M57" s="565" t="n">
        <f aca="false">[1]Offpeak_Forward!M57</f>
        <v>16.3929176330566</v>
      </c>
      <c r="N57" s="566" t="n">
        <f aca="false">[1]Offpeak_Forward!N57</f>
        <v>15.1622495651245</v>
      </c>
      <c r="O57" s="566" t="n">
        <f aca="false">[1]Offpeak_Forward!O57</f>
        <v>16.5925006866455</v>
      </c>
      <c r="P57" s="566" t="n">
        <f aca="false">[1]Offpeak_Forward!P57</f>
        <v>18.4241676330566</v>
      </c>
      <c r="Q57" s="566" t="n">
        <f aca="false">[1]Offpeak_Forward!Q57</f>
        <v>14.9849042892456</v>
      </c>
      <c r="R57" s="566" t="n">
        <f aca="false">[1]Offpeak_Forward!R57</f>
        <v>20.6241683959961</v>
      </c>
      <c r="S57" s="566" t="n">
        <f aca="false">[1]Offpeak_Forward!S57</f>
        <v>14.9304189682007</v>
      </c>
      <c r="T57" s="568" t="n">
        <f aca="false">[1]Offpeak_Forward!T57</f>
        <v>14.9849042892456</v>
      </c>
      <c r="U57" s="565" t="n">
        <f aca="false">[1]Offpeak_Forward!U57</f>
        <v>19.8670845031738</v>
      </c>
      <c r="V57" s="566" t="n">
        <f aca="false">[1]Offpeak_Forward!V57</f>
        <v>18.9416656494141</v>
      </c>
      <c r="W57" s="566" t="n">
        <f aca="false">[1]Offpeak_Forward!W57</f>
        <v>19.8670845031738</v>
      </c>
      <c r="X57" s="566" t="n">
        <f aca="false">[1]Offpeak_Forward!X57</f>
        <v>17.8454189300537</v>
      </c>
      <c r="Y57" s="566" t="n">
        <f aca="false">[1]Offpeak_Forward!Y57</f>
        <v>19.8670845031738</v>
      </c>
      <c r="Z57" s="566" t="n">
        <f aca="false">[1]Offpeak_Forward!Z57</f>
        <v>20.2445850372314</v>
      </c>
      <c r="AA57" s="568" t="n">
        <f aca="false">[1]Offpeak_Forward!AA57</f>
        <v>21.5258350372314</v>
      </c>
      <c r="AB57" s="565" t="n">
        <f aca="false">[1]Offpeak_Forward!AB57</f>
        <v>19.7520427703857</v>
      </c>
      <c r="AC57" s="566" t="n">
        <f aca="false">[1]Offpeak_Forward!AC57</f>
        <v>21.247875213623</v>
      </c>
      <c r="AD57" s="566" t="n">
        <f aca="false">[1]Offpeak_Forward!AD57</f>
        <v>19.7520427703857</v>
      </c>
      <c r="AE57" s="566" t="n">
        <f aca="false">[1]Offpeak_Forward!AE57</f>
        <v>19.7520427703857</v>
      </c>
      <c r="AF57" s="569" t="n">
        <f aca="false">[1]Offpeak_Forward!AF57</f>
        <v>22.2520408630371</v>
      </c>
      <c r="AG57" s="571" t="n">
        <f aca="false">[1]Offpeak_Forward!AG57</f>
        <v>3.576</v>
      </c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customFormat="false" ht="12.75" hidden="false" customHeight="false" outlineLevel="0" collapsed="false">
      <c r="A58" s="572" t="n">
        <f aca="false">[1]Offpeak_Forward!A58</f>
        <v>38687</v>
      </c>
      <c r="B58" s="573" t="n">
        <f aca="false">[1]Offpeak_Forward!B58</f>
        <v>24.3941173553467</v>
      </c>
      <c r="C58" s="574" t="n">
        <f aca="false">[1]Offpeak_Forward!C58</f>
        <v>25.178430557251</v>
      </c>
      <c r="D58" s="574" t="n">
        <f aca="false">[1]Offpeak_Forward!D58</f>
        <v>25.178430557251</v>
      </c>
      <c r="E58" s="576" t="n">
        <f aca="false">[1]Offpeak_Forward!E58</f>
        <v>25.178430557251</v>
      </c>
      <c r="F58" s="573" t="n">
        <f aca="false">[1]Offpeak_Forward!F58</f>
        <v>23.2718601226807</v>
      </c>
      <c r="G58" s="574" t="n">
        <f aca="false">[1]Offpeak_Forward!G58</f>
        <v>23.8797035217285</v>
      </c>
      <c r="H58" s="574" t="n">
        <f aca="false">[1]Offpeak_Forward!H58</f>
        <v>23.2718601226807</v>
      </c>
      <c r="I58" s="576" t="n">
        <f aca="false">[1]Offpeak_Forward!I58</f>
        <v>23.2718601226807</v>
      </c>
      <c r="J58" s="573" t="n">
        <f aca="false">[1]Offpeak_Forward!J58</f>
        <v>27.6078433990479</v>
      </c>
      <c r="K58" s="574" t="n">
        <f aca="false">[1]Offpeak_Forward!K58</f>
        <v>33.3725471496582</v>
      </c>
      <c r="L58" s="576" t="n">
        <f aca="false">[1]Offpeak_Forward!L58</f>
        <v>32.8039207458496</v>
      </c>
      <c r="M58" s="573" t="n">
        <f aca="false">[1]Offpeak_Forward!M58</f>
        <v>20.2523555755615</v>
      </c>
      <c r="N58" s="574" t="n">
        <f aca="false">[1]Offpeak_Forward!N58</f>
        <v>19.0458812713623</v>
      </c>
      <c r="O58" s="574" t="n">
        <f aca="false">[1]Offpeak_Forward!O58</f>
        <v>15.5456867218018</v>
      </c>
      <c r="P58" s="574" t="n">
        <f aca="false">[1]Offpeak_Forward!P58</f>
        <v>22.2278442382813</v>
      </c>
      <c r="Q58" s="574" t="n">
        <f aca="false">[1]Offpeak_Forward!Q58</f>
        <v>17.6999092102051</v>
      </c>
      <c r="R58" s="574" t="n">
        <f aca="false">[1]Offpeak_Forward!R58</f>
        <v>24.3811798095703</v>
      </c>
      <c r="S58" s="574" t="n">
        <f aca="false">[1]Offpeak_Forward!S58</f>
        <v>17.6584339141846</v>
      </c>
      <c r="T58" s="576" t="n">
        <f aca="false">[1]Offpeak_Forward!T58</f>
        <v>17.6999092102051</v>
      </c>
      <c r="U58" s="573" t="n">
        <f aca="false">[1]Offpeak_Forward!U58</f>
        <v>22.4415702819824</v>
      </c>
      <c r="V58" s="574" t="n">
        <f aca="false">[1]Offpeak_Forward!V58</f>
        <v>18.630392074585</v>
      </c>
      <c r="W58" s="574" t="n">
        <f aca="false">[1]Offpeak_Forward!W58</f>
        <v>22.4415702819824</v>
      </c>
      <c r="X58" s="574" t="n">
        <f aca="false">[1]Offpeak_Forward!X58</f>
        <v>21.7700023651123</v>
      </c>
      <c r="Y58" s="574" t="n">
        <f aca="false">[1]Offpeak_Forward!Y58</f>
        <v>22.4415702819824</v>
      </c>
      <c r="Z58" s="574" t="n">
        <f aca="false">[1]Offpeak_Forward!Z58</f>
        <v>22.7778434753418</v>
      </c>
      <c r="AA58" s="576" t="n">
        <f aca="false">[1]Offpeak_Forward!AA58</f>
        <v>24.0033340454102</v>
      </c>
      <c r="AB58" s="573" t="n">
        <f aca="false">[1]Offpeak_Forward!AB58</f>
        <v>21.2249984741211</v>
      </c>
      <c r="AC58" s="574" t="n">
        <f aca="false">[1]Offpeak_Forward!AC58</f>
        <v>23.2387256622314</v>
      </c>
      <c r="AD58" s="574" t="n">
        <f aca="false">[1]Offpeak_Forward!AD58</f>
        <v>21.2249984741211</v>
      </c>
      <c r="AE58" s="574" t="n">
        <f aca="false">[1]Offpeak_Forward!AE58</f>
        <v>21.2249984741211</v>
      </c>
      <c r="AF58" s="577" t="n">
        <f aca="false">[1]Offpeak_Forward!AF58</f>
        <v>24.2249984741211</v>
      </c>
      <c r="AG58" s="579" t="n">
        <f aca="false">[1]Offpeak_Forward!AG58</f>
        <v>3.742</v>
      </c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customFormat="false" ht="12.75" hidden="false" customHeight="false" outlineLevel="0" collapsed="false">
      <c r="A59" s="580" t="n">
        <f aca="false">[1]Offpeak_Forward!A59</f>
        <v>38718</v>
      </c>
      <c r="B59" s="581" t="n">
        <f aca="false">[1]Offpeak_Forward!B59</f>
        <v>33.1987037658691</v>
      </c>
      <c r="C59" s="582" t="n">
        <f aca="false">[1]Offpeak_Forward!C59</f>
        <v>34.0222320556641</v>
      </c>
      <c r="D59" s="582" t="n">
        <f aca="false">[1]Offpeak_Forward!D59</f>
        <v>34.0222320556641</v>
      </c>
      <c r="E59" s="583" t="n">
        <f aca="false">[1]Offpeak_Forward!E59</f>
        <v>34.0222320556641</v>
      </c>
      <c r="F59" s="581" t="n">
        <f aca="false">[1]Offpeak_Forward!F59</f>
        <v>25.3600749969482</v>
      </c>
      <c r="G59" s="582" t="n">
        <f aca="false">[1]Offpeak_Forward!G59</f>
        <v>25.9679183959961</v>
      </c>
      <c r="H59" s="582" t="n">
        <f aca="false">[1]Offpeak_Forward!H59</f>
        <v>25.3600749969482</v>
      </c>
      <c r="I59" s="583" t="n">
        <f aca="false">[1]Offpeak_Forward!I59</f>
        <v>25.3600749969482</v>
      </c>
      <c r="J59" s="581" t="n">
        <f aca="false">[1]Offpeak_Forward!J59</f>
        <v>32.5327453613281</v>
      </c>
      <c r="K59" s="582" t="n">
        <f aca="false">[1]Offpeak_Forward!K59</f>
        <v>35.3529396057129</v>
      </c>
      <c r="L59" s="583" t="n">
        <f aca="false">[1]Offpeak_Forward!L59</f>
        <v>36.4019622802734</v>
      </c>
      <c r="M59" s="581" t="n">
        <f aca="false">[1]Offpeak_Forward!M59</f>
        <v>23.5584316253662</v>
      </c>
      <c r="N59" s="582" t="n">
        <f aca="false">[1]Offpeak_Forward!N59</f>
        <v>22.971960067749</v>
      </c>
      <c r="O59" s="582" t="n">
        <f aca="false">[1]Offpeak_Forward!O59</f>
        <v>19.3280391693115</v>
      </c>
      <c r="P59" s="582" t="n">
        <f aca="false">[1]Offpeak_Forward!P59</f>
        <v>25.5339221954346</v>
      </c>
      <c r="Q59" s="582" t="n">
        <f aca="false">[1]Offpeak_Forward!Q59</f>
        <v>20.5433444976807</v>
      </c>
      <c r="R59" s="582" t="n">
        <f aca="false">[1]Offpeak_Forward!R59</f>
        <v>27.723726272583</v>
      </c>
      <c r="S59" s="582" t="n">
        <f aca="false">[1]Offpeak_Forward!S59</f>
        <v>20.2290191650391</v>
      </c>
      <c r="T59" s="583" t="n">
        <f aca="false">[1]Offpeak_Forward!T59</f>
        <v>20.5433444976807</v>
      </c>
      <c r="U59" s="581" t="n">
        <f aca="false">[1]Offpeak_Forward!U59</f>
        <v>24.5539207458496</v>
      </c>
      <c r="V59" s="582" t="n">
        <f aca="false">[1]Offpeak_Forward!V59</f>
        <v>21.4950981140137</v>
      </c>
      <c r="W59" s="582" t="n">
        <f aca="false">[1]Offpeak_Forward!W59</f>
        <v>24.5539207458496</v>
      </c>
      <c r="X59" s="582" t="n">
        <f aca="false">[1]Offpeak_Forward!X59</f>
        <v>24.9643135070801</v>
      </c>
      <c r="Y59" s="582" t="n">
        <f aca="false">[1]Offpeak_Forward!Y59</f>
        <v>24.5539207458496</v>
      </c>
      <c r="Z59" s="582" t="n">
        <f aca="false">[1]Offpeak_Forward!Z59</f>
        <v>24.6176471710205</v>
      </c>
      <c r="AA59" s="583" t="n">
        <f aca="false">[1]Offpeak_Forward!AA59</f>
        <v>25.8431377410889</v>
      </c>
      <c r="AB59" s="581" t="n">
        <f aca="false">[1]Offpeak_Forward!AB59</f>
        <v>23.9463806152344</v>
      </c>
      <c r="AC59" s="582" t="n">
        <f aca="false">[1]Offpeak_Forward!AC59</f>
        <v>26.3271656036377</v>
      </c>
      <c r="AD59" s="582" t="n">
        <f aca="false">[1]Offpeak_Forward!AD59</f>
        <v>23.9463806152344</v>
      </c>
      <c r="AE59" s="582" t="n">
        <f aca="false">[1]Offpeak_Forward!AE59</f>
        <v>23.9463806152344</v>
      </c>
      <c r="AF59" s="584" t="n">
        <f aca="false">[1]Offpeak_Forward!AF59</f>
        <v>26.9463806152344</v>
      </c>
      <c r="AG59" s="585" t="n">
        <f aca="false">[1]Offpeak_Forward!AG59</f>
        <v>3.8085</v>
      </c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customFormat="false" ht="12.75" hidden="false" customHeight="false" outlineLevel="0" collapsed="false">
      <c r="A60" s="564" t="n">
        <f aca="false">[1]Offpeak_Forward!A60</f>
        <v>38749</v>
      </c>
      <c r="B60" s="565" t="n">
        <f aca="false">[1]Offpeak_Forward!B60</f>
        <v>32.1788139343262</v>
      </c>
      <c r="C60" s="566" t="n">
        <f aca="false">[1]Offpeak_Forward!C60</f>
        <v>32.8333587646484</v>
      </c>
      <c r="D60" s="566" t="n">
        <f aca="false">[1]Offpeak_Forward!D60</f>
        <v>32.8333587646484</v>
      </c>
      <c r="E60" s="568" t="n">
        <f aca="false">[1]Offpeak_Forward!E60</f>
        <v>32.8333587646484</v>
      </c>
      <c r="F60" s="565" t="n">
        <f aca="false">[1]Offpeak_Forward!F60</f>
        <v>25.1770877838135</v>
      </c>
      <c r="G60" s="566" t="n">
        <f aca="false">[1]Offpeak_Forward!G60</f>
        <v>25.8134517669678</v>
      </c>
      <c r="H60" s="566" t="n">
        <f aca="false">[1]Offpeak_Forward!H60</f>
        <v>25.1770877838135</v>
      </c>
      <c r="I60" s="568" t="n">
        <f aca="false">[1]Offpeak_Forward!I60</f>
        <v>25.1770877838135</v>
      </c>
      <c r="J60" s="565" t="n">
        <f aca="false">[1]Offpeak_Forward!J60</f>
        <v>29.9352264404297</v>
      </c>
      <c r="K60" s="566" t="n">
        <f aca="false">[1]Offpeak_Forward!K60</f>
        <v>35.6909065246582</v>
      </c>
      <c r="L60" s="568" t="n">
        <f aca="false">[1]Offpeak_Forward!L60</f>
        <v>35.1090888977051</v>
      </c>
      <c r="M60" s="565" t="n">
        <f aca="false">[1]Offpeak_Forward!M60</f>
        <v>21.3968181610107</v>
      </c>
      <c r="N60" s="566" t="n">
        <f aca="false">[1]Offpeak_Forward!N60</f>
        <v>20.9140911102295</v>
      </c>
      <c r="O60" s="566" t="n">
        <f aca="false">[1]Offpeak_Forward!O60</f>
        <v>19.6481819152832</v>
      </c>
      <c r="P60" s="566" t="n">
        <f aca="false">[1]Offpeak_Forward!P60</f>
        <v>23.4650001525879</v>
      </c>
      <c r="Q60" s="566" t="n">
        <f aca="false">[1]Offpeak_Forward!Q60</f>
        <v>18.9548587799072</v>
      </c>
      <c r="R60" s="566" t="n">
        <f aca="false">[1]Offpeak_Forward!R60</f>
        <v>25.7340927124023</v>
      </c>
      <c r="S60" s="566" t="n">
        <f aca="false">[1]Offpeak_Forward!S60</f>
        <v>18.8422737121582</v>
      </c>
      <c r="T60" s="568" t="n">
        <f aca="false">[1]Offpeak_Forward!T60</f>
        <v>18.9548587799072</v>
      </c>
      <c r="U60" s="565" t="n">
        <f aca="false">[1]Offpeak_Forward!U60</f>
        <v>23.3850002288818</v>
      </c>
      <c r="V60" s="566" t="n">
        <f aca="false">[1]Offpeak_Forward!V60</f>
        <v>21.4318180084229</v>
      </c>
      <c r="W60" s="566" t="n">
        <f aca="false">[1]Offpeak_Forward!W60</f>
        <v>23.3850002288818</v>
      </c>
      <c r="X60" s="566" t="n">
        <f aca="false">[1]Offpeak_Forward!X60</f>
        <v>22.9240913391113</v>
      </c>
      <c r="Y60" s="566" t="n">
        <f aca="false">[1]Offpeak_Forward!Y60</f>
        <v>23.3850002288818</v>
      </c>
      <c r="Z60" s="566" t="n">
        <f aca="false">[1]Offpeak_Forward!Z60</f>
        <v>23.4986362457275</v>
      </c>
      <c r="AA60" s="568" t="n">
        <f aca="false">[1]Offpeak_Forward!AA60</f>
        <v>24.8168182373047</v>
      </c>
      <c r="AB60" s="565" t="n">
        <f aca="false">[1]Offpeak_Forward!AB60</f>
        <v>23.8006820678711</v>
      </c>
      <c r="AC60" s="566" t="n">
        <f aca="false">[1]Offpeak_Forward!AC60</f>
        <v>26.0297737121582</v>
      </c>
      <c r="AD60" s="566" t="n">
        <f aca="false">[1]Offpeak_Forward!AD60</f>
        <v>23.8006820678711</v>
      </c>
      <c r="AE60" s="566" t="n">
        <f aca="false">[1]Offpeak_Forward!AE60</f>
        <v>23.8006820678711</v>
      </c>
      <c r="AF60" s="569" t="n">
        <f aca="false">[1]Offpeak_Forward!AF60</f>
        <v>26.8006820678711</v>
      </c>
      <c r="AG60" s="571" t="n">
        <f aca="false">[1]Offpeak_Forward!AG60</f>
        <v>3.6945</v>
      </c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customFormat="false" ht="12.75" hidden="false" customHeight="false" outlineLevel="0" collapsed="false">
      <c r="A61" s="564" t="n">
        <f aca="false">[1]Offpeak_Forward!A61</f>
        <v>38777</v>
      </c>
      <c r="B61" s="565" t="n">
        <f aca="false">[1]Offpeak_Forward!B61</f>
        <v>29.8734035491943</v>
      </c>
      <c r="C61" s="566" t="n">
        <f aca="false">[1]Offpeak_Forward!C61</f>
        <v>29.7797870635986</v>
      </c>
      <c r="D61" s="566" t="n">
        <f aca="false">[1]Offpeak_Forward!D61</f>
        <v>29.7797870635986</v>
      </c>
      <c r="E61" s="568" t="n">
        <f aca="false">[1]Offpeak_Forward!E61</f>
        <v>29.7797870635986</v>
      </c>
      <c r="F61" s="565" t="n">
        <f aca="false">[1]Offpeak_Forward!F61</f>
        <v>21.8382530212402</v>
      </c>
      <c r="G61" s="566" t="n">
        <f aca="false">[1]Offpeak_Forward!G61</f>
        <v>22.4978275299072</v>
      </c>
      <c r="H61" s="566" t="n">
        <f aca="false">[1]Offpeak_Forward!H61</f>
        <v>21.8382530212402</v>
      </c>
      <c r="I61" s="568" t="n">
        <f aca="false">[1]Offpeak_Forward!I61</f>
        <v>21.8382530212402</v>
      </c>
      <c r="J61" s="565" t="n">
        <f aca="false">[1]Offpeak_Forward!J61</f>
        <v>25.2488079071045</v>
      </c>
      <c r="K61" s="566" t="n">
        <f aca="false">[1]Offpeak_Forward!K61</f>
        <v>31.5106372833252</v>
      </c>
      <c r="L61" s="568" t="n">
        <f aca="false">[1]Offpeak_Forward!L61</f>
        <v>36.7085113525391</v>
      </c>
      <c r="M61" s="565" t="n">
        <f aca="false">[1]Offpeak_Forward!M61</f>
        <v>20.446382522583</v>
      </c>
      <c r="N61" s="566" t="n">
        <f aca="false">[1]Offpeak_Forward!N61</f>
        <v>19.9785099029541</v>
      </c>
      <c r="O61" s="566" t="n">
        <f aca="false">[1]Offpeak_Forward!O61</f>
        <v>19.2282981872559</v>
      </c>
      <c r="P61" s="566" t="n">
        <f aca="false">[1]Offpeak_Forward!P61</f>
        <v>22.5900001525879</v>
      </c>
      <c r="Q61" s="566" t="n">
        <f aca="false">[1]Offpeak_Forward!Q61</f>
        <v>16.8278064727783</v>
      </c>
      <c r="R61" s="566" t="n">
        <f aca="false">[1]Offpeak_Forward!R61</f>
        <v>24.9236164093018</v>
      </c>
      <c r="S61" s="566" t="n">
        <f aca="false">[1]Offpeak_Forward!S61</f>
        <v>16.9559574127197</v>
      </c>
      <c r="T61" s="568" t="n">
        <f aca="false">[1]Offpeak_Forward!T61</f>
        <v>16.8278064727783</v>
      </c>
      <c r="U61" s="565" t="n">
        <f aca="false">[1]Offpeak_Forward!U61</f>
        <v>21.771276473999</v>
      </c>
      <c r="V61" s="566" t="n">
        <f aca="false">[1]Offpeak_Forward!V61</f>
        <v>20.9840431213379</v>
      </c>
      <c r="W61" s="566" t="n">
        <f aca="false">[1]Offpeak_Forward!W61</f>
        <v>21.771276473999</v>
      </c>
      <c r="X61" s="566" t="n">
        <f aca="false">[1]Offpeak_Forward!X61</f>
        <v>21.9719142913818</v>
      </c>
      <c r="Y61" s="566" t="n">
        <f aca="false">[1]Offpeak_Forward!Y61</f>
        <v>21.771276473999</v>
      </c>
      <c r="Z61" s="566" t="n">
        <f aca="false">[1]Offpeak_Forward!Z61</f>
        <v>21.9255313873291</v>
      </c>
      <c r="AA61" s="568" t="n">
        <f aca="false">[1]Offpeak_Forward!AA61</f>
        <v>23.319149017334</v>
      </c>
      <c r="AB61" s="565" t="n">
        <f aca="false">[1]Offpeak_Forward!AB61</f>
        <v>22.602710723877</v>
      </c>
      <c r="AC61" s="566" t="n">
        <f aca="false">[1]Offpeak_Forward!AC61</f>
        <v>24.2642002105713</v>
      </c>
      <c r="AD61" s="566" t="n">
        <f aca="false">[1]Offpeak_Forward!AD61</f>
        <v>22.602710723877</v>
      </c>
      <c r="AE61" s="566" t="n">
        <f aca="false">[1]Offpeak_Forward!AE61</f>
        <v>22.602710723877</v>
      </c>
      <c r="AF61" s="569" t="n">
        <f aca="false">[1]Offpeak_Forward!AF61</f>
        <v>25.102710723877</v>
      </c>
      <c r="AG61" s="571" t="n">
        <f aca="false">[1]Offpeak_Forward!AG61</f>
        <v>3.5625</v>
      </c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customFormat="false" ht="12.75" hidden="false" customHeight="false" outlineLevel="0" collapsed="false">
      <c r="A62" s="564" t="n">
        <f aca="false">[1]Offpeak_Forward!A62</f>
        <v>38808</v>
      </c>
      <c r="B62" s="565" t="n">
        <f aca="false">[1]Offpeak_Forward!B62</f>
        <v>27.6599998474121</v>
      </c>
      <c r="C62" s="566" t="n">
        <f aca="false">[1]Offpeak_Forward!C62</f>
        <v>27.5500011444092</v>
      </c>
      <c r="D62" s="566" t="n">
        <f aca="false">[1]Offpeak_Forward!D62</f>
        <v>27.5500011444092</v>
      </c>
      <c r="E62" s="568" t="n">
        <f aca="false">[1]Offpeak_Forward!E62</f>
        <v>27.5500011444092</v>
      </c>
      <c r="F62" s="565" t="n">
        <f aca="false">[1]Offpeak_Forward!F62</f>
        <v>22.0107975006104</v>
      </c>
      <c r="G62" s="566" t="n">
        <f aca="false">[1]Offpeak_Forward!G62</f>
        <v>22.6107978820801</v>
      </c>
      <c r="H62" s="566" t="n">
        <f aca="false">[1]Offpeak_Forward!H62</f>
        <v>22.0107975006104</v>
      </c>
      <c r="I62" s="568" t="n">
        <f aca="false">[1]Offpeak_Forward!I62</f>
        <v>22.0107975006104</v>
      </c>
      <c r="J62" s="565" t="n">
        <f aca="false">[1]Offpeak_Forward!J62</f>
        <v>25.4704990386963</v>
      </c>
      <c r="K62" s="566" t="n">
        <f aca="false">[1]Offpeak_Forward!K62</f>
        <v>31.5999965667725</v>
      </c>
      <c r="L62" s="568" t="n">
        <f aca="false">[1]Offpeak_Forward!L62</f>
        <v>29.2099990844727</v>
      </c>
      <c r="M62" s="565" t="n">
        <f aca="false">[1]Offpeak_Forward!M62</f>
        <v>17.3549995422363</v>
      </c>
      <c r="N62" s="566" t="n">
        <f aca="false">[1]Offpeak_Forward!N62</f>
        <v>16.8489990234375</v>
      </c>
      <c r="O62" s="566" t="n">
        <f aca="false">[1]Offpeak_Forward!O62</f>
        <v>19.4060001373291</v>
      </c>
      <c r="P62" s="566" t="n">
        <f aca="false">[1]Offpeak_Forward!P62</f>
        <v>19.3050003051758</v>
      </c>
      <c r="Q62" s="566" t="n">
        <f aca="false">[1]Offpeak_Forward!Q62</f>
        <v>15.661922454834</v>
      </c>
      <c r="R62" s="566" t="n">
        <f aca="false">[1]Offpeak_Forward!R62</f>
        <v>21.4729995727539</v>
      </c>
      <c r="S62" s="566" t="n">
        <f aca="false">[1]Offpeak_Forward!S62</f>
        <v>15.7250003814697</v>
      </c>
      <c r="T62" s="568" t="n">
        <f aca="false">[1]Offpeak_Forward!T62</f>
        <v>15.661922454834</v>
      </c>
      <c r="U62" s="565" t="n">
        <f aca="false">[1]Offpeak_Forward!U62</f>
        <v>20.548999786377</v>
      </c>
      <c r="V62" s="566" t="n">
        <f aca="false">[1]Offpeak_Forward!V62</f>
        <v>21.2000007629395</v>
      </c>
      <c r="W62" s="566" t="n">
        <f aca="false">[1]Offpeak_Forward!W62</f>
        <v>20.548999786377</v>
      </c>
      <c r="X62" s="566" t="n">
        <f aca="false">[1]Offpeak_Forward!X62</f>
        <v>18.8850002288818</v>
      </c>
      <c r="Y62" s="566" t="n">
        <f aca="false">[1]Offpeak_Forward!Y62</f>
        <v>20.548999786377</v>
      </c>
      <c r="Z62" s="566" t="n">
        <f aca="false">[1]Offpeak_Forward!Z62</f>
        <v>20.5990009307861</v>
      </c>
      <c r="AA62" s="568" t="n">
        <f aca="false">[1]Offpeak_Forward!AA62</f>
        <v>21.798999786377</v>
      </c>
      <c r="AB62" s="565" t="n">
        <f aca="false">[1]Offpeak_Forward!AB62</f>
        <v>22.376501083374</v>
      </c>
      <c r="AC62" s="566" t="n">
        <f aca="false">[1]Offpeak_Forward!AC62</f>
        <v>24.186502456665</v>
      </c>
      <c r="AD62" s="566" t="n">
        <f aca="false">[1]Offpeak_Forward!AD62</f>
        <v>22.376501083374</v>
      </c>
      <c r="AE62" s="566" t="n">
        <f aca="false">[1]Offpeak_Forward!AE62</f>
        <v>22.376501083374</v>
      </c>
      <c r="AF62" s="569" t="n">
        <f aca="false">[1]Offpeak_Forward!AF62</f>
        <v>24.876501083374</v>
      </c>
      <c r="AG62" s="571" t="n">
        <f aca="false">[1]Offpeak_Forward!AG62</f>
        <v>3.3925</v>
      </c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customFormat="false" ht="12.75" hidden="false" customHeight="false" outlineLevel="0" collapsed="false">
      <c r="A63" s="564" t="n">
        <f aca="false">[1]Offpeak_Forward!A63</f>
        <v>38838</v>
      </c>
      <c r="B63" s="565" t="n">
        <f aca="false">[1]Offpeak_Forward!B63</f>
        <v>27.8632659912109</v>
      </c>
      <c r="C63" s="566" t="n">
        <f aca="false">[1]Offpeak_Forward!C63</f>
        <v>27.4448986053467</v>
      </c>
      <c r="D63" s="566" t="n">
        <f aca="false">[1]Offpeak_Forward!D63</f>
        <v>27.4448986053467</v>
      </c>
      <c r="E63" s="568" t="n">
        <f aca="false">[1]Offpeak_Forward!E63</f>
        <v>27.4448986053467</v>
      </c>
      <c r="F63" s="565" t="n">
        <f aca="false">[1]Offpeak_Forward!F63</f>
        <v>24.0994663238525</v>
      </c>
      <c r="G63" s="566" t="n">
        <f aca="false">[1]Offpeak_Forward!G63</f>
        <v>24.732120513916</v>
      </c>
      <c r="H63" s="566" t="n">
        <f aca="false">[1]Offpeak_Forward!H63</f>
        <v>24.0994663238525</v>
      </c>
      <c r="I63" s="568" t="n">
        <f aca="false">[1]Offpeak_Forward!I63</f>
        <v>24.0994663238525</v>
      </c>
      <c r="J63" s="565" t="n">
        <f aca="false">[1]Offpeak_Forward!J63</f>
        <v>23.6757144927979</v>
      </c>
      <c r="K63" s="566" t="n">
        <f aca="false">[1]Offpeak_Forward!K63</f>
        <v>32.9183654785156</v>
      </c>
      <c r="L63" s="568" t="n">
        <f aca="false">[1]Offpeak_Forward!L63</f>
        <v>31.5602035522461</v>
      </c>
      <c r="M63" s="565" t="n">
        <f aca="false">[1]Offpeak_Forward!M63</f>
        <v>17.4895915985107</v>
      </c>
      <c r="N63" s="566" t="n">
        <f aca="false">[1]Offpeak_Forward!N63</f>
        <v>17.0114288330078</v>
      </c>
      <c r="O63" s="566" t="n">
        <f aca="false">[1]Offpeak_Forward!O63</f>
        <v>20.1271419525146</v>
      </c>
      <c r="P63" s="566" t="n">
        <f aca="false">[1]Offpeak_Forward!P63</f>
        <v>19.5457153320313</v>
      </c>
      <c r="Q63" s="566" t="n">
        <f aca="false">[1]Offpeak_Forward!Q63</f>
        <v>14.9852418899536</v>
      </c>
      <c r="R63" s="566" t="n">
        <f aca="false">[1]Offpeak_Forward!R63</f>
        <v>21.8044910430908</v>
      </c>
      <c r="S63" s="566" t="n">
        <f aca="false">[1]Offpeak_Forward!S63</f>
        <v>14.7693881988525</v>
      </c>
      <c r="T63" s="568" t="n">
        <f aca="false">[1]Offpeak_Forward!T63</f>
        <v>14.9852418899536</v>
      </c>
      <c r="U63" s="565" t="n">
        <f aca="false">[1]Offpeak_Forward!U63</f>
        <v>20.9902038574219</v>
      </c>
      <c r="V63" s="566" t="n">
        <f aca="false">[1]Offpeak_Forward!V63</f>
        <v>22.2397956848145</v>
      </c>
      <c r="W63" s="566" t="n">
        <f aca="false">[1]Offpeak_Forward!W63</f>
        <v>20.9902038574219</v>
      </c>
      <c r="X63" s="566" t="n">
        <f aca="false">[1]Offpeak_Forward!X63</f>
        <v>18.9528579711914</v>
      </c>
      <c r="Y63" s="566" t="n">
        <f aca="false">[1]Offpeak_Forward!Y63</f>
        <v>20.9902038574219</v>
      </c>
      <c r="Z63" s="566" t="n">
        <f aca="false">[1]Offpeak_Forward!Z63</f>
        <v>21.0973472595215</v>
      </c>
      <c r="AA63" s="568" t="n">
        <f aca="false">[1]Offpeak_Forward!AA63</f>
        <v>22.4034690856934</v>
      </c>
      <c r="AB63" s="565" t="n">
        <f aca="false">[1]Offpeak_Forward!AB63</f>
        <v>22.6059684753418</v>
      </c>
      <c r="AC63" s="566" t="n">
        <f aca="false">[1]Offpeak_Forward!AC63</f>
        <v>24.5422954559326</v>
      </c>
      <c r="AD63" s="566" t="n">
        <f aca="false">[1]Offpeak_Forward!AD63</f>
        <v>22.6059684753418</v>
      </c>
      <c r="AE63" s="566" t="n">
        <f aca="false">[1]Offpeak_Forward!AE63</f>
        <v>22.6059684753418</v>
      </c>
      <c r="AF63" s="569" t="n">
        <f aca="false">[1]Offpeak_Forward!AF63</f>
        <v>25.8559684753418</v>
      </c>
      <c r="AG63" s="571" t="n">
        <f aca="false">[1]Offpeak_Forward!AG63</f>
        <v>3.3875</v>
      </c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customFormat="false" ht="12.75" hidden="false" customHeight="false" outlineLevel="0" collapsed="false">
      <c r="A64" s="564" t="n">
        <f aca="false">[1]Offpeak_Forward!A64</f>
        <v>38869</v>
      </c>
      <c r="B64" s="565" t="n">
        <f aca="false">[1]Offpeak_Forward!B64</f>
        <v>29.1010894775391</v>
      </c>
      <c r="C64" s="566" t="n">
        <f aca="false">[1]Offpeak_Forward!C64</f>
        <v>28.9619579315186</v>
      </c>
      <c r="D64" s="566" t="n">
        <f aca="false">[1]Offpeak_Forward!D64</f>
        <v>28.9619579315186</v>
      </c>
      <c r="E64" s="568" t="n">
        <f aca="false">[1]Offpeak_Forward!E64</f>
        <v>28.9619579315186</v>
      </c>
      <c r="F64" s="565" t="n">
        <f aca="false">[1]Offpeak_Forward!F64</f>
        <v>23.5969562530518</v>
      </c>
      <c r="G64" s="566" t="n">
        <f aca="false">[1]Offpeak_Forward!G64</f>
        <v>25.5534782409668</v>
      </c>
      <c r="H64" s="566" t="n">
        <f aca="false">[1]Offpeak_Forward!H64</f>
        <v>23.5969562530518</v>
      </c>
      <c r="I64" s="568" t="n">
        <f aca="false">[1]Offpeak_Forward!I64</f>
        <v>23.5969562530518</v>
      </c>
      <c r="J64" s="565" t="n">
        <f aca="false">[1]Offpeak_Forward!J64</f>
        <v>21.3017387390137</v>
      </c>
      <c r="K64" s="566" t="n">
        <f aca="false">[1]Offpeak_Forward!K64</f>
        <v>33.1756477355957</v>
      </c>
      <c r="L64" s="568" t="n">
        <f aca="false">[1]Offpeak_Forward!L64</f>
        <v>40.4919548034668</v>
      </c>
      <c r="M64" s="565" t="n">
        <f aca="false">[1]Offpeak_Forward!M64</f>
        <v>21.4347839355469</v>
      </c>
      <c r="N64" s="566" t="n">
        <f aca="false">[1]Offpeak_Forward!N64</f>
        <v>21.3482608795166</v>
      </c>
      <c r="O64" s="566" t="n">
        <f aca="false">[1]Offpeak_Forward!O64</f>
        <v>24.5360870361328</v>
      </c>
      <c r="P64" s="566" t="n">
        <f aca="false">[1]Offpeak_Forward!P64</f>
        <v>23.5543479919434</v>
      </c>
      <c r="Q64" s="566" t="n">
        <f aca="false">[1]Offpeak_Forward!Q64</f>
        <v>16.460033416748</v>
      </c>
      <c r="R64" s="566" t="n">
        <f aca="false">[1]Offpeak_Forward!R64</f>
        <v>25.8673915863037</v>
      </c>
      <c r="S64" s="566" t="n">
        <f aca="false">[1]Offpeak_Forward!S64</f>
        <v>16.3326091766357</v>
      </c>
      <c r="T64" s="568" t="n">
        <f aca="false">[1]Offpeak_Forward!T64</f>
        <v>16.460033416748</v>
      </c>
      <c r="U64" s="565" t="n">
        <f aca="false">[1]Offpeak_Forward!U64</f>
        <v>24.3726081848145</v>
      </c>
      <c r="V64" s="566" t="n">
        <f aca="false">[1]Offpeak_Forward!V64</f>
        <v>24.6195659637451</v>
      </c>
      <c r="W64" s="566" t="n">
        <f aca="false">[1]Offpeak_Forward!W64</f>
        <v>24.3726081848145</v>
      </c>
      <c r="X64" s="566" t="n">
        <f aca="false">[1]Offpeak_Forward!X64</f>
        <v>22.9608707427979</v>
      </c>
      <c r="Y64" s="566" t="n">
        <f aca="false">[1]Offpeak_Forward!Y64</f>
        <v>24.3726081848145</v>
      </c>
      <c r="Z64" s="566" t="n">
        <f aca="false">[1]Offpeak_Forward!Z64</f>
        <v>25.8182621002197</v>
      </c>
      <c r="AA64" s="568" t="n">
        <f aca="false">[1]Offpeak_Forward!AA64</f>
        <v>27.1878261566162</v>
      </c>
      <c r="AB64" s="565" t="n">
        <f aca="false">[1]Offpeak_Forward!AB64</f>
        <v>24.0033702850342</v>
      </c>
      <c r="AC64" s="566" t="n">
        <f aca="false">[1]Offpeak_Forward!AC64</f>
        <v>26.6320648193359</v>
      </c>
      <c r="AD64" s="566" t="n">
        <f aca="false">[1]Offpeak_Forward!AD64</f>
        <v>24.0033702850342</v>
      </c>
      <c r="AE64" s="566" t="n">
        <f aca="false">[1]Offpeak_Forward!AE64</f>
        <v>24.0033702850342</v>
      </c>
      <c r="AF64" s="569" t="n">
        <f aca="false">[1]Offpeak_Forward!AF64</f>
        <v>28.5033721923828</v>
      </c>
      <c r="AG64" s="571" t="n">
        <f aca="false">[1]Offpeak_Forward!AG64</f>
        <v>3.4195</v>
      </c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customFormat="false" ht="12.75" hidden="false" customHeight="false" outlineLevel="0" collapsed="false">
      <c r="A65" s="555" t="n">
        <f aca="false">[1]Offpeak_Forward!A65</f>
        <v>38899</v>
      </c>
      <c r="B65" s="556" t="n">
        <f aca="false">[1]Offpeak_Forward!B65</f>
        <v>32.8084907531738</v>
      </c>
      <c r="C65" s="558" t="n">
        <f aca="false">[1]Offpeak_Forward!C65</f>
        <v>32.7971687316895</v>
      </c>
      <c r="D65" s="558" t="n">
        <f aca="false">[1]Offpeak_Forward!D65</f>
        <v>32.7971687316895</v>
      </c>
      <c r="E65" s="559" t="n">
        <f aca="false">[1]Offpeak_Forward!E65</f>
        <v>32.7971687316895</v>
      </c>
      <c r="F65" s="556" t="n">
        <f aca="false">[1]Offpeak_Forward!F65</f>
        <v>28.072639465332</v>
      </c>
      <c r="G65" s="558" t="n">
        <f aca="false">[1]Offpeak_Forward!G65</f>
        <v>30.9971675872803</v>
      </c>
      <c r="H65" s="558" t="n">
        <f aca="false">[1]Offpeak_Forward!H65</f>
        <v>28.072639465332</v>
      </c>
      <c r="I65" s="559" t="n">
        <f aca="false">[1]Offpeak_Forward!I65</f>
        <v>28.072639465332</v>
      </c>
      <c r="J65" s="556" t="n">
        <f aca="false">[1]Offpeak_Forward!J65</f>
        <v>40.0692443847656</v>
      </c>
      <c r="K65" s="558" t="n">
        <f aca="false">[1]Offpeak_Forward!K65</f>
        <v>36.7358474731445</v>
      </c>
      <c r="L65" s="559" t="n">
        <f aca="false">[1]Offpeak_Forward!L65</f>
        <v>39.5132064819336</v>
      </c>
      <c r="M65" s="556" t="n">
        <f aca="false">[1]Offpeak_Forward!M65</f>
        <v>24.2875480651855</v>
      </c>
      <c r="N65" s="558" t="n">
        <f aca="false">[1]Offpeak_Forward!N65</f>
        <v>23.7016983032227</v>
      </c>
      <c r="O65" s="558" t="n">
        <f aca="false">[1]Offpeak_Forward!O65</f>
        <v>27.8654708862305</v>
      </c>
      <c r="P65" s="558" t="n">
        <f aca="false">[1]Offpeak_Forward!P65</f>
        <v>26.1884918212891</v>
      </c>
      <c r="Q65" s="558" t="n">
        <f aca="false">[1]Offpeak_Forward!Q65</f>
        <v>19.8018245697021</v>
      </c>
      <c r="R65" s="558" t="n">
        <f aca="false">[1]Offpeak_Forward!R65</f>
        <v>28.3145294189453</v>
      </c>
      <c r="S65" s="558" t="n">
        <f aca="false">[1]Offpeak_Forward!S65</f>
        <v>19.4415092468262</v>
      </c>
      <c r="T65" s="559" t="n">
        <f aca="false">[1]Offpeak_Forward!T65</f>
        <v>19.8018245697021</v>
      </c>
      <c r="U65" s="556" t="n">
        <f aca="false">[1]Offpeak_Forward!U65</f>
        <v>27.681697845459</v>
      </c>
      <c r="V65" s="558" t="n">
        <f aca="false">[1]Offpeak_Forward!V65</f>
        <v>29.7783012390137</v>
      </c>
      <c r="W65" s="558" t="n">
        <f aca="false">[1]Offpeak_Forward!W65</f>
        <v>27.681697845459</v>
      </c>
      <c r="X65" s="558" t="n">
        <f aca="false">[1]Offpeak_Forward!X65</f>
        <v>25.7592468261719</v>
      </c>
      <c r="Y65" s="558" t="n">
        <f aca="false">[1]Offpeak_Forward!Y65</f>
        <v>27.681697845459</v>
      </c>
      <c r="Z65" s="558" t="n">
        <f aca="false">[1]Offpeak_Forward!Z65</f>
        <v>30.0449066162109</v>
      </c>
      <c r="AA65" s="559" t="n">
        <f aca="false">[1]Offpeak_Forward!AA65</f>
        <v>31.1958503723145</v>
      </c>
      <c r="AB65" s="556" t="n">
        <f aca="false">[1]Offpeak_Forward!AB65</f>
        <v>28.4450531005859</v>
      </c>
      <c r="AC65" s="558" t="n">
        <f aca="false">[1]Offpeak_Forward!AC65</f>
        <v>32.4820327758789</v>
      </c>
      <c r="AD65" s="558" t="n">
        <f aca="false">[1]Offpeak_Forward!AD65</f>
        <v>28.4450531005859</v>
      </c>
      <c r="AE65" s="558" t="n">
        <f aca="false">[1]Offpeak_Forward!AE65</f>
        <v>28.4450531005859</v>
      </c>
      <c r="AF65" s="560" t="n">
        <f aca="false">[1]Offpeak_Forward!AF65</f>
        <v>36.4450569152832</v>
      </c>
      <c r="AG65" s="563" t="n">
        <f aca="false">[1]Offpeak_Forward!AG65</f>
        <v>3.4665</v>
      </c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customFormat="false" ht="12.75" hidden="false" customHeight="false" outlineLevel="0" collapsed="false">
      <c r="A66" s="555" t="n">
        <f aca="false">[1]Offpeak_Forward!A66</f>
        <v>38930</v>
      </c>
      <c r="B66" s="556" t="n">
        <f aca="false">[1]Offpeak_Forward!B66</f>
        <v>32.539363861084</v>
      </c>
      <c r="C66" s="558" t="n">
        <f aca="false">[1]Offpeak_Forward!C66</f>
        <v>32.4968109130859</v>
      </c>
      <c r="D66" s="558" t="n">
        <f aca="false">[1]Offpeak_Forward!D66</f>
        <v>32.4968109130859</v>
      </c>
      <c r="E66" s="559" t="n">
        <f aca="false">[1]Offpeak_Forward!E66</f>
        <v>32.4968109130859</v>
      </c>
      <c r="F66" s="556" t="n">
        <f aca="false">[1]Offpeak_Forward!F66</f>
        <v>26.773401260376</v>
      </c>
      <c r="G66" s="558" t="n">
        <f aca="false">[1]Offpeak_Forward!G66</f>
        <v>30.0712738037109</v>
      </c>
      <c r="H66" s="558" t="n">
        <f aca="false">[1]Offpeak_Forward!H66</f>
        <v>26.773401260376</v>
      </c>
      <c r="I66" s="559" t="n">
        <f aca="false">[1]Offpeak_Forward!I66</f>
        <v>26.773401260376</v>
      </c>
      <c r="J66" s="556" t="n">
        <f aca="false">[1]Offpeak_Forward!J66</f>
        <v>27.2114887237549</v>
      </c>
      <c r="K66" s="558" t="n">
        <f aca="false">[1]Offpeak_Forward!K66</f>
        <v>37.0765953063965</v>
      </c>
      <c r="L66" s="559" t="n">
        <f aca="false">[1]Offpeak_Forward!L66</f>
        <v>33.6010627746582</v>
      </c>
      <c r="M66" s="556" t="n">
        <f aca="false">[1]Offpeak_Forward!M66</f>
        <v>24.1034049987793</v>
      </c>
      <c r="N66" s="558" t="n">
        <f aca="false">[1]Offpeak_Forward!N66</f>
        <v>22.4937438964844</v>
      </c>
      <c r="O66" s="558" t="n">
        <f aca="false">[1]Offpeak_Forward!O66</f>
        <v>27.0793609619141</v>
      </c>
      <c r="P66" s="558" t="n">
        <f aca="false">[1]Offpeak_Forward!P66</f>
        <v>26.2470226287842</v>
      </c>
      <c r="Q66" s="558" t="n">
        <f aca="false">[1]Offpeak_Forward!Q66</f>
        <v>18.0872592926025</v>
      </c>
      <c r="R66" s="558" t="n">
        <f aca="false">[1]Offpeak_Forward!R66</f>
        <v>28.5806407928467</v>
      </c>
      <c r="S66" s="558" t="n">
        <f aca="false">[1]Offpeak_Forward!S66</f>
        <v>17.915319442749</v>
      </c>
      <c r="T66" s="559" t="n">
        <f aca="false">[1]Offpeak_Forward!T66</f>
        <v>18.0872592926025</v>
      </c>
      <c r="U66" s="556" t="n">
        <f aca="false">[1]Offpeak_Forward!U66</f>
        <v>27.0508518218994</v>
      </c>
      <c r="V66" s="558" t="n">
        <f aca="false">[1]Offpeak_Forward!V66</f>
        <v>28.8031921386719</v>
      </c>
      <c r="W66" s="558" t="n">
        <f aca="false">[1]Offpeak_Forward!W66</f>
        <v>27.0508518218994</v>
      </c>
      <c r="X66" s="558" t="n">
        <f aca="false">[1]Offpeak_Forward!X66</f>
        <v>25.6289386749268</v>
      </c>
      <c r="Y66" s="558" t="n">
        <f aca="false">[1]Offpeak_Forward!Y66</f>
        <v>27.0508518218994</v>
      </c>
      <c r="Z66" s="558" t="n">
        <f aca="false">[1]Offpeak_Forward!Z66</f>
        <v>29.8434047698975</v>
      </c>
      <c r="AA66" s="559" t="n">
        <f aca="false">[1]Offpeak_Forward!AA66</f>
        <v>31.2370223999023</v>
      </c>
      <c r="AB66" s="556" t="n">
        <f aca="false">[1]Offpeak_Forward!AB66</f>
        <v>26.3676090240479</v>
      </c>
      <c r="AC66" s="558" t="n">
        <f aca="false">[1]Offpeak_Forward!AC66</f>
        <v>30.0397357940674</v>
      </c>
      <c r="AD66" s="558" t="n">
        <f aca="false">[1]Offpeak_Forward!AD66</f>
        <v>26.3676090240479</v>
      </c>
      <c r="AE66" s="558" t="n">
        <f aca="false">[1]Offpeak_Forward!AE66</f>
        <v>26.3676090240479</v>
      </c>
      <c r="AF66" s="560" t="n">
        <f aca="false">[1]Offpeak_Forward!AF66</f>
        <v>34.3676109313965</v>
      </c>
      <c r="AG66" s="563" t="n">
        <f aca="false">[1]Offpeak_Forward!AG66</f>
        <v>3.4985</v>
      </c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customFormat="false" ht="12.75" hidden="false" customHeight="false" outlineLevel="0" collapsed="false">
      <c r="A67" s="564" t="n">
        <f aca="false">[1]Offpeak_Forward!A67</f>
        <v>38961</v>
      </c>
      <c r="B67" s="565" t="n">
        <f aca="false">[1]Offpeak_Forward!B67</f>
        <v>26.7350025177002</v>
      </c>
      <c r="C67" s="566" t="n">
        <f aca="false">[1]Offpeak_Forward!C67</f>
        <v>27.1250019073486</v>
      </c>
      <c r="D67" s="566" t="n">
        <f aca="false">[1]Offpeak_Forward!D67</f>
        <v>27.1250019073486</v>
      </c>
      <c r="E67" s="568" t="n">
        <f aca="false">[1]Offpeak_Forward!E67</f>
        <v>27.1250019073486</v>
      </c>
      <c r="F67" s="565" t="n">
        <f aca="false">[1]Offpeak_Forward!F67</f>
        <v>20.6091976165771</v>
      </c>
      <c r="G67" s="566" t="n">
        <f aca="false">[1]Offpeak_Forward!G67</f>
        <v>21.2091979980469</v>
      </c>
      <c r="H67" s="566" t="n">
        <f aca="false">[1]Offpeak_Forward!H67</f>
        <v>20.6091976165771</v>
      </c>
      <c r="I67" s="568" t="n">
        <f aca="false">[1]Offpeak_Forward!I67</f>
        <v>20.6091976165771</v>
      </c>
      <c r="J67" s="565" t="n">
        <f aca="false">[1]Offpeak_Forward!J67</f>
        <v>26.2799987792969</v>
      </c>
      <c r="K67" s="566" t="n">
        <f aca="false">[1]Offpeak_Forward!K67</f>
        <v>29.5399990081787</v>
      </c>
      <c r="L67" s="568" t="n">
        <f aca="false">[1]Offpeak_Forward!L67</f>
        <v>31.0499992370605</v>
      </c>
      <c r="M67" s="565" t="n">
        <f aca="false">[1]Offpeak_Forward!M67</f>
        <v>18.0960006713867</v>
      </c>
      <c r="N67" s="566" t="n">
        <f aca="false">[1]Offpeak_Forward!N67</f>
        <v>17.014799118042</v>
      </c>
      <c r="O67" s="566" t="n">
        <f aca="false">[1]Offpeak_Forward!O67</f>
        <v>18.1059989929199</v>
      </c>
      <c r="P67" s="566" t="n">
        <f aca="false">[1]Offpeak_Forward!P67</f>
        <v>20.0460014343262</v>
      </c>
      <c r="Q67" s="566" t="n">
        <f aca="false">[1]Offpeak_Forward!Q67</f>
        <v>15.913537979126</v>
      </c>
      <c r="R67" s="566" t="n">
        <f aca="false">[1]Offpeak_Forward!R67</f>
        <v>22.2140007019043</v>
      </c>
      <c r="S67" s="566" t="n">
        <f aca="false">[1]Offpeak_Forward!S67</f>
        <v>15.6920003890991</v>
      </c>
      <c r="T67" s="568" t="n">
        <f aca="false">[1]Offpeak_Forward!T67</f>
        <v>15.913537979126</v>
      </c>
      <c r="U67" s="565" t="n">
        <f aca="false">[1]Offpeak_Forward!U67</f>
        <v>23.3660011291504</v>
      </c>
      <c r="V67" s="566" t="n">
        <f aca="false">[1]Offpeak_Forward!V67</f>
        <v>23.25</v>
      </c>
      <c r="W67" s="566" t="n">
        <f aca="false">[1]Offpeak_Forward!W67</f>
        <v>23.3660011291504</v>
      </c>
      <c r="X67" s="566" t="n">
        <f aca="false">[1]Offpeak_Forward!X67</f>
        <v>19.6260013580322</v>
      </c>
      <c r="Y67" s="566" t="n">
        <f aca="false">[1]Offpeak_Forward!Y67</f>
        <v>23.3660011291504</v>
      </c>
      <c r="Z67" s="566" t="n">
        <f aca="false">[1]Offpeak_Forward!Z67</f>
        <v>24.6160011291504</v>
      </c>
      <c r="AA67" s="568" t="n">
        <f aca="false">[1]Offpeak_Forward!AA67</f>
        <v>25.8159999847412</v>
      </c>
      <c r="AB67" s="565" t="n">
        <f aca="false">[1]Offpeak_Forward!AB67</f>
        <v>21.4045009613037</v>
      </c>
      <c r="AC67" s="566" t="n">
        <f aca="false">[1]Offpeak_Forward!AC67</f>
        <v>23.6544990539551</v>
      </c>
      <c r="AD67" s="566" t="n">
        <f aca="false">[1]Offpeak_Forward!AD67</f>
        <v>21.4045009613037</v>
      </c>
      <c r="AE67" s="566" t="n">
        <f aca="false">[1]Offpeak_Forward!AE67</f>
        <v>21.4045009613037</v>
      </c>
      <c r="AF67" s="569" t="n">
        <f aca="false">[1]Offpeak_Forward!AF67</f>
        <v>26.6544990539551</v>
      </c>
      <c r="AG67" s="571" t="n">
        <f aca="false">[1]Offpeak_Forward!AG67</f>
        <v>3.5095</v>
      </c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customFormat="false" ht="12.75" hidden="false" customHeight="false" outlineLevel="0" collapsed="false">
      <c r="A68" s="564" t="n">
        <f aca="false">[1]Offpeak_Forward!A68</f>
        <v>38991</v>
      </c>
      <c r="B68" s="565" t="n">
        <f aca="false">[1]Offpeak_Forward!B68</f>
        <v>25.4448986053467</v>
      </c>
      <c r="C68" s="566" t="n">
        <f aca="false">[1]Offpeak_Forward!C68</f>
        <v>26.036735534668</v>
      </c>
      <c r="D68" s="566" t="n">
        <f aca="false">[1]Offpeak_Forward!D68</f>
        <v>26.036735534668</v>
      </c>
      <c r="E68" s="568" t="n">
        <f aca="false">[1]Offpeak_Forward!E68</f>
        <v>26.036735534668</v>
      </c>
      <c r="F68" s="565" t="n">
        <f aca="false">[1]Offpeak_Forward!F68</f>
        <v>21.7308139801025</v>
      </c>
      <c r="G68" s="566" t="n">
        <f aca="false">[1]Offpeak_Forward!G68</f>
        <v>22.363468170166</v>
      </c>
      <c r="H68" s="566" t="n">
        <f aca="false">[1]Offpeak_Forward!H68</f>
        <v>21.7308139801025</v>
      </c>
      <c r="I68" s="568" t="n">
        <f aca="false">[1]Offpeak_Forward!I68</f>
        <v>21.7308139801025</v>
      </c>
      <c r="J68" s="565" t="n">
        <f aca="false">[1]Offpeak_Forward!J68</f>
        <v>25.4408149719238</v>
      </c>
      <c r="K68" s="566" t="n">
        <f aca="false">[1]Offpeak_Forward!K68</f>
        <v>29.7530574798584</v>
      </c>
      <c r="L68" s="568" t="n">
        <f aca="false">[1]Offpeak_Forward!L68</f>
        <v>29.8183631896973</v>
      </c>
      <c r="M68" s="565" t="n">
        <f aca="false">[1]Offpeak_Forward!M68</f>
        <v>15.6912879943848</v>
      </c>
      <c r="N68" s="566" t="n">
        <f aca="false">[1]Offpeak_Forward!N68</f>
        <v>14.7965517044067</v>
      </c>
      <c r="O68" s="566" t="n">
        <f aca="false">[1]Offpeak_Forward!O68</f>
        <v>16.6271438598633</v>
      </c>
      <c r="P68" s="566" t="n">
        <f aca="false">[1]Offpeak_Forward!P68</f>
        <v>17.7474098205566</v>
      </c>
      <c r="Q68" s="566" t="n">
        <f aca="false">[1]Offpeak_Forward!Q68</f>
        <v>14.610405921936</v>
      </c>
      <c r="R68" s="566" t="n">
        <f aca="false">[1]Offpeak_Forward!R68</f>
        <v>20.0061855316162</v>
      </c>
      <c r="S68" s="566" t="n">
        <f aca="false">[1]Offpeak_Forward!S68</f>
        <v>14.3945512771606</v>
      </c>
      <c r="T68" s="568" t="n">
        <f aca="false">[1]Offpeak_Forward!T68</f>
        <v>14.610405921936</v>
      </c>
      <c r="U68" s="565" t="n">
        <f aca="false">[1]Offpeak_Forward!U68</f>
        <v>19.8245506286621</v>
      </c>
      <c r="V68" s="566" t="n">
        <f aca="false">[1]Offpeak_Forward!V68</f>
        <v>21.5663261413574</v>
      </c>
      <c r="W68" s="566" t="n">
        <f aca="false">[1]Offpeak_Forward!W68</f>
        <v>19.8245506286621</v>
      </c>
      <c r="X68" s="566" t="n">
        <f aca="false">[1]Offpeak_Forward!X68</f>
        <v>17.1545524597168</v>
      </c>
      <c r="Y68" s="566" t="n">
        <f aca="false">[1]Offpeak_Forward!Y68</f>
        <v>19.8245506286621</v>
      </c>
      <c r="Z68" s="566" t="n">
        <f aca="false">[1]Offpeak_Forward!Z68</f>
        <v>19.9316940307617</v>
      </c>
      <c r="AA68" s="568" t="n">
        <f aca="false">[1]Offpeak_Forward!AA68</f>
        <v>21.2378158569336</v>
      </c>
      <c r="AB68" s="565" t="n">
        <f aca="false">[1]Offpeak_Forward!AB68</f>
        <v>20.2606754302979</v>
      </c>
      <c r="AC68" s="566" t="n">
        <f aca="false">[1]Offpeak_Forward!AC68</f>
        <v>22.0055732727051</v>
      </c>
      <c r="AD68" s="566" t="n">
        <f aca="false">[1]Offpeak_Forward!AD68</f>
        <v>20.2606754302979</v>
      </c>
      <c r="AE68" s="566" t="n">
        <f aca="false">[1]Offpeak_Forward!AE68</f>
        <v>20.2606754302979</v>
      </c>
      <c r="AF68" s="569" t="n">
        <f aca="false">[1]Offpeak_Forward!AF68</f>
        <v>22.7606735229492</v>
      </c>
      <c r="AG68" s="571" t="n">
        <f aca="false">[1]Offpeak_Forward!AG68</f>
        <v>3.5195</v>
      </c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customFormat="false" ht="12.75" hidden="false" customHeight="false" outlineLevel="0" collapsed="false">
      <c r="A69" s="564" t="n">
        <f aca="false">[1]Offpeak_Forward!A69</f>
        <v>39022</v>
      </c>
      <c r="B69" s="565" t="n">
        <f aca="false">[1]Offpeak_Forward!B69</f>
        <v>27.5937519073486</v>
      </c>
      <c r="C69" s="566" t="n">
        <f aca="false">[1]Offpeak_Forward!C69</f>
        <v>28.0104179382324</v>
      </c>
      <c r="D69" s="566" t="n">
        <f aca="false">[1]Offpeak_Forward!D69</f>
        <v>28.0104179382324</v>
      </c>
      <c r="E69" s="568" t="n">
        <f aca="false">[1]Offpeak_Forward!E69</f>
        <v>28.0104179382324</v>
      </c>
      <c r="F69" s="565" t="n">
        <f aca="false">[1]Offpeak_Forward!F69</f>
        <v>22.1241645812988</v>
      </c>
      <c r="G69" s="566" t="n">
        <f aca="false">[1]Offpeak_Forward!G69</f>
        <v>22.7491645812988</v>
      </c>
      <c r="H69" s="566" t="n">
        <f aca="false">[1]Offpeak_Forward!H69</f>
        <v>22.1241645812988</v>
      </c>
      <c r="I69" s="568" t="n">
        <f aca="false">[1]Offpeak_Forward!I69</f>
        <v>22.1241645812988</v>
      </c>
      <c r="J69" s="565" t="n">
        <f aca="false">[1]Offpeak_Forward!J69</f>
        <v>25.4916648864746</v>
      </c>
      <c r="K69" s="566" t="n">
        <f aca="false">[1]Offpeak_Forward!K69</f>
        <v>31.1781234741211</v>
      </c>
      <c r="L69" s="568" t="n">
        <f aca="false">[1]Offpeak_Forward!L69</f>
        <v>30.0125007629395</v>
      </c>
      <c r="M69" s="565" t="n">
        <f aca="false">[1]Offpeak_Forward!M69</f>
        <v>16.6579170227051</v>
      </c>
      <c r="N69" s="566" t="n">
        <f aca="false">[1]Offpeak_Forward!N69</f>
        <v>15.7497491836548</v>
      </c>
      <c r="O69" s="566" t="n">
        <f aca="false">[1]Offpeak_Forward!O69</f>
        <v>16.8262500762939</v>
      </c>
      <c r="P69" s="566" t="n">
        <f aca="false">[1]Offpeak_Forward!P69</f>
        <v>18.6891670227051</v>
      </c>
      <c r="Q69" s="566" t="n">
        <f aca="false">[1]Offpeak_Forward!Q69</f>
        <v>15.4261856079102</v>
      </c>
      <c r="R69" s="566" t="n">
        <f aca="false">[1]Offpeak_Forward!R69</f>
        <v>20.9266681671143</v>
      </c>
      <c r="S69" s="566" t="n">
        <f aca="false">[1]Offpeak_Forward!S69</f>
        <v>15.1954174041748</v>
      </c>
      <c r="T69" s="568" t="n">
        <f aca="false">[1]Offpeak_Forward!T69</f>
        <v>15.4261856079102</v>
      </c>
      <c r="U69" s="565" t="n">
        <f aca="false">[1]Offpeak_Forward!U69</f>
        <v>20.7649993896484</v>
      </c>
      <c r="V69" s="566" t="n">
        <f aca="false">[1]Offpeak_Forward!V69</f>
        <v>22.2291660308838</v>
      </c>
      <c r="W69" s="566" t="n">
        <f aca="false">[1]Offpeak_Forward!W69</f>
        <v>20.7649993896484</v>
      </c>
      <c r="X69" s="566" t="n">
        <f aca="false">[1]Offpeak_Forward!X69</f>
        <v>18.1204166412354</v>
      </c>
      <c r="Y69" s="566" t="n">
        <f aca="false">[1]Offpeak_Forward!Y69</f>
        <v>20.7649993896484</v>
      </c>
      <c r="Z69" s="566" t="n">
        <f aca="false">[1]Offpeak_Forward!Z69</f>
        <v>20.8587493896484</v>
      </c>
      <c r="AA69" s="568" t="n">
        <f aca="false">[1]Offpeak_Forward!AA69</f>
        <v>22.1399993896484</v>
      </c>
      <c r="AB69" s="565" t="n">
        <f aca="false">[1]Offpeak_Forward!AB69</f>
        <v>20.2937107086182</v>
      </c>
      <c r="AC69" s="566" t="n">
        <f aca="false">[1]Offpeak_Forward!AC69</f>
        <v>21.7895412445068</v>
      </c>
      <c r="AD69" s="566" t="n">
        <f aca="false">[1]Offpeak_Forward!AD69</f>
        <v>20.2937107086182</v>
      </c>
      <c r="AE69" s="566" t="n">
        <f aca="false">[1]Offpeak_Forward!AE69</f>
        <v>20.2937107086182</v>
      </c>
      <c r="AF69" s="569" t="n">
        <f aca="false">[1]Offpeak_Forward!AF69</f>
        <v>22.7937068939209</v>
      </c>
      <c r="AG69" s="571" t="n">
        <f aca="false">[1]Offpeak_Forward!AG69</f>
        <v>3.6735</v>
      </c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customFormat="false" ht="13.5" hidden="false" customHeight="false" outlineLevel="0" collapsed="false">
      <c r="A70" s="586" t="n">
        <f aca="false">[1]Offpeak_Forward!A70</f>
        <v>39052</v>
      </c>
      <c r="B70" s="587" t="n">
        <f aca="false">[1]Offpeak_Forward!B70</f>
        <v>24.8415088653564</v>
      </c>
      <c r="C70" s="588" t="n">
        <f aca="false">[1]Offpeak_Forward!C70</f>
        <v>25.7471694946289</v>
      </c>
      <c r="D70" s="588" t="n">
        <f aca="false">[1]Offpeak_Forward!D70</f>
        <v>25.7471694946289</v>
      </c>
      <c r="E70" s="589" t="n">
        <f aca="false">[1]Offpeak_Forward!E70</f>
        <v>25.7471694946289</v>
      </c>
      <c r="F70" s="587" t="n">
        <f aca="false">[1]Offpeak_Forward!F70</f>
        <v>23.2611293792725</v>
      </c>
      <c r="G70" s="588" t="n">
        <f aca="false">[1]Offpeak_Forward!G70</f>
        <v>23.8460350036621</v>
      </c>
      <c r="H70" s="588" t="n">
        <f aca="false">[1]Offpeak_Forward!H70</f>
        <v>23.2611293792725</v>
      </c>
      <c r="I70" s="589" t="n">
        <f aca="false">[1]Offpeak_Forward!I70</f>
        <v>23.2611293792725</v>
      </c>
      <c r="J70" s="587" t="n">
        <f aca="false">[1]Offpeak_Forward!J70</f>
        <v>27.9415092468262</v>
      </c>
      <c r="K70" s="588" t="n">
        <f aca="false">[1]Offpeak_Forward!K70</f>
        <v>32.2037696838379</v>
      </c>
      <c r="L70" s="589" t="n">
        <f aca="false">[1]Offpeak_Forward!L70</f>
        <v>32.9924507141113</v>
      </c>
      <c r="M70" s="587" t="n">
        <f aca="false">[1]Offpeak_Forward!M70</f>
        <v>20.5564155578613</v>
      </c>
      <c r="N70" s="588" t="n">
        <f aca="false">[1]Offpeak_Forward!N70</f>
        <v>19.5870170593262</v>
      </c>
      <c r="O70" s="588" t="n">
        <f aca="false">[1]Offpeak_Forward!O70</f>
        <v>16.0352821350098</v>
      </c>
      <c r="P70" s="588" t="n">
        <f aca="false">[1]Offpeak_Forward!P70</f>
        <v>22.4573593139648</v>
      </c>
      <c r="Q70" s="588" t="n">
        <f aca="false">[1]Offpeak_Forward!Q70</f>
        <v>18.3772125244141</v>
      </c>
      <c r="R70" s="588" t="n">
        <f aca="false">[1]Offpeak_Forward!R70</f>
        <v>24.5833988189697</v>
      </c>
      <c r="S70" s="588" t="n">
        <f aca="false">[1]Offpeak_Forward!S70</f>
        <v>18.0792465209961</v>
      </c>
      <c r="T70" s="589" t="n">
        <f aca="false">[1]Offpeak_Forward!T70</f>
        <v>18.3772125244141</v>
      </c>
      <c r="U70" s="587" t="n">
        <f aca="false">[1]Offpeak_Forward!U70</f>
        <v>23.2194347381592</v>
      </c>
      <c r="V70" s="588" t="n">
        <f aca="false">[1]Offpeak_Forward!V70</f>
        <v>21.9764156341553</v>
      </c>
      <c r="W70" s="588" t="n">
        <f aca="false">[1]Offpeak_Forward!W70</f>
        <v>23.2194347381592</v>
      </c>
      <c r="X70" s="588" t="n">
        <f aca="false">[1]Offpeak_Forward!X70</f>
        <v>22.0281143188477</v>
      </c>
      <c r="Y70" s="588" t="n">
        <f aca="false">[1]Offpeak_Forward!Y70</f>
        <v>23.2194347381592</v>
      </c>
      <c r="Z70" s="588" t="n">
        <f aca="false">[1]Offpeak_Forward!Z70</f>
        <v>23.2430191040039</v>
      </c>
      <c r="AA70" s="589" t="n">
        <f aca="false">[1]Offpeak_Forward!AA70</f>
        <v>24.3939628601074</v>
      </c>
      <c r="AB70" s="587" t="n">
        <f aca="false">[1]Offpeak_Forward!AB70</f>
        <v>21.8076038360596</v>
      </c>
      <c r="AC70" s="588" t="n">
        <f aca="false">[1]Offpeak_Forward!AC70</f>
        <v>23.8057174682617</v>
      </c>
      <c r="AD70" s="588" t="n">
        <f aca="false">[1]Offpeak_Forward!AD70</f>
        <v>21.8076038360596</v>
      </c>
      <c r="AE70" s="588" t="n">
        <f aca="false">[1]Offpeak_Forward!AE70</f>
        <v>21.8076038360596</v>
      </c>
      <c r="AF70" s="590" t="n">
        <f aca="false">[1]Offpeak_Forward!AF70</f>
        <v>24.8076038360596</v>
      </c>
      <c r="AG70" s="591" t="n">
        <f aca="false">[1]Offpeak_Forward!AG70</f>
        <v>3.8395</v>
      </c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customFormat="false" ht="12.75" hidden="false" customHeight="false" outlineLevel="0" collapsed="false">
      <c r="A71" s="592" t="n">
        <f aca="false">[1]Offpeak_Forward!A71</f>
        <v>39083</v>
      </c>
      <c r="B71" s="565" t="n">
        <f aca="false">[1]Offpeak_Forward!B71</f>
        <v>33.810733795166</v>
      </c>
      <c r="C71" s="566" t="n">
        <f aca="false">[1]Offpeak_Forward!C71</f>
        <v>34.525016784668</v>
      </c>
      <c r="D71" s="566" t="n">
        <f aca="false">[1]Offpeak_Forward!D71</f>
        <v>34.525016784668</v>
      </c>
      <c r="E71" s="568" t="n">
        <f aca="false">[1]Offpeak_Forward!E71</f>
        <v>34.525016784668</v>
      </c>
      <c r="F71" s="565" t="n">
        <f aca="false">[1]Offpeak_Forward!F71</f>
        <v>25.4733047485352</v>
      </c>
      <c r="G71" s="566" t="n">
        <f aca="false">[1]Offpeak_Forward!G71</f>
        <v>26.10595703125</v>
      </c>
      <c r="H71" s="566" t="n">
        <f aca="false">[1]Offpeak_Forward!H71</f>
        <v>25.4733047485352</v>
      </c>
      <c r="I71" s="568" t="n">
        <f aca="false">[1]Offpeak_Forward!I71</f>
        <v>25.4733047485352</v>
      </c>
      <c r="J71" s="565" t="n">
        <f aca="false">[1]Offpeak_Forward!J71</f>
        <v>32.5584716796875</v>
      </c>
      <c r="K71" s="566" t="n">
        <f aca="false">[1]Offpeak_Forward!K71</f>
        <v>35.097957611084</v>
      </c>
      <c r="L71" s="568" t="n">
        <f aca="false">[1]Offpeak_Forward!L71</f>
        <v>36.6469383239746</v>
      </c>
      <c r="M71" s="565" t="n">
        <f aca="false">[1]Offpeak_Forward!M71</f>
        <v>23.8057136535645</v>
      </c>
      <c r="N71" s="566" t="n">
        <f aca="false">[1]Offpeak_Forward!N71</f>
        <v>23.2761211395264</v>
      </c>
      <c r="O71" s="566" t="n">
        <f aca="false">[1]Offpeak_Forward!O71</f>
        <v>19.361837387085</v>
      </c>
      <c r="P71" s="566" t="n">
        <f aca="false">[1]Offpeak_Forward!P71</f>
        <v>25.861837387085</v>
      </c>
      <c r="Q71" s="566" t="n">
        <f aca="false">[1]Offpeak_Forward!Q71</f>
        <v>20.8958187103271</v>
      </c>
      <c r="R71" s="566" t="n">
        <f aca="false">[1]Offpeak_Forward!R71</f>
        <v>28.1206130981445</v>
      </c>
      <c r="S71" s="566" t="n">
        <f aca="false">[1]Offpeak_Forward!S71</f>
        <v>20.3199996948242</v>
      </c>
      <c r="T71" s="568" t="n">
        <f aca="false">[1]Offpeak_Forward!T71</f>
        <v>20.8958187103271</v>
      </c>
      <c r="U71" s="565" t="n">
        <f aca="false">[1]Offpeak_Forward!U71</f>
        <v>24.8010196685791</v>
      </c>
      <c r="V71" s="566" t="n">
        <f aca="false">[1]Offpeak_Forward!V71</f>
        <v>21.8214282989502</v>
      </c>
      <c r="W71" s="566" t="n">
        <f aca="false">[1]Offpeak_Forward!W71</f>
        <v>24.8010196685791</v>
      </c>
      <c r="X71" s="566" t="n">
        <f aca="false">[1]Offpeak_Forward!X71</f>
        <v>25.2689800262451</v>
      </c>
      <c r="Y71" s="566" t="n">
        <f aca="false">[1]Offpeak_Forward!Y71</f>
        <v>24.8010196685791</v>
      </c>
      <c r="Z71" s="566" t="n">
        <f aca="false">[1]Offpeak_Forward!Z71</f>
        <v>24.9081630706787</v>
      </c>
      <c r="AA71" s="568" t="n">
        <f aca="false">[1]Offpeak_Forward!AA71</f>
        <v>26.2142848968506</v>
      </c>
      <c r="AB71" s="565" t="n">
        <f aca="false">[1]Offpeak_Forward!AB71</f>
        <v>24.4098262786865</v>
      </c>
      <c r="AC71" s="566" t="n">
        <f aca="false">[1]Offpeak_Forward!AC71</f>
        <v>26.8053359985352</v>
      </c>
      <c r="AD71" s="566" t="n">
        <f aca="false">[1]Offpeak_Forward!AD71</f>
        <v>24.4098262786865</v>
      </c>
      <c r="AE71" s="566" t="n">
        <f aca="false">[1]Offpeak_Forward!AE71</f>
        <v>24.4098262786865</v>
      </c>
      <c r="AF71" s="569" t="n">
        <f aca="false">[1]Offpeak_Forward!AF71</f>
        <v>27.4098262786865</v>
      </c>
      <c r="AG71" s="571" t="n">
        <f aca="false">[1]Offpeak_Forward!AG71</f>
        <v>3.9085</v>
      </c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customFormat="false" ht="12.75" hidden="false" customHeight="false" outlineLevel="0" collapsed="false">
      <c r="A72" s="593" t="n">
        <f aca="false">[1]Offpeak_Forward!A72</f>
        <v>39114</v>
      </c>
      <c r="B72" s="565" t="n">
        <f aca="false">[1]Offpeak_Forward!B72</f>
        <v>32.6788139343262</v>
      </c>
      <c r="C72" s="566" t="n">
        <f aca="false">[1]Offpeak_Forward!C72</f>
        <v>33.3333587646484</v>
      </c>
      <c r="D72" s="566" t="n">
        <f aca="false">[1]Offpeak_Forward!D72</f>
        <v>33.3333587646484</v>
      </c>
      <c r="E72" s="568" t="n">
        <f aca="false">[1]Offpeak_Forward!E72</f>
        <v>33.3333587646484</v>
      </c>
      <c r="F72" s="565" t="n">
        <f aca="false">[1]Offpeak_Forward!F72</f>
        <v>25.4461803436279</v>
      </c>
      <c r="G72" s="566" t="n">
        <f aca="false">[1]Offpeak_Forward!G72</f>
        <v>26.0825424194336</v>
      </c>
      <c r="H72" s="566" t="n">
        <f aca="false">[1]Offpeak_Forward!H72</f>
        <v>25.4461803436279</v>
      </c>
      <c r="I72" s="568" t="n">
        <f aca="false">[1]Offpeak_Forward!I72</f>
        <v>25.4461803436279</v>
      </c>
      <c r="J72" s="565" t="n">
        <f aca="false">[1]Offpeak_Forward!J72</f>
        <v>30.0079536437988</v>
      </c>
      <c r="K72" s="566" t="n">
        <f aca="false">[1]Offpeak_Forward!K72</f>
        <v>33.9590911865234</v>
      </c>
      <c r="L72" s="568" t="n">
        <f aca="false">[1]Offpeak_Forward!L72</f>
        <v>35.3454551696777</v>
      </c>
      <c r="M72" s="565" t="n">
        <f aca="false">[1]Offpeak_Forward!M72</f>
        <v>21.7150001525879</v>
      </c>
      <c r="N72" s="566" t="n">
        <f aca="false">[1]Offpeak_Forward!N72</f>
        <v>21.2322731018066</v>
      </c>
      <c r="O72" s="566" t="n">
        <f aca="false">[1]Offpeak_Forward!O72</f>
        <v>19.8754539489746</v>
      </c>
      <c r="P72" s="566" t="n">
        <f aca="false">[1]Offpeak_Forward!P72</f>
        <v>23.783182144165</v>
      </c>
      <c r="Q72" s="566" t="n">
        <f aca="false">[1]Offpeak_Forward!Q72</f>
        <v>19.5807323455811</v>
      </c>
      <c r="R72" s="566" t="n">
        <f aca="false">[1]Offpeak_Forward!R72</f>
        <v>26.0522747039795</v>
      </c>
      <c r="S72" s="566" t="n">
        <f aca="false">[1]Offpeak_Forward!S72</f>
        <v>19.1604557037354</v>
      </c>
      <c r="T72" s="568" t="n">
        <f aca="false">[1]Offpeak_Forward!T72</f>
        <v>19.5807323455811</v>
      </c>
      <c r="U72" s="565" t="n">
        <f aca="false">[1]Offpeak_Forward!U72</f>
        <v>23.703182220459</v>
      </c>
      <c r="V72" s="566" t="n">
        <f aca="false">[1]Offpeak_Forward!V72</f>
        <v>21.8409099578857</v>
      </c>
      <c r="W72" s="566" t="n">
        <f aca="false">[1]Offpeak_Forward!W72</f>
        <v>23.703182220459</v>
      </c>
      <c r="X72" s="566" t="n">
        <f aca="false">[1]Offpeak_Forward!X72</f>
        <v>23.2422733306885</v>
      </c>
      <c r="Y72" s="566" t="n">
        <f aca="false">[1]Offpeak_Forward!Y72</f>
        <v>23.703182220459</v>
      </c>
      <c r="Z72" s="566" t="n">
        <f aca="false">[1]Offpeak_Forward!Z72</f>
        <v>23.8168182373047</v>
      </c>
      <c r="AA72" s="568" t="n">
        <f aca="false">[1]Offpeak_Forward!AA72</f>
        <v>25.1350002288818</v>
      </c>
      <c r="AB72" s="565" t="n">
        <f aca="false">[1]Offpeak_Forward!AB72</f>
        <v>24.3824996948242</v>
      </c>
      <c r="AC72" s="566" t="n">
        <f aca="false">[1]Offpeak_Forward!AC72</f>
        <v>26.6115913391113</v>
      </c>
      <c r="AD72" s="566" t="n">
        <f aca="false">[1]Offpeak_Forward!AD72</f>
        <v>24.3824996948242</v>
      </c>
      <c r="AE72" s="566" t="n">
        <f aca="false">[1]Offpeak_Forward!AE72</f>
        <v>24.3824996948242</v>
      </c>
      <c r="AF72" s="569" t="n">
        <f aca="false">[1]Offpeak_Forward!AF72</f>
        <v>27.3825016021729</v>
      </c>
      <c r="AG72" s="571" t="n">
        <f aca="false">[1]Offpeak_Forward!AG72</f>
        <v>3.7945</v>
      </c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customFormat="false" ht="12.75" hidden="false" customHeight="false" outlineLevel="0" collapsed="false">
      <c r="A73" s="593" t="n">
        <f aca="false">[1]Offpeak_Forward!A73</f>
        <v>39142</v>
      </c>
      <c r="B73" s="565" t="n">
        <f aca="false">[1]Offpeak_Forward!B73</f>
        <v>30.2612228393555</v>
      </c>
      <c r="C73" s="566" t="n">
        <f aca="false">[1]Offpeak_Forward!C73</f>
        <v>30.1714286804199</v>
      </c>
      <c r="D73" s="566" t="n">
        <f aca="false">[1]Offpeak_Forward!D73</f>
        <v>30.1714286804199</v>
      </c>
      <c r="E73" s="568" t="n">
        <f aca="false">[1]Offpeak_Forward!E73</f>
        <v>30.1714286804199</v>
      </c>
      <c r="F73" s="565" t="n">
        <f aca="false">[1]Offpeak_Forward!F73</f>
        <v>22.2073574066162</v>
      </c>
      <c r="G73" s="566" t="n">
        <f aca="false">[1]Offpeak_Forward!G73</f>
        <v>22.8400096893311</v>
      </c>
      <c r="H73" s="566" t="n">
        <f aca="false">[1]Offpeak_Forward!H73</f>
        <v>22.2073574066162</v>
      </c>
      <c r="I73" s="568" t="n">
        <f aca="false">[1]Offpeak_Forward!I73</f>
        <v>22.2073574066162</v>
      </c>
      <c r="J73" s="565" t="n">
        <f aca="false">[1]Offpeak_Forward!J73</f>
        <v>25.3686408996582</v>
      </c>
      <c r="K73" s="566" t="n">
        <f aca="false">[1]Offpeak_Forward!K73</f>
        <v>31.4132652282715</v>
      </c>
      <c r="L73" s="568" t="n">
        <f aca="false">[1]Offpeak_Forward!L73</f>
        <v>36.8530616760254</v>
      </c>
      <c r="M73" s="565" t="n">
        <f aca="false">[1]Offpeak_Forward!M73</f>
        <v>20.8799991607666</v>
      </c>
      <c r="N73" s="566" t="n">
        <f aca="false">[1]Offpeak_Forward!N73</f>
        <v>20.4393863677979</v>
      </c>
      <c r="O73" s="566" t="n">
        <f aca="false">[1]Offpeak_Forward!O73</f>
        <v>20.2626533508301</v>
      </c>
      <c r="P73" s="566" t="n">
        <f aca="false">[1]Offpeak_Forward!P73</f>
        <v>22.9361228942871</v>
      </c>
      <c r="Q73" s="566" t="n">
        <f aca="false">[1]Offpeak_Forward!Q73</f>
        <v>17.5676746368408</v>
      </c>
      <c r="R73" s="566" t="n">
        <f aca="false">[1]Offpeak_Forward!R73</f>
        <v>25.1948986053467</v>
      </c>
      <c r="S73" s="566" t="n">
        <f aca="false">[1]Offpeak_Forward!S73</f>
        <v>17.5524482727051</v>
      </c>
      <c r="T73" s="568" t="n">
        <f aca="false">[1]Offpeak_Forward!T73</f>
        <v>17.5676746368408</v>
      </c>
      <c r="U73" s="565" t="n">
        <f aca="false">[1]Offpeak_Forward!U73</f>
        <v>22.2806129455566</v>
      </c>
      <c r="V73" s="566" t="n">
        <f aca="false">[1]Offpeak_Forward!V73</f>
        <v>21.5255107879639</v>
      </c>
      <c r="W73" s="566" t="n">
        <f aca="false">[1]Offpeak_Forward!W73</f>
        <v>22.2806129455566</v>
      </c>
      <c r="X73" s="566" t="n">
        <f aca="false">[1]Offpeak_Forward!X73</f>
        <v>22.4718360900879</v>
      </c>
      <c r="Y73" s="566" t="n">
        <f aca="false">[1]Offpeak_Forward!Y73</f>
        <v>22.2806129455566</v>
      </c>
      <c r="Z73" s="566" t="n">
        <f aca="false">[1]Offpeak_Forward!Z73</f>
        <v>22.3877544403076</v>
      </c>
      <c r="AA73" s="568" t="n">
        <f aca="false">[1]Offpeak_Forward!AA73</f>
        <v>23.6938781738281</v>
      </c>
      <c r="AB73" s="565" t="n">
        <f aca="false">[1]Offpeak_Forward!AB73</f>
        <v>23.3397445678711</v>
      </c>
      <c r="AC73" s="566" t="n">
        <f aca="false">[1]Offpeak_Forward!AC73</f>
        <v>24.9852542877197</v>
      </c>
      <c r="AD73" s="566" t="n">
        <f aca="false">[1]Offpeak_Forward!AD73</f>
        <v>23.3397445678711</v>
      </c>
      <c r="AE73" s="566" t="n">
        <f aca="false">[1]Offpeak_Forward!AE73</f>
        <v>23.3397445678711</v>
      </c>
      <c r="AF73" s="569" t="n">
        <f aca="false">[1]Offpeak_Forward!AF73</f>
        <v>25.8397426605225</v>
      </c>
      <c r="AG73" s="571" t="n">
        <f aca="false">[1]Offpeak_Forward!AG73</f>
        <v>3.6625</v>
      </c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customFormat="false" ht="12.75" hidden="false" customHeight="false" outlineLevel="0" collapsed="false">
      <c r="A74" s="593" t="n">
        <f aca="false">[1]Offpeak_Forward!A74</f>
        <v>39173</v>
      </c>
      <c r="B74" s="565" t="n">
        <f aca="false">[1]Offpeak_Forward!B74</f>
        <v>28.1812515258789</v>
      </c>
      <c r="C74" s="566" t="n">
        <f aca="false">[1]Offpeak_Forward!C74</f>
        <v>28.0666675567627</v>
      </c>
      <c r="D74" s="566" t="n">
        <f aca="false">[1]Offpeak_Forward!D74</f>
        <v>28.0666675567627</v>
      </c>
      <c r="E74" s="568" t="n">
        <f aca="false">[1]Offpeak_Forward!E74</f>
        <v>28.0666675567627</v>
      </c>
      <c r="F74" s="565" t="n">
        <f aca="false">[1]Offpeak_Forward!F74</f>
        <v>22.4884166717529</v>
      </c>
      <c r="G74" s="566" t="n">
        <f aca="false">[1]Offpeak_Forward!G74</f>
        <v>23.1134166717529</v>
      </c>
      <c r="H74" s="566" t="n">
        <f aca="false">[1]Offpeak_Forward!H74</f>
        <v>22.4884166717529</v>
      </c>
      <c r="I74" s="568" t="n">
        <f aca="false">[1]Offpeak_Forward!I74</f>
        <v>22.4884166717529</v>
      </c>
      <c r="J74" s="565" t="n">
        <f aca="false">[1]Offpeak_Forward!J74</f>
        <v>25.4789581298828</v>
      </c>
      <c r="K74" s="566" t="n">
        <f aca="false">[1]Offpeak_Forward!K74</f>
        <v>30.9624977111816</v>
      </c>
      <c r="L74" s="568" t="n">
        <f aca="false">[1]Offpeak_Forward!L74</f>
        <v>29.2374992370605</v>
      </c>
      <c r="M74" s="565" t="n">
        <f aca="false">[1]Offpeak_Forward!M74</f>
        <v>17.564790725708</v>
      </c>
      <c r="N74" s="566" t="n">
        <f aca="false">[1]Offpeak_Forward!N74</f>
        <v>17.0293731689453</v>
      </c>
      <c r="O74" s="566" t="n">
        <f aca="false">[1]Offpeak_Forward!O74</f>
        <v>20.0554161071777</v>
      </c>
      <c r="P74" s="566" t="n">
        <f aca="false">[1]Offpeak_Forward!P74</f>
        <v>19.596040725708</v>
      </c>
      <c r="Q74" s="566" t="n">
        <f aca="false">[1]Offpeak_Forward!Q74</f>
        <v>15.9566173553467</v>
      </c>
      <c r="R74" s="566" t="n">
        <f aca="false">[1]Offpeak_Forward!R74</f>
        <v>21.8335418701172</v>
      </c>
      <c r="S74" s="566" t="n">
        <f aca="false">[1]Offpeak_Forward!S74</f>
        <v>15.8460416793823</v>
      </c>
      <c r="T74" s="568" t="n">
        <f aca="false">[1]Offpeak_Forward!T74</f>
        <v>15.9566173553467</v>
      </c>
      <c r="U74" s="565" t="n">
        <f aca="false">[1]Offpeak_Forward!U74</f>
        <v>20.7593746185303</v>
      </c>
      <c r="V74" s="566" t="n">
        <f aca="false">[1]Offpeak_Forward!V74</f>
        <v>21.4791660308838</v>
      </c>
      <c r="W74" s="566" t="n">
        <f aca="false">[1]Offpeak_Forward!W74</f>
        <v>20.7593746185303</v>
      </c>
      <c r="X74" s="566" t="n">
        <f aca="false">[1]Offpeak_Forward!X74</f>
        <v>19.0272922515869</v>
      </c>
      <c r="Y74" s="566" t="n">
        <f aca="false">[1]Offpeak_Forward!Y74</f>
        <v>20.7593746185303</v>
      </c>
      <c r="Z74" s="566" t="n">
        <f aca="false">[1]Offpeak_Forward!Z74</f>
        <v>20.8531246185303</v>
      </c>
      <c r="AA74" s="568" t="n">
        <f aca="false">[1]Offpeak_Forward!AA74</f>
        <v>22.1343746185303</v>
      </c>
      <c r="AB74" s="565" t="n">
        <f aca="false">[1]Offpeak_Forward!AB74</f>
        <v>22.8160018920898</v>
      </c>
      <c r="AC74" s="566" t="n">
        <f aca="false">[1]Offpeak_Forward!AC74</f>
        <v>24.6172523498535</v>
      </c>
      <c r="AD74" s="566" t="n">
        <f aca="false">[1]Offpeak_Forward!AD74</f>
        <v>22.8160018920898</v>
      </c>
      <c r="AE74" s="566" t="n">
        <f aca="false">[1]Offpeak_Forward!AE74</f>
        <v>22.8160018920898</v>
      </c>
      <c r="AF74" s="569" t="n">
        <f aca="false">[1]Offpeak_Forward!AF74</f>
        <v>25.3160018920898</v>
      </c>
      <c r="AG74" s="571" t="n">
        <f aca="false">[1]Offpeak_Forward!AG74</f>
        <v>3.4925</v>
      </c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customFormat="false" ht="12.75" hidden="false" customHeight="false" outlineLevel="0" collapsed="false">
      <c r="A75" s="593" t="n">
        <f aca="false">[1]Offpeak_Forward!A75</f>
        <v>39203</v>
      </c>
      <c r="B75" s="565" t="n">
        <f aca="false">[1]Offpeak_Forward!B75</f>
        <v>28.3632659912109</v>
      </c>
      <c r="C75" s="566" t="n">
        <f aca="false">[1]Offpeak_Forward!C75</f>
        <v>27.9448986053467</v>
      </c>
      <c r="D75" s="566" t="n">
        <f aca="false">[1]Offpeak_Forward!D75</f>
        <v>27.9448986053467</v>
      </c>
      <c r="E75" s="568" t="n">
        <f aca="false">[1]Offpeak_Forward!E75</f>
        <v>27.9448986053467</v>
      </c>
      <c r="F75" s="565" t="n">
        <f aca="false">[1]Offpeak_Forward!F75</f>
        <v>22.5359992980957</v>
      </c>
      <c r="G75" s="566" t="n">
        <f aca="false">[1]Offpeak_Forward!G75</f>
        <v>23.1686534881592</v>
      </c>
      <c r="H75" s="566" t="n">
        <f aca="false">[1]Offpeak_Forward!H75</f>
        <v>22.5359992980957</v>
      </c>
      <c r="I75" s="568" t="n">
        <f aca="false">[1]Offpeak_Forward!I75</f>
        <v>22.5359992980957</v>
      </c>
      <c r="J75" s="565" t="n">
        <f aca="false">[1]Offpeak_Forward!J75</f>
        <v>23.7491836547852</v>
      </c>
      <c r="K75" s="566" t="n">
        <f aca="false">[1]Offpeak_Forward!K75</f>
        <v>34.3622436523438</v>
      </c>
      <c r="L75" s="568" t="n">
        <f aca="false">[1]Offpeak_Forward!L75</f>
        <v>31.798978805542</v>
      </c>
      <c r="M75" s="565" t="n">
        <f aca="false">[1]Offpeak_Forward!M75</f>
        <v>17.8059196472168</v>
      </c>
      <c r="N75" s="566" t="n">
        <f aca="false">[1]Offpeak_Forward!N75</f>
        <v>17.3277549743652</v>
      </c>
      <c r="O75" s="566" t="n">
        <f aca="false">[1]Offpeak_Forward!O75</f>
        <v>20.9944896697998</v>
      </c>
      <c r="P75" s="566" t="n">
        <f aca="false">[1]Offpeak_Forward!P75</f>
        <v>19.8620414733887</v>
      </c>
      <c r="Q75" s="566" t="n">
        <f aca="false">[1]Offpeak_Forward!Q75</f>
        <v>15.4742527008057</v>
      </c>
      <c r="R75" s="566" t="n">
        <f aca="false">[1]Offpeak_Forward!R75</f>
        <v>22.1208171844482</v>
      </c>
      <c r="S75" s="566" t="n">
        <f aca="false">[1]Offpeak_Forward!S75</f>
        <v>15.08571434021</v>
      </c>
      <c r="T75" s="568" t="n">
        <f aca="false">[1]Offpeak_Forward!T75</f>
        <v>15.4742527008057</v>
      </c>
      <c r="U75" s="565" t="n">
        <f aca="false">[1]Offpeak_Forward!U75</f>
        <v>21.3065299987793</v>
      </c>
      <c r="V75" s="566" t="n">
        <f aca="false">[1]Offpeak_Forward!V75</f>
        <v>22.6479587554932</v>
      </c>
      <c r="W75" s="566" t="n">
        <f aca="false">[1]Offpeak_Forward!W75</f>
        <v>21.3065299987793</v>
      </c>
      <c r="X75" s="566" t="n">
        <f aca="false">[1]Offpeak_Forward!X75</f>
        <v>19.2691841125488</v>
      </c>
      <c r="Y75" s="566" t="n">
        <f aca="false">[1]Offpeak_Forward!Y75</f>
        <v>21.3065299987793</v>
      </c>
      <c r="Z75" s="566" t="n">
        <f aca="false">[1]Offpeak_Forward!Z75</f>
        <v>21.4136734008789</v>
      </c>
      <c r="AA75" s="568" t="n">
        <f aca="false">[1]Offpeak_Forward!AA75</f>
        <v>22.7197952270508</v>
      </c>
      <c r="AB75" s="565" t="n">
        <f aca="false">[1]Offpeak_Forward!AB75</f>
        <v>23.2427043914795</v>
      </c>
      <c r="AC75" s="566" t="n">
        <f aca="false">[1]Offpeak_Forward!AC75</f>
        <v>25.1790313720703</v>
      </c>
      <c r="AD75" s="566" t="n">
        <f aca="false">[1]Offpeak_Forward!AD75</f>
        <v>23.2427043914795</v>
      </c>
      <c r="AE75" s="566" t="n">
        <f aca="false">[1]Offpeak_Forward!AE75</f>
        <v>23.2427043914795</v>
      </c>
      <c r="AF75" s="569" t="n">
        <f aca="false">[1]Offpeak_Forward!AF75</f>
        <v>26.4927043914795</v>
      </c>
      <c r="AG75" s="571" t="n">
        <f aca="false">[1]Offpeak_Forward!AG75</f>
        <v>3.4875</v>
      </c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customFormat="false" ht="12.75" hidden="false" customHeight="false" outlineLevel="0" collapsed="false">
      <c r="A76" s="593" t="n">
        <f aca="false">[1]Offpeak_Forward!A76</f>
        <v>39234</v>
      </c>
      <c r="B76" s="565" t="n">
        <f aca="false">[1]Offpeak_Forward!B76</f>
        <v>29.6510429382324</v>
      </c>
      <c r="C76" s="566" t="n">
        <f aca="false">[1]Offpeak_Forward!C76</f>
        <v>29.5177097320557</v>
      </c>
      <c r="D76" s="566" t="n">
        <f aca="false">[1]Offpeak_Forward!D76</f>
        <v>29.5177097320557</v>
      </c>
      <c r="E76" s="568" t="n">
        <f aca="false">[1]Offpeak_Forward!E76</f>
        <v>29.5177097320557</v>
      </c>
      <c r="F76" s="565" t="n">
        <f aca="false">[1]Offpeak_Forward!F76</f>
        <v>23.9487495422363</v>
      </c>
      <c r="G76" s="566" t="n">
        <f aca="false">[1]Offpeak_Forward!G76</f>
        <v>25.8237495422363</v>
      </c>
      <c r="H76" s="566" t="n">
        <f aca="false">[1]Offpeak_Forward!H76</f>
        <v>23.9487495422363</v>
      </c>
      <c r="I76" s="568" t="n">
        <f aca="false">[1]Offpeak_Forward!I76</f>
        <v>23.9487495422363</v>
      </c>
      <c r="J76" s="565" t="n">
        <f aca="false">[1]Offpeak_Forward!J76</f>
        <v>21.7729167938232</v>
      </c>
      <c r="K76" s="566" t="n">
        <f aca="false">[1]Offpeak_Forward!K76</f>
        <v>32.2143745422363</v>
      </c>
      <c r="L76" s="568" t="n">
        <f aca="false">[1]Offpeak_Forward!L76</f>
        <v>40.5862503051758</v>
      </c>
      <c r="M76" s="565" t="n">
        <f aca="false">[1]Offpeak_Forward!M76</f>
        <v>21.9837512969971</v>
      </c>
      <c r="N76" s="566" t="n">
        <f aca="false">[1]Offpeak_Forward!N76</f>
        <v>21.955415725708</v>
      </c>
      <c r="O76" s="566" t="n">
        <f aca="false">[1]Offpeak_Forward!O76</f>
        <v>25.5791664123535</v>
      </c>
      <c r="P76" s="566" t="n">
        <f aca="false">[1]Offpeak_Forward!P76</f>
        <v>24.0150012969971</v>
      </c>
      <c r="Q76" s="566" t="n">
        <f aca="false">[1]Offpeak_Forward!Q76</f>
        <v>17.3781394958496</v>
      </c>
      <c r="R76" s="566" t="n">
        <f aca="false">[1]Offpeak_Forward!R76</f>
        <v>26.2525005340576</v>
      </c>
      <c r="S76" s="566" t="n">
        <f aca="false">[1]Offpeak_Forward!S76</f>
        <v>17.1149997711182</v>
      </c>
      <c r="T76" s="568" t="n">
        <f aca="false">[1]Offpeak_Forward!T76</f>
        <v>17.3781394958496</v>
      </c>
      <c r="U76" s="565" t="n">
        <f aca="false">[1]Offpeak_Forward!U76</f>
        <v>24.9316673278809</v>
      </c>
      <c r="V76" s="566" t="n">
        <f aca="false">[1]Offpeak_Forward!V76</f>
        <v>25.1979160308838</v>
      </c>
      <c r="W76" s="566" t="n">
        <f aca="false">[1]Offpeak_Forward!W76</f>
        <v>24.9316673278809</v>
      </c>
      <c r="X76" s="566" t="n">
        <f aca="false">[1]Offpeak_Forward!X76</f>
        <v>23.5775012969971</v>
      </c>
      <c r="Y76" s="566" t="n">
        <f aca="false">[1]Offpeak_Forward!Y76</f>
        <v>24.9316673278809</v>
      </c>
      <c r="Z76" s="566" t="n">
        <f aca="false">[1]Offpeak_Forward!Z76</f>
        <v>26.2754173278809</v>
      </c>
      <c r="AA76" s="568" t="n">
        <f aca="false">[1]Offpeak_Forward!AA76</f>
        <v>27.5566673278809</v>
      </c>
      <c r="AB76" s="565" t="n">
        <f aca="false">[1]Offpeak_Forward!AB76</f>
        <v>24.9936466217041</v>
      </c>
      <c r="AC76" s="566" t="n">
        <f aca="false">[1]Offpeak_Forward!AC76</f>
        <v>27.6594791412354</v>
      </c>
      <c r="AD76" s="566" t="n">
        <f aca="false">[1]Offpeak_Forward!AD76</f>
        <v>24.9936466217041</v>
      </c>
      <c r="AE76" s="566" t="n">
        <f aca="false">[1]Offpeak_Forward!AE76</f>
        <v>24.9936466217041</v>
      </c>
      <c r="AF76" s="569" t="n">
        <f aca="false">[1]Offpeak_Forward!AF76</f>
        <v>29.4936504364014</v>
      </c>
      <c r="AG76" s="571" t="n">
        <f aca="false">[1]Offpeak_Forward!AG76</f>
        <v>3.5195</v>
      </c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customFormat="false" ht="12.75" hidden="false" customHeight="false" outlineLevel="0" collapsed="false">
      <c r="A77" s="594" t="n">
        <f aca="false">[1]Offpeak_Forward!A77</f>
        <v>39264</v>
      </c>
      <c r="B77" s="556" t="n">
        <f aca="false">[1]Offpeak_Forward!B77</f>
        <v>33.1303939819336</v>
      </c>
      <c r="C77" s="558" t="n">
        <f aca="false">[1]Offpeak_Forward!C77</f>
        <v>33.1186294555664</v>
      </c>
      <c r="D77" s="558" t="n">
        <f aca="false">[1]Offpeak_Forward!D77</f>
        <v>33.1186294555664</v>
      </c>
      <c r="E77" s="559" t="n">
        <f aca="false">[1]Offpeak_Forward!E77</f>
        <v>33.1186294555664</v>
      </c>
      <c r="F77" s="556" t="n">
        <f aca="false">[1]Offpeak_Forward!F77</f>
        <v>26.092155456543</v>
      </c>
      <c r="G77" s="558" t="n">
        <f aca="false">[1]Offpeak_Forward!G77</f>
        <v>27.9156856536865</v>
      </c>
      <c r="H77" s="558" t="n">
        <f aca="false">[1]Offpeak_Forward!H77</f>
        <v>26.092155456543</v>
      </c>
      <c r="I77" s="559" t="n">
        <f aca="false">[1]Offpeak_Forward!I77</f>
        <v>26.092155456543</v>
      </c>
      <c r="J77" s="556" t="n">
        <f aca="false">[1]Offpeak_Forward!J77</f>
        <v>39.9303932189941</v>
      </c>
      <c r="K77" s="558" t="n">
        <f aca="false">[1]Offpeak_Forward!K77</f>
        <v>36.3098030090332</v>
      </c>
      <c r="L77" s="559" t="n">
        <f aca="false">[1]Offpeak_Forward!L77</f>
        <v>39.9490165710449</v>
      </c>
      <c r="M77" s="556" t="n">
        <f aca="false">[1]Offpeak_Forward!M77</f>
        <v>24.245491027832</v>
      </c>
      <c r="N77" s="558" t="n">
        <f aca="false">[1]Offpeak_Forward!N77</f>
        <v>23.6315689086914</v>
      </c>
      <c r="O77" s="558" t="n">
        <f aca="false">[1]Offpeak_Forward!O77</f>
        <v>28.6613731384277</v>
      </c>
      <c r="P77" s="558" t="n">
        <f aca="false">[1]Offpeak_Forward!P77</f>
        <v>26.2209815979004</v>
      </c>
      <c r="Q77" s="558" t="n">
        <f aca="false">[1]Offpeak_Forward!Q77</f>
        <v>19.7814502716064</v>
      </c>
      <c r="R77" s="558" t="n">
        <f aca="false">[1]Offpeak_Forward!R77</f>
        <v>28.4107856750488</v>
      </c>
      <c r="S77" s="558" t="n">
        <f aca="false">[1]Offpeak_Forward!S77</f>
        <v>19.1898040771484</v>
      </c>
      <c r="T77" s="559" t="n">
        <f aca="false">[1]Offpeak_Forward!T77</f>
        <v>19.7814502716064</v>
      </c>
      <c r="U77" s="556" t="n">
        <f aca="false">[1]Offpeak_Forward!U77</f>
        <v>27.6480388641357</v>
      </c>
      <c r="V77" s="558" t="n">
        <f aca="false">[1]Offpeak_Forward!V77</f>
        <v>29.8480396270752</v>
      </c>
      <c r="W77" s="558" t="n">
        <f aca="false">[1]Offpeak_Forward!W77</f>
        <v>27.6480388641357</v>
      </c>
      <c r="X77" s="558" t="n">
        <f aca="false">[1]Offpeak_Forward!X77</f>
        <v>25.6513729095459</v>
      </c>
      <c r="Y77" s="558" t="n">
        <f aca="false">[1]Offpeak_Forward!Y77</f>
        <v>27.6480388641357</v>
      </c>
      <c r="Z77" s="558" t="n">
        <f aca="false">[1]Offpeak_Forward!Z77</f>
        <v>30.1431369781494</v>
      </c>
      <c r="AA77" s="559" t="n">
        <f aca="false">[1]Offpeak_Forward!AA77</f>
        <v>31.3686275482178</v>
      </c>
      <c r="AB77" s="556" t="n">
        <f aca="false">[1]Offpeak_Forward!AB77</f>
        <v>28.7628974914551</v>
      </c>
      <c r="AC77" s="558" t="n">
        <f aca="false">[1]Offpeak_Forward!AC77</f>
        <v>32.7848587036133</v>
      </c>
      <c r="AD77" s="558" t="n">
        <f aca="false">[1]Offpeak_Forward!AD77</f>
        <v>28.7628974914551</v>
      </c>
      <c r="AE77" s="558" t="n">
        <f aca="false">[1]Offpeak_Forward!AE77</f>
        <v>28.7628974914551</v>
      </c>
      <c r="AF77" s="560" t="n">
        <f aca="false">[1]Offpeak_Forward!AF77</f>
        <v>36.7629013061523</v>
      </c>
      <c r="AG77" s="563" t="n">
        <f aca="false">[1]Offpeak_Forward!AG77</f>
        <v>3.5665</v>
      </c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customFormat="false" ht="12.75" hidden="false" customHeight="false" outlineLevel="0" collapsed="false">
      <c r="A78" s="594" t="n">
        <f aca="false">[1]Offpeak_Forward!A78</f>
        <v>39295</v>
      </c>
      <c r="B78" s="556" t="n">
        <f aca="false">[1]Offpeak_Forward!B78</f>
        <v>33.039363861084</v>
      </c>
      <c r="C78" s="558" t="n">
        <f aca="false">[1]Offpeak_Forward!C78</f>
        <v>32.9968109130859</v>
      </c>
      <c r="D78" s="558" t="n">
        <f aca="false">[1]Offpeak_Forward!D78</f>
        <v>32.9968109130859</v>
      </c>
      <c r="E78" s="559" t="n">
        <f aca="false">[1]Offpeak_Forward!E78</f>
        <v>32.9968109130859</v>
      </c>
      <c r="F78" s="556" t="n">
        <f aca="false">[1]Offpeak_Forward!F78</f>
        <v>25.4829788208008</v>
      </c>
      <c r="G78" s="558" t="n">
        <f aca="false">[1]Offpeak_Forward!G78</f>
        <v>27.4617023468018</v>
      </c>
      <c r="H78" s="558" t="n">
        <f aca="false">[1]Offpeak_Forward!H78</f>
        <v>25.4829788208008</v>
      </c>
      <c r="I78" s="559" t="n">
        <f aca="false">[1]Offpeak_Forward!I78</f>
        <v>25.4829788208008</v>
      </c>
      <c r="J78" s="556" t="n">
        <f aca="false">[1]Offpeak_Forward!J78</f>
        <v>27.2795734405518</v>
      </c>
      <c r="K78" s="558" t="n">
        <f aca="false">[1]Offpeak_Forward!K78</f>
        <v>36.5861701965332</v>
      </c>
      <c r="L78" s="559" t="n">
        <f aca="false">[1]Offpeak_Forward!L78</f>
        <v>33.8223419189453</v>
      </c>
      <c r="M78" s="556" t="n">
        <f aca="false">[1]Offpeak_Forward!M78</f>
        <v>24.4331932067871</v>
      </c>
      <c r="N78" s="558" t="n">
        <f aca="false">[1]Offpeak_Forward!N78</f>
        <v>22.8235321044922</v>
      </c>
      <c r="O78" s="558" t="n">
        <f aca="false">[1]Offpeak_Forward!O78</f>
        <v>27.9517021179199</v>
      </c>
      <c r="P78" s="558" t="n">
        <f aca="false">[1]Offpeak_Forward!P78</f>
        <v>26.576810836792</v>
      </c>
      <c r="Q78" s="558" t="n">
        <f aca="false">[1]Offpeak_Forward!Q78</f>
        <v>18.5741710662842</v>
      </c>
      <c r="R78" s="558" t="n">
        <f aca="false">[1]Offpeak_Forward!R78</f>
        <v>28.9104270935059</v>
      </c>
      <c r="S78" s="558" t="n">
        <f aca="false">[1]Offpeak_Forward!S78</f>
        <v>18.2451076507568</v>
      </c>
      <c r="T78" s="559" t="n">
        <f aca="false">[1]Offpeak_Forward!T78</f>
        <v>18.5741710662842</v>
      </c>
      <c r="U78" s="556" t="n">
        <f aca="false">[1]Offpeak_Forward!U78</f>
        <v>27.3806400299072</v>
      </c>
      <c r="V78" s="558" t="n">
        <f aca="false">[1]Offpeak_Forward!V78</f>
        <v>29.2180843353271</v>
      </c>
      <c r="W78" s="558" t="n">
        <f aca="false">[1]Offpeak_Forward!W78</f>
        <v>27.3806400299072</v>
      </c>
      <c r="X78" s="558" t="n">
        <f aca="false">[1]Offpeak_Forward!X78</f>
        <v>25.9587249755859</v>
      </c>
      <c r="Y78" s="558" t="n">
        <f aca="false">[1]Offpeak_Forward!Y78</f>
        <v>27.3806400299072</v>
      </c>
      <c r="Z78" s="558" t="n">
        <f aca="false">[1]Offpeak_Forward!Z78</f>
        <v>30.1731929779053</v>
      </c>
      <c r="AA78" s="559" t="n">
        <f aca="false">[1]Offpeak_Forward!AA78</f>
        <v>31.5668087005615</v>
      </c>
      <c r="AB78" s="556" t="n">
        <f aca="false">[1]Offpeak_Forward!AB78</f>
        <v>26.9995231628418</v>
      </c>
      <c r="AC78" s="558" t="n">
        <f aca="false">[1]Offpeak_Forward!AC78</f>
        <v>30.6716499328613</v>
      </c>
      <c r="AD78" s="558" t="n">
        <f aca="false">[1]Offpeak_Forward!AD78</f>
        <v>26.9995231628418</v>
      </c>
      <c r="AE78" s="558" t="n">
        <f aca="false">[1]Offpeak_Forward!AE78</f>
        <v>26.9995231628418</v>
      </c>
      <c r="AF78" s="560" t="n">
        <f aca="false">[1]Offpeak_Forward!AF78</f>
        <v>34.9995269775391</v>
      </c>
      <c r="AG78" s="563" t="n">
        <f aca="false">[1]Offpeak_Forward!AG78</f>
        <v>3.5985</v>
      </c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customFormat="false" ht="12.75" hidden="false" customHeight="false" outlineLevel="0" collapsed="false">
      <c r="A79" s="593" t="n">
        <f aca="false">[1]Offpeak_Forward!A79</f>
        <v>39326</v>
      </c>
      <c r="B79" s="565" t="n">
        <f aca="false">[1]Offpeak_Forward!B79</f>
        <v>27.2586555480957</v>
      </c>
      <c r="C79" s="566" t="n">
        <f aca="false">[1]Offpeak_Forward!C79</f>
        <v>27.7086563110352</v>
      </c>
      <c r="D79" s="566" t="n">
        <f aca="false">[1]Offpeak_Forward!D79</f>
        <v>27.7086563110352</v>
      </c>
      <c r="E79" s="568" t="n">
        <f aca="false">[1]Offpeak_Forward!E79</f>
        <v>27.7086563110352</v>
      </c>
      <c r="F79" s="565" t="n">
        <f aca="false">[1]Offpeak_Forward!F79</f>
        <v>22.162691116333</v>
      </c>
      <c r="G79" s="566" t="n">
        <f aca="false">[1]Offpeak_Forward!G79</f>
        <v>22.7396144866943</v>
      </c>
      <c r="H79" s="566" t="n">
        <f aca="false">[1]Offpeak_Forward!H79</f>
        <v>22.162691116333</v>
      </c>
      <c r="I79" s="568" t="n">
        <f aca="false">[1]Offpeak_Forward!I79</f>
        <v>22.162691116333</v>
      </c>
      <c r="J79" s="565" t="n">
        <f aca="false">[1]Offpeak_Forward!J79</f>
        <v>26.4769229888916</v>
      </c>
      <c r="K79" s="566" t="n">
        <f aca="false">[1]Offpeak_Forward!K79</f>
        <v>29.1057682037354</v>
      </c>
      <c r="L79" s="568" t="n">
        <f aca="false">[1]Offpeak_Forward!L79</f>
        <v>31.4288463592529</v>
      </c>
      <c r="M79" s="565" t="n">
        <f aca="false">[1]Offpeak_Forward!M79</f>
        <v>18.4496154785156</v>
      </c>
      <c r="N79" s="566" t="n">
        <f aca="false">[1]Offpeak_Forward!N79</f>
        <v>17.2785377502441</v>
      </c>
      <c r="O79" s="566" t="n">
        <f aca="false">[1]Offpeak_Forward!O79</f>
        <v>19.2365379333496</v>
      </c>
      <c r="P79" s="566" t="n">
        <f aca="false">[1]Offpeak_Forward!P79</f>
        <v>20.3246154785156</v>
      </c>
      <c r="Q79" s="566" t="n">
        <f aca="false">[1]Offpeak_Forward!Q79</f>
        <v>16.665885925293</v>
      </c>
      <c r="R79" s="566" t="n">
        <f aca="false">[1]Offpeak_Forward!R79</f>
        <v>22.4284629821777</v>
      </c>
      <c r="S79" s="566" t="n">
        <f aca="false">[1]Offpeak_Forward!S79</f>
        <v>16.1573085784912</v>
      </c>
      <c r="T79" s="568" t="n">
        <f aca="false">[1]Offpeak_Forward!T79</f>
        <v>16.665885925293</v>
      </c>
      <c r="U79" s="565" t="n">
        <f aca="false">[1]Offpeak_Forward!U79</f>
        <v>23.5553855895996</v>
      </c>
      <c r="V79" s="566" t="n">
        <f aca="false">[1]Offpeak_Forward!V79</f>
        <v>23.6826915740967</v>
      </c>
      <c r="W79" s="566" t="n">
        <f aca="false">[1]Offpeak_Forward!W79</f>
        <v>23.5553855895996</v>
      </c>
      <c r="X79" s="566" t="n">
        <f aca="false">[1]Offpeak_Forward!X79</f>
        <v>19.9207706451416</v>
      </c>
      <c r="Y79" s="566" t="n">
        <f aca="false">[1]Offpeak_Forward!Y79</f>
        <v>23.5553855895996</v>
      </c>
      <c r="Z79" s="566" t="n">
        <f aca="false">[1]Offpeak_Forward!Z79</f>
        <v>24.7188472747803</v>
      </c>
      <c r="AA79" s="568" t="n">
        <f aca="false">[1]Offpeak_Forward!AA79</f>
        <v>25.8438472747803</v>
      </c>
      <c r="AB79" s="565" t="n">
        <f aca="false">[1]Offpeak_Forward!AB79</f>
        <v>22.1864833831787</v>
      </c>
      <c r="AC79" s="566" t="n">
        <f aca="false">[1]Offpeak_Forward!AC79</f>
        <v>24.4403266906738</v>
      </c>
      <c r="AD79" s="566" t="n">
        <f aca="false">[1]Offpeak_Forward!AD79</f>
        <v>22.1864833831787</v>
      </c>
      <c r="AE79" s="566" t="n">
        <f aca="false">[1]Offpeak_Forward!AE79</f>
        <v>22.1864833831787</v>
      </c>
      <c r="AF79" s="569" t="n">
        <f aca="false">[1]Offpeak_Forward!AF79</f>
        <v>27.4364814758301</v>
      </c>
      <c r="AG79" s="571" t="n">
        <f aca="false">[1]Offpeak_Forward!AG79</f>
        <v>3.6095</v>
      </c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customFormat="false" ht="12.75" hidden="false" customHeight="false" outlineLevel="0" collapsed="false">
      <c r="A80" s="593" t="n">
        <f aca="false">[1]Offpeak_Forward!A80</f>
        <v>39356</v>
      </c>
      <c r="B80" s="565" t="n">
        <f aca="false">[1]Offpeak_Forward!B80</f>
        <v>25.9468097686768</v>
      </c>
      <c r="C80" s="566" t="n">
        <f aca="false">[1]Offpeak_Forward!C80</f>
        <v>26.4404258728027</v>
      </c>
      <c r="D80" s="566" t="n">
        <f aca="false">[1]Offpeak_Forward!D80</f>
        <v>26.4404258728027</v>
      </c>
      <c r="E80" s="568" t="n">
        <f aca="false">[1]Offpeak_Forward!E80</f>
        <v>26.4404258728027</v>
      </c>
      <c r="F80" s="565" t="n">
        <f aca="false">[1]Offpeak_Forward!F80</f>
        <v>22.589786529541</v>
      </c>
      <c r="G80" s="566" t="n">
        <f aca="false">[1]Offpeak_Forward!G80</f>
        <v>23.249361038208</v>
      </c>
      <c r="H80" s="566" t="n">
        <f aca="false">[1]Offpeak_Forward!H80</f>
        <v>22.589786529541</v>
      </c>
      <c r="I80" s="568" t="n">
        <f aca="false">[1]Offpeak_Forward!I80</f>
        <v>22.589786529541</v>
      </c>
      <c r="J80" s="565" t="n">
        <f aca="false">[1]Offpeak_Forward!J80</f>
        <v>25.348934173584</v>
      </c>
      <c r="K80" s="566" t="n">
        <f aca="false">[1]Offpeak_Forward!K80</f>
        <v>29.8670196533203</v>
      </c>
      <c r="L80" s="568" t="n">
        <f aca="false">[1]Offpeak_Forward!L80</f>
        <v>29.906379699707</v>
      </c>
      <c r="M80" s="565" t="n">
        <f aca="false">[1]Offpeak_Forward!M80</f>
        <v>16.0595760345459</v>
      </c>
      <c r="N80" s="566" t="n">
        <f aca="false">[1]Offpeak_Forward!N80</f>
        <v>15.2533197402954</v>
      </c>
      <c r="O80" s="566" t="n">
        <f aca="false">[1]Offpeak_Forward!O80</f>
        <v>17.1644687652588</v>
      </c>
      <c r="P80" s="566" t="n">
        <f aca="false">[1]Offpeak_Forward!P80</f>
        <v>18.2031936645508</v>
      </c>
      <c r="Q80" s="566" t="n">
        <f aca="false">[1]Offpeak_Forward!Q80</f>
        <v>14.9444828033447</v>
      </c>
      <c r="R80" s="566" t="n">
        <f aca="false">[1]Offpeak_Forward!R80</f>
        <v>20.5368099212646</v>
      </c>
      <c r="S80" s="566" t="n">
        <f aca="false">[1]Offpeak_Forward!S80</f>
        <v>14.6863832473755</v>
      </c>
      <c r="T80" s="568" t="n">
        <f aca="false">[1]Offpeak_Forward!T80</f>
        <v>14.9444828033447</v>
      </c>
      <c r="U80" s="565" t="n">
        <f aca="false">[1]Offpeak_Forward!U80</f>
        <v>20.3261699676514</v>
      </c>
      <c r="V80" s="566" t="n">
        <f aca="false">[1]Offpeak_Forward!V80</f>
        <v>21.8670215606689</v>
      </c>
      <c r="W80" s="566" t="n">
        <f aca="false">[1]Offpeak_Forward!W80</f>
        <v>20.3261699676514</v>
      </c>
      <c r="X80" s="566" t="n">
        <f aca="false">[1]Offpeak_Forward!X80</f>
        <v>17.5851078033447</v>
      </c>
      <c r="Y80" s="566" t="n">
        <f aca="false">[1]Offpeak_Forward!Y80</f>
        <v>20.3261699676514</v>
      </c>
      <c r="Z80" s="566" t="n">
        <f aca="false">[1]Offpeak_Forward!Z80</f>
        <v>20.4804267883301</v>
      </c>
      <c r="AA80" s="568" t="n">
        <f aca="false">[1]Offpeak_Forward!AA80</f>
        <v>21.8740425109863</v>
      </c>
      <c r="AB80" s="565" t="n">
        <f aca="false">[1]Offpeak_Forward!AB80</f>
        <v>20.771598815918</v>
      </c>
      <c r="AC80" s="566" t="n">
        <f aca="false">[1]Offpeak_Forward!AC80</f>
        <v>22.5226593017578</v>
      </c>
      <c r="AD80" s="566" t="n">
        <f aca="false">[1]Offpeak_Forward!AD80</f>
        <v>20.771598815918</v>
      </c>
      <c r="AE80" s="566" t="n">
        <f aca="false">[1]Offpeak_Forward!AE80</f>
        <v>20.771598815918</v>
      </c>
      <c r="AF80" s="569" t="n">
        <f aca="false">[1]Offpeak_Forward!AF80</f>
        <v>23.2715969085693</v>
      </c>
      <c r="AG80" s="571" t="n">
        <f aca="false">[1]Offpeak_Forward!AG80</f>
        <v>3.6195</v>
      </c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customFormat="false" ht="12.75" hidden="false" customHeight="false" outlineLevel="0" collapsed="false">
      <c r="A81" s="593" t="n">
        <f aca="false">[1]Offpeak_Forward!A81</f>
        <v>39387</v>
      </c>
      <c r="B81" s="565" t="n">
        <f aca="false">[1]Offpeak_Forward!B81</f>
        <v>28.0937519073486</v>
      </c>
      <c r="C81" s="566" t="n">
        <f aca="false">[1]Offpeak_Forward!C81</f>
        <v>28.5104179382324</v>
      </c>
      <c r="D81" s="566" t="n">
        <f aca="false">[1]Offpeak_Forward!D81</f>
        <v>28.5104179382324</v>
      </c>
      <c r="E81" s="568" t="n">
        <f aca="false">[1]Offpeak_Forward!E81</f>
        <v>28.5104179382324</v>
      </c>
      <c r="F81" s="565" t="n">
        <f aca="false">[1]Offpeak_Forward!F81</f>
        <v>22.781665802002</v>
      </c>
      <c r="G81" s="566" t="n">
        <f aca="false">[1]Offpeak_Forward!G81</f>
        <v>23.406665802002</v>
      </c>
      <c r="H81" s="566" t="n">
        <f aca="false">[1]Offpeak_Forward!H81</f>
        <v>22.781665802002</v>
      </c>
      <c r="I81" s="568" t="n">
        <f aca="false">[1]Offpeak_Forward!I81</f>
        <v>22.781665802002</v>
      </c>
      <c r="J81" s="565" t="n">
        <f aca="false">[1]Offpeak_Forward!J81</f>
        <v>25.5666637420654</v>
      </c>
      <c r="K81" s="566" t="n">
        <f aca="false">[1]Offpeak_Forward!K81</f>
        <v>30.578125</v>
      </c>
      <c r="L81" s="568" t="n">
        <f aca="false">[1]Offpeak_Forward!L81</f>
        <v>30.2562503814697</v>
      </c>
      <c r="M81" s="565" t="n">
        <f aca="false">[1]Offpeak_Forward!M81</f>
        <v>16.9704170227051</v>
      </c>
      <c r="N81" s="566" t="n">
        <f aca="false">[1]Offpeak_Forward!N81</f>
        <v>16.0622482299805</v>
      </c>
      <c r="O81" s="566" t="n">
        <f aca="false">[1]Offpeak_Forward!O81</f>
        <v>17.6908340454102</v>
      </c>
      <c r="P81" s="566" t="n">
        <f aca="false">[1]Offpeak_Forward!P81</f>
        <v>19.0016670227051</v>
      </c>
      <c r="Q81" s="566" t="n">
        <f aca="false">[1]Offpeak_Forward!Q81</f>
        <v>15.914966583252</v>
      </c>
      <c r="R81" s="566" t="n">
        <f aca="false">[1]Offpeak_Forward!R81</f>
        <v>21.2391681671143</v>
      </c>
      <c r="S81" s="566" t="n">
        <f aca="false">[1]Offpeak_Forward!S81</f>
        <v>15.5079174041748</v>
      </c>
      <c r="T81" s="568" t="n">
        <f aca="false">[1]Offpeak_Forward!T81</f>
        <v>15.914966583252</v>
      </c>
      <c r="U81" s="565" t="n">
        <f aca="false">[1]Offpeak_Forward!U81</f>
        <v>21.0774993896484</v>
      </c>
      <c r="V81" s="566" t="n">
        <f aca="false">[1]Offpeak_Forward!V81</f>
        <v>22.6354160308838</v>
      </c>
      <c r="W81" s="566" t="n">
        <f aca="false">[1]Offpeak_Forward!W81</f>
        <v>21.0774993896484</v>
      </c>
      <c r="X81" s="566" t="n">
        <f aca="false">[1]Offpeak_Forward!X81</f>
        <v>18.4329166412354</v>
      </c>
      <c r="Y81" s="566" t="n">
        <f aca="false">[1]Offpeak_Forward!Y81</f>
        <v>21.0774993896484</v>
      </c>
      <c r="Z81" s="566" t="n">
        <f aca="false">[1]Offpeak_Forward!Z81</f>
        <v>21.1712493896484</v>
      </c>
      <c r="AA81" s="568" t="n">
        <f aca="false">[1]Offpeak_Forward!AA81</f>
        <v>22.4524993896484</v>
      </c>
      <c r="AB81" s="565" t="n">
        <f aca="false">[1]Offpeak_Forward!AB81</f>
        <v>20.929126739502</v>
      </c>
      <c r="AC81" s="566" t="n">
        <f aca="false">[1]Offpeak_Forward!AC81</f>
        <v>22.4249591827393</v>
      </c>
      <c r="AD81" s="566" t="n">
        <f aca="false">[1]Offpeak_Forward!AD81</f>
        <v>20.929126739502</v>
      </c>
      <c r="AE81" s="566" t="n">
        <f aca="false">[1]Offpeak_Forward!AE81</f>
        <v>20.929126739502</v>
      </c>
      <c r="AF81" s="569" t="n">
        <f aca="false">[1]Offpeak_Forward!AF81</f>
        <v>23.4291248321533</v>
      </c>
      <c r="AG81" s="571" t="n">
        <f aca="false">[1]Offpeak_Forward!AG81</f>
        <v>3.7735</v>
      </c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customFormat="false" ht="12.75" hidden="false" customHeight="false" outlineLevel="0" collapsed="false">
      <c r="A82" s="586" t="n">
        <f aca="false">[1]Offpeak_Forward!A82</f>
        <v>39417</v>
      </c>
      <c r="B82" s="573" t="n">
        <f aca="false">[1]Offpeak_Forward!B82</f>
        <v>25.3415088653564</v>
      </c>
      <c r="C82" s="574" t="n">
        <f aca="false">[1]Offpeak_Forward!C82</f>
        <v>26.2471694946289</v>
      </c>
      <c r="D82" s="574" t="n">
        <f aca="false">[1]Offpeak_Forward!D82</f>
        <v>26.2471694946289</v>
      </c>
      <c r="E82" s="576" t="n">
        <f aca="false">[1]Offpeak_Forward!E82</f>
        <v>26.2471694946289</v>
      </c>
      <c r="F82" s="573" t="n">
        <f aca="false">[1]Offpeak_Forward!F82</f>
        <v>24.0031127929688</v>
      </c>
      <c r="G82" s="574" t="n">
        <f aca="false">[1]Offpeak_Forward!G82</f>
        <v>24.5880184173584</v>
      </c>
      <c r="H82" s="574" t="n">
        <f aca="false">[1]Offpeak_Forward!H82</f>
        <v>24.0031127929688</v>
      </c>
      <c r="I82" s="576" t="n">
        <f aca="false">[1]Offpeak_Forward!I82</f>
        <v>24.0031127929688</v>
      </c>
      <c r="J82" s="573" t="n">
        <f aca="false">[1]Offpeak_Forward!J82</f>
        <v>28.024528503418</v>
      </c>
      <c r="K82" s="574" t="n">
        <f aca="false">[1]Offpeak_Forward!K82</f>
        <v>32.9839630126953</v>
      </c>
      <c r="L82" s="576" t="n">
        <f aca="false">[1]Offpeak_Forward!L82</f>
        <v>33.262264251709</v>
      </c>
      <c r="M82" s="573" t="n">
        <f aca="false">[1]Offpeak_Forward!M82</f>
        <v>20.8488693237305</v>
      </c>
      <c r="N82" s="574" t="n">
        <f aca="false">[1]Offpeak_Forward!N82</f>
        <v>19.8794708251953</v>
      </c>
      <c r="O82" s="574" t="n">
        <f aca="false">[1]Offpeak_Forward!O82</f>
        <v>16.8843402862549</v>
      </c>
      <c r="P82" s="574" t="n">
        <f aca="false">[1]Offpeak_Forward!P82</f>
        <v>22.7498111724854</v>
      </c>
      <c r="Q82" s="574" t="n">
        <f aca="false">[1]Offpeak_Forward!Q82</f>
        <v>18.8612461090088</v>
      </c>
      <c r="R82" s="574" t="n">
        <f aca="false">[1]Offpeak_Forward!R82</f>
        <v>24.8758506774902</v>
      </c>
      <c r="S82" s="574" t="n">
        <f aca="false">[1]Offpeak_Forward!S82</f>
        <v>18.3716983795166</v>
      </c>
      <c r="T82" s="576" t="n">
        <f aca="false">[1]Offpeak_Forward!T82</f>
        <v>18.8612461090088</v>
      </c>
      <c r="U82" s="573" t="n">
        <f aca="false">[1]Offpeak_Forward!U82</f>
        <v>23.5118865966797</v>
      </c>
      <c r="V82" s="574" t="n">
        <f aca="false">[1]Offpeak_Forward!V82</f>
        <v>22.3726406097412</v>
      </c>
      <c r="W82" s="574" t="n">
        <f aca="false">[1]Offpeak_Forward!W82</f>
        <v>23.5118865966797</v>
      </c>
      <c r="X82" s="574" t="n">
        <f aca="false">[1]Offpeak_Forward!X82</f>
        <v>22.3205661773682</v>
      </c>
      <c r="Y82" s="574" t="n">
        <f aca="false">[1]Offpeak_Forward!Y82</f>
        <v>23.5118865966797</v>
      </c>
      <c r="Z82" s="574" t="n">
        <f aca="false">[1]Offpeak_Forward!Z82</f>
        <v>23.535472869873</v>
      </c>
      <c r="AA82" s="576" t="n">
        <f aca="false">[1]Offpeak_Forward!AA82</f>
        <v>24.6864147186279</v>
      </c>
      <c r="AB82" s="573" t="n">
        <f aca="false">[1]Offpeak_Forward!AB82</f>
        <v>22.4340190887451</v>
      </c>
      <c r="AC82" s="574" t="n">
        <f aca="false">[1]Offpeak_Forward!AC82</f>
        <v>24.4321308135986</v>
      </c>
      <c r="AD82" s="574" t="n">
        <f aca="false">[1]Offpeak_Forward!AD82</f>
        <v>22.4340190887451</v>
      </c>
      <c r="AE82" s="574" t="n">
        <f aca="false">[1]Offpeak_Forward!AE82</f>
        <v>22.4340190887451</v>
      </c>
      <c r="AF82" s="577" t="n">
        <f aca="false">[1]Offpeak_Forward!AF82</f>
        <v>25.4340190887451</v>
      </c>
      <c r="AG82" s="579" t="n">
        <f aca="false">[1]Offpeak_Forward!AG82</f>
        <v>3.9395</v>
      </c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customFormat="false" ht="12.75" hidden="false" customHeight="false" outlineLevel="0" collapsed="false">
      <c r="A83" s="592" t="n">
        <f aca="false">[1]Offpeak_Forward!A83</f>
        <v>39448</v>
      </c>
      <c r="B83" s="581" t="n">
        <f aca="false">[1]Offpeak_Forward!B83</f>
        <v>34.310733795166</v>
      </c>
      <c r="C83" s="582" t="n">
        <f aca="false">[1]Offpeak_Forward!C83</f>
        <v>35.025016784668</v>
      </c>
      <c r="D83" s="582" t="n">
        <f aca="false">[1]Offpeak_Forward!D83</f>
        <v>35.025016784668</v>
      </c>
      <c r="E83" s="583" t="n">
        <f aca="false">[1]Offpeak_Forward!E83</f>
        <v>35.025016784668</v>
      </c>
      <c r="F83" s="581" t="n">
        <f aca="false">[1]Offpeak_Forward!F83</f>
        <v>25.1074867248535</v>
      </c>
      <c r="G83" s="582" t="n">
        <f aca="false">[1]Offpeak_Forward!G83</f>
        <v>25.740140914917</v>
      </c>
      <c r="H83" s="582" t="n">
        <f aca="false">[1]Offpeak_Forward!H83</f>
        <v>25.1074867248535</v>
      </c>
      <c r="I83" s="583" t="n">
        <f aca="false">[1]Offpeak_Forward!I83</f>
        <v>25.1074867248535</v>
      </c>
      <c r="J83" s="581" t="n">
        <f aca="false">[1]Offpeak_Forward!J83</f>
        <v>32.6319389343262</v>
      </c>
      <c r="K83" s="582" t="n">
        <f aca="false">[1]Offpeak_Forward!K83</f>
        <v>35.1877555847168</v>
      </c>
      <c r="L83" s="583" t="n">
        <f aca="false">[1]Offpeak_Forward!L83</f>
        <v>36.8857154846191</v>
      </c>
      <c r="M83" s="581" t="n">
        <f aca="false">[1]Offpeak_Forward!M83</f>
        <v>24.1220397949219</v>
      </c>
      <c r="N83" s="582" t="n">
        <f aca="false">[1]Offpeak_Forward!N83</f>
        <v>23.5924472808838</v>
      </c>
      <c r="O83" s="582" t="n">
        <f aca="false">[1]Offpeak_Forward!O83</f>
        <v>20.2291831970215</v>
      </c>
      <c r="P83" s="582" t="n">
        <f aca="false">[1]Offpeak_Forward!P83</f>
        <v>26.1781635284424</v>
      </c>
      <c r="Q83" s="582" t="n">
        <f aca="false">[1]Offpeak_Forward!Q83</f>
        <v>21.5575141906738</v>
      </c>
      <c r="R83" s="582" t="n">
        <f aca="false">[1]Offpeak_Forward!R83</f>
        <v>28.436939239502</v>
      </c>
      <c r="S83" s="582" t="n">
        <f aca="false">[1]Offpeak_Forward!S83</f>
        <v>20.6363258361816</v>
      </c>
      <c r="T83" s="583" t="n">
        <f aca="false">[1]Offpeak_Forward!T83</f>
        <v>21.5575141906738</v>
      </c>
      <c r="U83" s="581" t="n">
        <f aca="false">[1]Offpeak_Forward!U83</f>
        <v>25.1173477172852</v>
      </c>
      <c r="V83" s="582" t="n">
        <f aca="false">[1]Offpeak_Forward!V83</f>
        <v>22.2295913696289</v>
      </c>
      <c r="W83" s="582" t="n">
        <f aca="false">[1]Offpeak_Forward!W83</f>
        <v>25.1173477172852</v>
      </c>
      <c r="X83" s="582" t="n">
        <f aca="false">[1]Offpeak_Forward!X83</f>
        <v>25.5853061676025</v>
      </c>
      <c r="Y83" s="582" t="n">
        <f aca="false">[1]Offpeak_Forward!Y83</f>
        <v>25.1173477172852</v>
      </c>
      <c r="Z83" s="582" t="n">
        <f aca="false">[1]Offpeak_Forward!Z83</f>
        <v>25.2244892120361</v>
      </c>
      <c r="AA83" s="583" t="n">
        <f aca="false">[1]Offpeak_Forward!AA83</f>
        <v>26.5306129455566</v>
      </c>
      <c r="AB83" s="581" t="n">
        <f aca="false">[1]Offpeak_Forward!AB83</f>
        <v>24.9955387115479</v>
      </c>
      <c r="AC83" s="582" t="n">
        <f aca="false">[1]Offpeak_Forward!AC83</f>
        <v>27.3910484313965</v>
      </c>
      <c r="AD83" s="582" t="n">
        <f aca="false">[1]Offpeak_Forward!AD83</f>
        <v>24.9955387115479</v>
      </c>
      <c r="AE83" s="582" t="n">
        <f aca="false">[1]Offpeak_Forward!AE83</f>
        <v>24.9955387115479</v>
      </c>
      <c r="AF83" s="584" t="n">
        <f aca="false">[1]Offpeak_Forward!AF83</f>
        <v>27.9955387115479</v>
      </c>
      <c r="AG83" s="585" t="n">
        <f aca="false">[1]Offpeak_Forward!AG83</f>
        <v>4.011</v>
      </c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customFormat="false" ht="12.75" hidden="false" customHeight="false" outlineLevel="0" collapsed="false">
      <c r="A84" s="593" t="n">
        <f aca="false">[1]Offpeak_Forward!A84</f>
        <v>39479</v>
      </c>
      <c r="B84" s="565" t="n">
        <f aca="false">[1]Offpeak_Forward!B84</f>
        <v>33.1948394775391</v>
      </c>
      <c r="C84" s="566" t="n">
        <f aca="false">[1]Offpeak_Forward!C84</f>
        <v>33.8348426818848</v>
      </c>
      <c r="D84" s="566" t="n">
        <f aca="false">[1]Offpeak_Forward!D84</f>
        <v>33.8348426818848</v>
      </c>
      <c r="E84" s="568" t="n">
        <f aca="false">[1]Offpeak_Forward!E84</f>
        <v>33.8348426818848</v>
      </c>
      <c r="F84" s="565" t="n">
        <f aca="false">[1]Offpeak_Forward!F84</f>
        <v>25.0287094116211</v>
      </c>
      <c r="G84" s="566" t="n">
        <f aca="false">[1]Offpeak_Forward!G84</f>
        <v>25.6731548309326</v>
      </c>
      <c r="H84" s="566" t="n">
        <f aca="false">[1]Offpeak_Forward!H84</f>
        <v>25.0287094116211</v>
      </c>
      <c r="I84" s="568" t="n">
        <f aca="false">[1]Offpeak_Forward!I84</f>
        <v>25.0287094116211</v>
      </c>
      <c r="J84" s="565" t="n">
        <f aca="false">[1]Offpeak_Forward!J84</f>
        <v>30.0455551147461</v>
      </c>
      <c r="K84" s="566" t="n">
        <f aca="false">[1]Offpeak_Forward!K84</f>
        <v>34.0322227478027</v>
      </c>
      <c r="L84" s="568" t="n">
        <f aca="false">[1]Offpeak_Forward!L84</f>
        <v>35.5466651916504</v>
      </c>
      <c r="M84" s="565" t="n">
        <f aca="false">[1]Offpeak_Forward!M84</f>
        <v>21.984001159668</v>
      </c>
      <c r="N84" s="566" t="n">
        <f aca="false">[1]Offpeak_Forward!N84</f>
        <v>21.5064449310303</v>
      </c>
      <c r="O84" s="566" t="n">
        <f aca="false">[1]Offpeak_Forward!O84</f>
        <v>20.7019996643066</v>
      </c>
      <c r="P84" s="566" t="n">
        <f aca="false">[1]Offpeak_Forward!P84</f>
        <v>24.0784454345703</v>
      </c>
      <c r="Q84" s="566" t="n">
        <f aca="false">[1]Offpeak_Forward!Q84</f>
        <v>20.0913467407227</v>
      </c>
      <c r="R84" s="566" t="n">
        <f aca="false">[1]Offpeak_Forward!R84</f>
        <v>26.3700008392334</v>
      </c>
      <c r="S84" s="566" t="n">
        <f aca="false">[1]Offpeak_Forward!S84</f>
        <v>19.3906688690186</v>
      </c>
      <c r="T84" s="568" t="n">
        <f aca="false">[1]Offpeak_Forward!T84</f>
        <v>20.0913467407227</v>
      </c>
      <c r="U84" s="565" t="n">
        <f aca="false">[1]Offpeak_Forward!U84</f>
        <v>23.970890045166</v>
      </c>
      <c r="V84" s="566" t="n">
        <f aca="false">[1]Offpeak_Forward!V84</f>
        <v>22.216667175293</v>
      </c>
      <c r="W84" s="566" t="n">
        <f aca="false">[1]Offpeak_Forward!W84</f>
        <v>23.970890045166</v>
      </c>
      <c r="X84" s="566" t="n">
        <f aca="false">[1]Offpeak_Forward!X84</f>
        <v>23.5106678009033</v>
      </c>
      <c r="Y84" s="566" t="n">
        <f aca="false">[1]Offpeak_Forward!Y84</f>
        <v>23.970890045166</v>
      </c>
      <c r="Z84" s="566" t="n">
        <f aca="false">[1]Offpeak_Forward!Z84</f>
        <v>24.0986671447754</v>
      </c>
      <c r="AA84" s="568" t="n">
        <f aca="false">[1]Offpeak_Forward!AA84</f>
        <v>25.4431114196777</v>
      </c>
      <c r="AB84" s="565" t="n">
        <f aca="false">[1]Offpeak_Forward!AB84</f>
        <v>24.9278335571289</v>
      </c>
      <c r="AC84" s="566" t="n">
        <f aca="false">[1]Offpeak_Forward!AC84</f>
        <v>27.1611671447754</v>
      </c>
      <c r="AD84" s="566" t="n">
        <f aca="false">[1]Offpeak_Forward!AD84</f>
        <v>24.9278335571289</v>
      </c>
      <c r="AE84" s="566" t="n">
        <f aca="false">[1]Offpeak_Forward!AE84</f>
        <v>24.9278335571289</v>
      </c>
      <c r="AF84" s="569" t="n">
        <f aca="false">[1]Offpeak_Forward!AF84</f>
        <v>27.9278335571289</v>
      </c>
      <c r="AG84" s="571" t="n">
        <f aca="false">[1]Offpeak_Forward!AG84</f>
        <v>3.897</v>
      </c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customFormat="false" ht="12.75" hidden="false" customHeight="false" outlineLevel="0" collapsed="false">
      <c r="A85" s="593" t="n">
        <f aca="false">[1]Offpeak_Forward!A85</f>
        <v>39508</v>
      </c>
      <c r="B85" s="565" t="n">
        <f aca="false">[1]Offpeak_Forward!B85</f>
        <v>30.7098026275635</v>
      </c>
      <c r="C85" s="566" t="n">
        <f aca="false">[1]Offpeak_Forward!C85</f>
        <v>30.6019592285156</v>
      </c>
      <c r="D85" s="566" t="n">
        <f aca="false">[1]Offpeak_Forward!D85</f>
        <v>30.6019592285156</v>
      </c>
      <c r="E85" s="568" t="n">
        <f aca="false">[1]Offpeak_Forward!E85</f>
        <v>30.6019592285156</v>
      </c>
      <c r="F85" s="565" t="n">
        <f aca="false">[1]Offpeak_Forward!F85</f>
        <v>22.8756866455078</v>
      </c>
      <c r="G85" s="566" t="n">
        <f aca="false">[1]Offpeak_Forward!G85</f>
        <v>23.4835300445557</v>
      </c>
      <c r="H85" s="566" t="n">
        <f aca="false">[1]Offpeak_Forward!H85</f>
        <v>22.8756866455078</v>
      </c>
      <c r="I85" s="568" t="n">
        <f aca="false">[1]Offpeak_Forward!I85</f>
        <v>22.8756866455078</v>
      </c>
      <c r="J85" s="565" t="n">
        <f aca="false">[1]Offpeak_Forward!J85</f>
        <v>25.5194606781006</v>
      </c>
      <c r="K85" s="566" t="n">
        <f aca="false">[1]Offpeak_Forward!K85</f>
        <v>31.5539226531982</v>
      </c>
      <c r="L85" s="568" t="n">
        <f aca="false">[1]Offpeak_Forward!L85</f>
        <v>37.0372543334961</v>
      </c>
      <c r="M85" s="565" t="n">
        <f aca="false">[1]Offpeak_Forward!M85</f>
        <v>21.1494121551514</v>
      </c>
      <c r="N85" s="566" t="n">
        <f aca="false">[1]Offpeak_Forward!N85</f>
        <v>20.6484298706055</v>
      </c>
      <c r="O85" s="566" t="n">
        <f aca="false">[1]Offpeak_Forward!O85</f>
        <v>20.6543140411377</v>
      </c>
      <c r="P85" s="566" t="n">
        <f aca="false">[1]Offpeak_Forward!P85</f>
        <v>23.1249008178711</v>
      </c>
      <c r="Q85" s="566" t="n">
        <f aca="false">[1]Offpeak_Forward!Q85</f>
        <v>18.2321395874023</v>
      </c>
      <c r="R85" s="566" t="n">
        <f aca="false">[1]Offpeak_Forward!R85</f>
        <v>25.3147068023682</v>
      </c>
      <c r="S85" s="566" t="n">
        <f aca="false">[1]Offpeak_Forward!S85</f>
        <v>17.971960067749</v>
      </c>
      <c r="T85" s="568" t="n">
        <f aca="false">[1]Offpeak_Forward!T85</f>
        <v>18.2321395874023</v>
      </c>
      <c r="U85" s="565" t="n">
        <f aca="false">[1]Offpeak_Forward!U85</f>
        <v>22.5343132019043</v>
      </c>
      <c r="V85" s="566" t="n">
        <f aca="false">[1]Offpeak_Forward!V85</f>
        <v>21.9754905700684</v>
      </c>
      <c r="W85" s="566" t="n">
        <f aca="false">[1]Offpeak_Forward!W85</f>
        <v>22.5343132019043</v>
      </c>
      <c r="X85" s="566" t="n">
        <f aca="false">[1]Offpeak_Forward!X85</f>
        <v>22.6788234710693</v>
      </c>
      <c r="Y85" s="566" t="n">
        <f aca="false">[1]Offpeak_Forward!Y85</f>
        <v>22.5343132019043</v>
      </c>
      <c r="Z85" s="566" t="n">
        <f aca="false">[1]Offpeak_Forward!Z85</f>
        <v>22.5980396270752</v>
      </c>
      <c r="AA85" s="568" t="n">
        <f aca="false">[1]Offpeak_Forward!AA85</f>
        <v>23.8235301971436</v>
      </c>
      <c r="AB85" s="565" t="n">
        <f aca="false">[1]Offpeak_Forward!AB85</f>
        <v>24.0107326507568</v>
      </c>
      <c r="AC85" s="566" t="n">
        <f aca="false">[1]Offpeak_Forward!AC85</f>
        <v>25.6709289550781</v>
      </c>
      <c r="AD85" s="566" t="n">
        <f aca="false">[1]Offpeak_Forward!AD85</f>
        <v>24.0107326507568</v>
      </c>
      <c r="AE85" s="566" t="n">
        <f aca="false">[1]Offpeak_Forward!AE85</f>
        <v>24.0107326507568</v>
      </c>
      <c r="AF85" s="569" t="n">
        <f aca="false">[1]Offpeak_Forward!AF85</f>
        <v>26.5107326507568</v>
      </c>
      <c r="AG85" s="571" t="n">
        <f aca="false">[1]Offpeak_Forward!AG85</f>
        <v>3.765</v>
      </c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customFormat="false" ht="12.75" hidden="false" customHeight="false" outlineLevel="0" collapsed="false">
      <c r="A86" s="593" t="n">
        <f aca="false">[1]Offpeak_Forward!A86</f>
        <v>39539</v>
      </c>
      <c r="B86" s="565" t="n">
        <f aca="false">[1]Offpeak_Forward!B86</f>
        <v>28.7304363250732</v>
      </c>
      <c r="C86" s="566" t="n">
        <f aca="false">[1]Offpeak_Forward!C86</f>
        <v>28.6347827911377</v>
      </c>
      <c r="D86" s="566" t="n">
        <f aca="false">[1]Offpeak_Forward!D86</f>
        <v>28.6347827911377</v>
      </c>
      <c r="E86" s="568" t="n">
        <f aca="false">[1]Offpeak_Forward!E86</f>
        <v>28.6347827911377</v>
      </c>
      <c r="F86" s="565" t="n">
        <f aca="false">[1]Offpeak_Forward!F86</f>
        <v>21.5876522064209</v>
      </c>
      <c r="G86" s="566" t="n">
        <f aca="false">[1]Offpeak_Forward!G86</f>
        <v>22.2398262023926</v>
      </c>
      <c r="H86" s="566" t="n">
        <f aca="false">[1]Offpeak_Forward!H86</f>
        <v>21.5876522064209</v>
      </c>
      <c r="I86" s="568" t="n">
        <f aca="false">[1]Offpeak_Forward!I86</f>
        <v>21.5876522064209</v>
      </c>
      <c r="J86" s="565" t="n">
        <f aca="false">[1]Offpeak_Forward!J86</f>
        <v>25.4830436706543</v>
      </c>
      <c r="K86" s="566" t="n">
        <f aca="false">[1]Offpeak_Forward!K86</f>
        <v>30.973913192749</v>
      </c>
      <c r="L86" s="568" t="n">
        <f aca="false">[1]Offpeak_Forward!L86</f>
        <v>29.2108688354492</v>
      </c>
      <c r="M86" s="565" t="n">
        <f aca="false">[1]Offpeak_Forward!M86</f>
        <v>17.9373912811279</v>
      </c>
      <c r="N86" s="566" t="n">
        <f aca="false">[1]Offpeak_Forward!N86</f>
        <v>17.4647808074951</v>
      </c>
      <c r="O86" s="566" t="n">
        <f aca="false">[1]Offpeak_Forward!O86</f>
        <v>20.057825088501</v>
      </c>
      <c r="P86" s="566" t="n">
        <f aca="false">[1]Offpeak_Forward!P86</f>
        <v>20.056957244873</v>
      </c>
      <c r="Q86" s="566" t="n">
        <f aca="false">[1]Offpeak_Forward!Q86</f>
        <v>16.2964191436768</v>
      </c>
      <c r="R86" s="566" t="n">
        <f aca="false">[1]Offpeak_Forward!R86</f>
        <v>22.3700008392334</v>
      </c>
      <c r="S86" s="566" t="n">
        <f aca="false">[1]Offpeak_Forward!S86</f>
        <v>16.1221752166748</v>
      </c>
      <c r="T86" s="568" t="n">
        <f aca="false">[1]Offpeak_Forward!T86</f>
        <v>16.2964191436768</v>
      </c>
      <c r="U86" s="565" t="n">
        <f aca="false">[1]Offpeak_Forward!U86</f>
        <v>21.2273921966553</v>
      </c>
      <c r="V86" s="566" t="n">
        <f aca="false">[1]Offpeak_Forward!V86</f>
        <v>21.8369560241699</v>
      </c>
      <c r="W86" s="566" t="n">
        <f aca="false">[1]Offpeak_Forward!W86</f>
        <v>21.2273921966553</v>
      </c>
      <c r="X86" s="566" t="n">
        <f aca="false">[1]Offpeak_Forward!X86</f>
        <v>19.4634780883789</v>
      </c>
      <c r="Y86" s="566" t="n">
        <f aca="false">[1]Offpeak_Forward!Y86</f>
        <v>21.2273921966553</v>
      </c>
      <c r="Z86" s="566" t="n">
        <f aca="false">[1]Offpeak_Forward!Z86</f>
        <v>21.3686962127686</v>
      </c>
      <c r="AA86" s="568" t="n">
        <f aca="false">[1]Offpeak_Forward!AA86</f>
        <v>22.738260269165</v>
      </c>
      <c r="AB86" s="565" t="n">
        <f aca="false">[1]Offpeak_Forward!AB86</f>
        <v>23.3151092529297</v>
      </c>
      <c r="AC86" s="566" t="n">
        <f aca="false">[1]Offpeak_Forward!AC86</f>
        <v>25.1068496704102</v>
      </c>
      <c r="AD86" s="566" t="n">
        <f aca="false">[1]Offpeak_Forward!AD86</f>
        <v>23.3151092529297</v>
      </c>
      <c r="AE86" s="566" t="n">
        <f aca="false">[1]Offpeak_Forward!AE86</f>
        <v>23.3151092529297</v>
      </c>
      <c r="AF86" s="569" t="n">
        <f aca="false">[1]Offpeak_Forward!AF86</f>
        <v>25.8151092529297</v>
      </c>
      <c r="AG86" s="571" t="n">
        <f aca="false">[1]Offpeak_Forward!AG86</f>
        <v>3.595</v>
      </c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customFormat="false" ht="12.75" hidden="false" customHeight="false" outlineLevel="0" collapsed="false">
      <c r="A87" s="593" t="n">
        <f aca="false">[1]Offpeak_Forward!A87</f>
        <v>39569</v>
      </c>
      <c r="B87" s="565" t="n">
        <f aca="false">[1]Offpeak_Forward!B87</f>
        <v>28.8960781097412</v>
      </c>
      <c r="C87" s="566" t="n">
        <f aca="false">[1]Offpeak_Forward!C87</f>
        <v>28.4941177368164</v>
      </c>
      <c r="D87" s="566" t="n">
        <f aca="false">[1]Offpeak_Forward!D87</f>
        <v>28.4941177368164</v>
      </c>
      <c r="E87" s="568" t="n">
        <f aca="false">[1]Offpeak_Forward!E87</f>
        <v>28.4941177368164</v>
      </c>
      <c r="F87" s="565" t="n">
        <f aca="false">[1]Offpeak_Forward!F87</f>
        <v>21.8974494934082</v>
      </c>
      <c r="G87" s="566" t="n">
        <f aca="false">[1]Offpeak_Forward!G87</f>
        <v>22.5052928924561</v>
      </c>
      <c r="H87" s="566" t="n">
        <f aca="false">[1]Offpeak_Forward!H87</f>
        <v>21.8974494934082</v>
      </c>
      <c r="I87" s="568" t="n">
        <f aca="false">[1]Offpeak_Forward!I87</f>
        <v>21.8974494934082</v>
      </c>
      <c r="J87" s="565" t="n">
        <f aca="false">[1]Offpeak_Forward!J87</f>
        <v>23.774019241333</v>
      </c>
      <c r="K87" s="566" t="n">
        <f aca="false">[1]Offpeak_Forward!K87</f>
        <v>34.4656867980957</v>
      </c>
      <c r="L87" s="568" t="n">
        <f aca="false">[1]Offpeak_Forward!L87</f>
        <v>32.2598037719727</v>
      </c>
      <c r="M87" s="565" t="n">
        <f aca="false">[1]Offpeak_Forward!M87</f>
        <v>18.2001972198486</v>
      </c>
      <c r="N87" s="566" t="n">
        <f aca="false">[1]Offpeak_Forward!N87</f>
        <v>17.7541179656982</v>
      </c>
      <c r="O87" s="566" t="n">
        <f aca="false">[1]Offpeak_Forward!O87</f>
        <v>21.438627243042</v>
      </c>
      <c r="P87" s="566" t="n">
        <f aca="false">[1]Offpeak_Forward!P87</f>
        <v>20.1756858825684</v>
      </c>
      <c r="Q87" s="566" t="n">
        <f aca="false">[1]Offpeak_Forward!Q87</f>
        <v>16.1454887390137</v>
      </c>
      <c r="R87" s="566" t="n">
        <f aca="false">[1]Offpeak_Forward!R87</f>
        <v>22.3654918670654</v>
      </c>
      <c r="S87" s="566" t="n">
        <f aca="false">[1]Offpeak_Forward!S87</f>
        <v>15.6062746047974</v>
      </c>
      <c r="T87" s="568" t="n">
        <f aca="false">[1]Offpeak_Forward!T87</f>
        <v>16.1454887390137</v>
      </c>
      <c r="U87" s="565" t="n">
        <f aca="false">[1]Offpeak_Forward!U87</f>
        <v>21.6882362365723</v>
      </c>
      <c r="V87" s="566" t="n">
        <f aca="false">[1]Offpeak_Forward!V87</f>
        <v>23.1715679168701</v>
      </c>
      <c r="W87" s="566" t="n">
        <f aca="false">[1]Offpeak_Forward!W87</f>
        <v>21.6882362365723</v>
      </c>
      <c r="X87" s="566" t="n">
        <f aca="false">[1]Offpeak_Forward!X87</f>
        <v>19.7296085357666</v>
      </c>
      <c r="Y87" s="566" t="n">
        <f aca="false">[1]Offpeak_Forward!Y87</f>
        <v>21.6882362365723</v>
      </c>
      <c r="Z87" s="566" t="n">
        <f aca="false">[1]Offpeak_Forward!Z87</f>
        <v>21.7519607543945</v>
      </c>
      <c r="AA87" s="568" t="n">
        <f aca="false">[1]Offpeak_Forward!AA87</f>
        <v>22.9774513244629</v>
      </c>
      <c r="AB87" s="565" t="n">
        <f aca="false">[1]Offpeak_Forward!AB87</f>
        <v>24.0215187072754</v>
      </c>
      <c r="AC87" s="566" t="n">
        <f aca="false">[1]Offpeak_Forward!AC87</f>
        <v>25.9807357788086</v>
      </c>
      <c r="AD87" s="566" t="n">
        <f aca="false">[1]Offpeak_Forward!AD87</f>
        <v>24.0215187072754</v>
      </c>
      <c r="AE87" s="566" t="n">
        <f aca="false">[1]Offpeak_Forward!AE87</f>
        <v>24.0215187072754</v>
      </c>
      <c r="AF87" s="569" t="n">
        <f aca="false">[1]Offpeak_Forward!AF87</f>
        <v>27.2715187072754</v>
      </c>
      <c r="AG87" s="571" t="n">
        <f aca="false">[1]Offpeak_Forward!AG87</f>
        <v>3.59</v>
      </c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customFormat="false" ht="12.75" hidden="false" customHeight="false" outlineLevel="0" collapsed="false">
      <c r="A88" s="593" t="n">
        <f aca="false">[1]Offpeak_Forward!A88</f>
        <v>39600</v>
      </c>
      <c r="B88" s="565" t="n">
        <f aca="false">[1]Offpeak_Forward!B88</f>
        <v>30.0552101135254</v>
      </c>
      <c r="C88" s="566" t="n">
        <f aca="false">[1]Offpeak_Forward!C88</f>
        <v>29.8885440826416</v>
      </c>
      <c r="D88" s="566" t="n">
        <f aca="false">[1]Offpeak_Forward!D88</f>
        <v>29.8885440826416</v>
      </c>
      <c r="E88" s="568" t="n">
        <f aca="false">[1]Offpeak_Forward!E88</f>
        <v>29.8885440826416</v>
      </c>
      <c r="F88" s="565" t="n">
        <f aca="false">[1]Offpeak_Forward!F88</f>
        <v>24.6552085876465</v>
      </c>
      <c r="G88" s="566" t="n">
        <f aca="false">[1]Offpeak_Forward!G88</f>
        <v>25.2802085876465</v>
      </c>
      <c r="H88" s="566" t="n">
        <f aca="false">[1]Offpeak_Forward!H88</f>
        <v>24.6552085876465</v>
      </c>
      <c r="I88" s="568" t="n">
        <f aca="false">[1]Offpeak_Forward!I88</f>
        <v>24.6552085876465</v>
      </c>
      <c r="J88" s="565" t="n">
        <f aca="false">[1]Offpeak_Forward!J88</f>
        <v>21.6891670227051</v>
      </c>
      <c r="K88" s="566" t="n">
        <f aca="false">[1]Offpeak_Forward!K88</f>
        <v>32.3018760681152</v>
      </c>
      <c r="L88" s="568" t="n">
        <f aca="false">[1]Offpeak_Forward!L88</f>
        <v>40.8299980163574</v>
      </c>
      <c r="M88" s="565" t="n">
        <f aca="false">[1]Offpeak_Forward!M88</f>
        <v>21.9912509918213</v>
      </c>
      <c r="N88" s="566" t="n">
        <f aca="false">[1]Offpeak_Forward!N88</f>
        <v>21.8720836639404</v>
      </c>
      <c r="O88" s="566" t="n">
        <f aca="false">[1]Offpeak_Forward!O88</f>
        <v>25.8366661071777</v>
      </c>
      <c r="P88" s="566" t="n">
        <f aca="false">[1]Offpeak_Forward!P88</f>
        <v>24.0225009918213</v>
      </c>
      <c r="Q88" s="566" t="n">
        <f aca="false">[1]Offpeak_Forward!Q88</f>
        <v>17.70583152771</v>
      </c>
      <c r="R88" s="566" t="n">
        <f aca="false">[1]Offpeak_Forward!R88</f>
        <v>26.2600002288818</v>
      </c>
      <c r="S88" s="566" t="n">
        <f aca="false">[1]Offpeak_Forward!S88</f>
        <v>17.122501373291</v>
      </c>
      <c r="T88" s="568" t="n">
        <f aca="false">[1]Offpeak_Forward!T88</f>
        <v>17.70583152771</v>
      </c>
      <c r="U88" s="565" t="n">
        <f aca="false">[1]Offpeak_Forward!U88</f>
        <v>24.8483333587646</v>
      </c>
      <c r="V88" s="566" t="n">
        <f aca="false">[1]Offpeak_Forward!V88</f>
        <v>25.5520839691162</v>
      </c>
      <c r="W88" s="566" t="n">
        <f aca="false">[1]Offpeak_Forward!W88</f>
        <v>24.8483333587646</v>
      </c>
      <c r="X88" s="566" t="n">
        <f aca="false">[1]Offpeak_Forward!X88</f>
        <v>23.4537506103516</v>
      </c>
      <c r="Y88" s="566" t="n">
        <f aca="false">[1]Offpeak_Forward!Y88</f>
        <v>24.8483333587646</v>
      </c>
      <c r="Z88" s="566" t="n">
        <f aca="false">[1]Offpeak_Forward!Z88</f>
        <v>26.1920833587646</v>
      </c>
      <c r="AA88" s="568" t="n">
        <f aca="false">[1]Offpeak_Forward!AA88</f>
        <v>27.4733333587646</v>
      </c>
      <c r="AB88" s="565" t="n">
        <f aca="false">[1]Offpeak_Forward!AB88</f>
        <v>25.8408336639404</v>
      </c>
      <c r="AC88" s="566" t="n">
        <f aca="false">[1]Offpeak_Forward!AC88</f>
        <v>28.4649982452393</v>
      </c>
      <c r="AD88" s="566" t="n">
        <f aca="false">[1]Offpeak_Forward!AD88</f>
        <v>25.8408336639404</v>
      </c>
      <c r="AE88" s="566" t="n">
        <f aca="false">[1]Offpeak_Forward!AE88</f>
        <v>25.8408336639404</v>
      </c>
      <c r="AF88" s="569" t="n">
        <f aca="false">[1]Offpeak_Forward!AF88</f>
        <v>30.3408355712891</v>
      </c>
      <c r="AG88" s="571" t="n">
        <f aca="false">[1]Offpeak_Forward!AG88</f>
        <v>3.622</v>
      </c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customFormat="false" ht="12.75" hidden="false" customHeight="false" outlineLevel="0" collapsed="false">
      <c r="A89" s="594" t="n">
        <f aca="false">[1]Offpeak_Forward!A89</f>
        <v>39630</v>
      </c>
      <c r="B89" s="556" t="n">
        <f aca="false">[1]Offpeak_Forward!B89</f>
        <v>33.4867362976074</v>
      </c>
      <c r="C89" s="558" t="n">
        <f aca="false">[1]Offpeak_Forward!C89</f>
        <v>33.4765319824219</v>
      </c>
      <c r="D89" s="558" t="n">
        <f aca="false">[1]Offpeak_Forward!D89</f>
        <v>33.4765319824219</v>
      </c>
      <c r="E89" s="559" t="n">
        <f aca="false">[1]Offpeak_Forward!E89</f>
        <v>33.4765319824219</v>
      </c>
      <c r="F89" s="556" t="n">
        <f aca="false">[1]Offpeak_Forward!F89</f>
        <v>26.4122447967529</v>
      </c>
      <c r="G89" s="558" t="n">
        <f aca="false">[1]Offpeak_Forward!G89</f>
        <v>27.6775512695313</v>
      </c>
      <c r="H89" s="558" t="n">
        <f aca="false">[1]Offpeak_Forward!H89</f>
        <v>26.4122447967529</v>
      </c>
      <c r="I89" s="559" t="n">
        <f aca="false">[1]Offpeak_Forward!I89</f>
        <v>26.4122447967529</v>
      </c>
      <c r="J89" s="556" t="n">
        <f aca="false">[1]Offpeak_Forward!J89</f>
        <v>39.9603042602539</v>
      </c>
      <c r="K89" s="558" t="n">
        <f aca="false">[1]Offpeak_Forward!K89</f>
        <v>36.4775505065918</v>
      </c>
      <c r="L89" s="559" t="n">
        <f aca="false">[1]Offpeak_Forward!L89</f>
        <v>40.3265266418457</v>
      </c>
      <c r="M89" s="556" t="n">
        <f aca="false">[1]Offpeak_Forward!M89</f>
        <v>24.4987754821777</v>
      </c>
      <c r="N89" s="558" t="n">
        <f aca="false">[1]Offpeak_Forward!N89</f>
        <v>23.9434700012207</v>
      </c>
      <c r="O89" s="558" t="n">
        <f aca="false">[1]Offpeak_Forward!O89</f>
        <v>28.5557136535645</v>
      </c>
      <c r="P89" s="558" t="n">
        <f aca="false">[1]Offpeak_Forward!P89</f>
        <v>26.5548992156982</v>
      </c>
      <c r="Q89" s="558" t="n">
        <f aca="false">[1]Offpeak_Forward!Q89</f>
        <v>19.8704261779785</v>
      </c>
      <c r="R89" s="558" t="n">
        <f aca="false">[1]Offpeak_Forward!R89</f>
        <v>28.8136749267578</v>
      </c>
      <c r="S89" s="558" t="n">
        <f aca="false">[1]Offpeak_Forward!S89</f>
        <v>19.2163257598877</v>
      </c>
      <c r="T89" s="559" t="n">
        <f aca="false">[1]Offpeak_Forward!T89</f>
        <v>19.8704261779785</v>
      </c>
      <c r="U89" s="556" t="n">
        <f aca="false">[1]Offpeak_Forward!U89</f>
        <v>27.9993877410889</v>
      </c>
      <c r="V89" s="558" t="n">
        <f aca="false">[1]Offpeak_Forward!V89</f>
        <v>29.9540824890137</v>
      </c>
      <c r="W89" s="558" t="n">
        <f aca="false">[1]Offpeak_Forward!W89</f>
        <v>27.9993877410889</v>
      </c>
      <c r="X89" s="558" t="n">
        <f aca="false">[1]Offpeak_Forward!X89</f>
        <v>25.9620418548584</v>
      </c>
      <c r="Y89" s="558" t="n">
        <f aca="false">[1]Offpeak_Forward!Y89</f>
        <v>27.9993877410889</v>
      </c>
      <c r="Z89" s="558" t="n">
        <f aca="false">[1]Offpeak_Forward!Z89</f>
        <v>30.6371440887451</v>
      </c>
      <c r="AA89" s="559" t="n">
        <f aca="false">[1]Offpeak_Forward!AA89</f>
        <v>31.943265914917</v>
      </c>
      <c r="AB89" s="556" t="n">
        <f aca="false">[1]Offpeak_Forward!AB89</f>
        <v>29.0115871429443</v>
      </c>
      <c r="AC89" s="558" t="n">
        <f aca="false">[1]Offpeak_Forward!AC89</f>
        <v>33.0336265563965</v>
      </c>
      <c r="AD89" s="558" t="n">
        <f aca="false">[1]Offpeak_Forward!AD89</f>
        <v>29.0115871429443</v>
      </c>
      <c r="AE89" s="558" t="n">
        <f aca="false">[1]Offpeak_Forward!AE89</f>
        <v>29.0115871429443</v>
      </c>
      <c r="AF89" s="560" t="n">
        <f aca="false">[1]Offpeak_Forward!AF89</f>
        <v>37.011589050293</v>
      </c>
      <c r="AG89" s="563" t="n">
        <f aca="false">[1]Offpeak_Forward!AG89</f>
        <v>3.669</v>
      </c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customFormat="false" ht="12.75" hidden="false" customHeight="false" outlineLevel="0" collapsed="false">
      <c r="A90" s="594" t="n">
        <f aca="false">[1]Offpeak_Forward!A90</f>
        <v>39661</v>
      </c>
      <c r="B90" s="556" t="n">
        <f aca="false">[1]Offpeak_Forward!B90</f>
        <v>34.0088233947754</v>
      </c>
      <c r="C90" s="558" t="n">
        <f aca="false">[1]Offpeak_Forward!C90</f>
        <v>33.9598045349121</v>
      </c>
      <c r="D90" s="558" t="n">
        <f aca="false">[1]Offpeak_Forward!D90</f>
        <v>33.9598045349121</v>
      </c>
      <c r="E90" s="559" t="n">
        <f aca="false">[1]Offpeak_Forward!E90</f>
        <v>33.9598045349121</v>
      </c>
      <c r="F90" s="556" t="n">
        <f aca="false">[1]Offpeak_Forward!F90</f>
        <v>26.798038482666</v>
      </c>
      <c r="G90" s="558" t="n">
        <f aca="false">[1]Offpeak_Forward!G90</f>
        <v>28.0137252807617</v>
      </c>
      <c r="H90" s="558" t="n">
        <f aca="false">[1]Offpeak_Forward!H90</f>
        <v>26.798038482666</v>
      </c>
      <c r="I90" s="559" t="n">
        <f aca="false">[1]Offpeak_Forward!I90</f>
        <v>26.798038482666</v>
      </c>
      <c r="J90" s="556" t="n">
        <f aca="false">[1]Offpeak_Forward!J90</f>
        <v>27.856372833252</v>
      </c>
      <c r="K90" s="558" t="n">
        <f aca="false">[1]Offpeak_Forward!K90</f>
        <v>36.4460792541504</v>
      </c>
      <c r="L90" s="559" t="n">
        <f aca="false">[1]Offpeak_Forward!L90</f>
        <v>34.2401962280273</v>
      </c>
      <c r="M90" s="556" t="n">
        <f aca="false">[1]Offpeak_Forward!M90</f>
        <v>25.0521583557129</v>
      </c>
      <c r="N90" s="558" t="n">
        <f aca="false">[1]Offpeak_Forward!N90</f>
        <v>23.2358818054199</v>
      </c>
      <c r="O90" s="558" t="n">
        <f aca="false">[1]Offpeak_Forward!O90</f>
        <v>28.6347064971924</v>
      </c>
      <c r="P90" s="558" t="n">
        <f aca="false">[1]Offpeak_Forward!P90</f>
        <v>27.0276489257813</v>
      </c>
      <c r="Q90" s="558" t="n">
        <f aca="false">[1]Offpeak_Forward!Q90</f>
        <v>20.0170783996582</v>
      </c>
      <c r="R90" s="558" t="n">
        <f aca="false">[1]Offpeak_Forward!R90</f>
        <v>29.2174530029297</v>
      </c>
      <c r="S90" s="558" t="n">
        <f aca="false">[1]Offpeak_Forward!S90</f>
        <v>19.3886280059814</v>
      </c>
      <c r="T90" s="559" t="n">
        <f aca="false">[1]Offpeak_Forward!T90</f>
        <v>20.0170783996582</v>
      </c>
      <c r="U90" s="556" t="n">
        <f aca="false">[1]Offpeak_Forward!U90</f>
        <v>27.9323539733887</v>
      </c>
      <c r="V90" s="558" t="n">
        <f aca="false">[1]Offpeak_Forward!V90</f>
        <v>30.2990188598633</v>
      </c>
      <c r="W90" s="558" t="n">
        <f aca="false">[1]Offpeak_Forward!W90</f>
        <v>27.9323539733887</v>
      </c>
      <c r="X90" s="558" t="n">
        <f aca="false">[1]Offpeak_Forward!X90</f>
        <v>26.5815696716309</v>
      </c>
      <c r="Y90" s="558" t="n">
        <f aca="false">[1]Offpeak_Forward!Y90</f>
        <v>27.9323539733887</v>
      </c>
      <c r="Z90" s="558" t="n">
        <f aca="false">[1]Offpeak_Forward!Z90</f>
        <v>30.4274520874023</v>
      </c>
      <c r="AA90" s="559" t="n">
        <f aca="false">[1]Offpeak_Forward!AA90</f>
        <v>31.6529426574707</v>
      </c>
      <c r="AB90" s="556" t="n">
        <f aca="false">[1]Offpeak_Forward!AB90</f>
        <v>28.2254428863525</v>
      </c>
      <c r="AC90" s="558" t="n">
        <f aca="false">[1]Offpeak_Forward!AC90</f>
        <v>31.9738731384277</v>
      </c>
      <c r="AD90" s="558" t="n">
        <f aca="false">[1]Offpeak_Forward!AD90</f>
        <v>28.2254428863525</v>
      </c>
      <c r="AE90" s="558" t="n">
        <f aca="false">[1]Offpeak_Forward!AE90</f>
        <v>28.2254428863525</v>
      </c>
      <c r="AF90" s="560" t="n">
        <f aca="false">[1]Offpeak_Forward!AF90</f>
        <v>36.2254447937012</v>
      </c>
      <c r="AG90" s="563" t="n">
        <f aca="false">[1]Offpeak_Forward!AG90</f>
        <v>3.701</v>
      </c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customFormat="false" ht="12.75" hidden="false" customHeight="false" outlineLevel="0" collapsed="false">
      <c r="A91" s="593" t="n">
        <f aca="false">[1]Offpeak_Forward!A91</f>
        <v>39692</v>
      </c>
      <c r="B91" s="565" t="n">
        <f aca="false">[1]Offpeak_Forward!B91</f>
        <v>27.7625026702881</v>
      </c>
      <c r="C91" s="566" t="n">
        <f aca="false">[1]Offpeak_Forward!C91</f>
        <v>28.1687526702881</v>
      </c>
      <c r="D91" s="566" t="n">
        <f aca="false">[1]Offpeak_Forward!D91</f>
        <v>28.1687526702881</v>
      </c>
      <c r="E91" s="568" t="n">
        <f aca="false">[1]Offpeak_Forward!E91</f>
        <v>28.1687526702881</v>
      </c>
      <c r="F91" s="565" t="n">
        <f aca="false">[1]Offpeak_Forward!F91</f>
        <v>21.2823543548584</v>
      </c>
      <c r="G91" s="566" t="n">
        <f aca="false">[1]Offpeak_Forward!G91</f>
        <v>21.9073543548584</v>
      </c>
      <c r="H91" s="566" t="n">
        <f aca="false">[1]Offpeak_Forward!H91</f>
        <v>21.2823543548584</v>
      </c>
      <c r="I91" s="568" t="n">
        <f aca="false">[1]Offpeak_Forward!I91</f>
        <v>21.2823543548584</v>
      </c>
      <c r="J91" s="565" t="n">
        <f aca="false">[1]Offpeak_Forward!J91</f>
        <v>26.2666664123535</v>
      </c>
      <c r="K91" s="566" t="n">
        <f aca="false">[1]Offpeak_Forward!K91</f>
        <v>28.9312515258789</v>
      </c>
      <c r="L91" s="568" t="n">
        <f aca="false">[1]Offpeak_Forward!L91</f>
        <v>31.4249992370605</v>
      </c>
      <c r="M91" s="565" t="n">
        <f aca="false">[1]Offpeak_Forward!M91</f>
        <v>18.5120849609375</v>
      </c>
      <c r="N91" s="566" t="n">
        <f aca="false">[1]Offpeak_Forward!N91</f>
        <v>17.4374160766602</v>
      </c>
      <c r="O91" s="566" t="n">
        <f aca="false">[1]Offpeak_Forward!O91</f>
        <v>19.3887500762939</v>
      </c>
      <c r="P91" s="566" t="n">
        <f aca="false">[1]Offpeak_Forward!P91</f>
        <v>20.5433349609375</v>
      </c>
      <c r="Q91" s="566" t="n">
        <f aca="false">[1]Offpeak_Forward!Q91</f>
        <v>16.5704135894775</v>
      </c>
      <c r="R91" s="566" t="n">
        <f aca="false">[1]Offpeak_Forward!R91</f>
        <v>22.780834197998</v>
      </c>
      <c r="S91" s="566" t="n">
        <f aca="false">[1]Offpeak_Forward!S91</f>
        <v>15.9870834350586</v>
      </c>
      <c r="T91" s="568" t="n">
        <f aca="false">[1]Offpeak_Forward!T91</f>
        <v>16.5704135894775</v>
      </c>
      <c r="U91" s="565" t="n">
        <f aca="false">[1]Offpeak_Forward!U91</f>
        <v>23.8691673278809</v>
      </c>
      <c r="V91" s="566" t="n">
        <f aca="false">[1]Offpeak_Forward!V91</f>
        <v>23.9791660308838</v>
      </c>
      <c r="W91" s="566" t="n">
        <f aca="false">[1]Offpeak_Forward!W91</f>
        <v>23.8691673278809</v>
      </c>
      <c r="X91" s="566" t="n">
        <f aca="false">[1]Offpeak_Forward!X91</f>
        <v>19.9745845794678</v>
      </c>
      <c r="Y91" s="566" t="n">
        <f aca="false">[1]Offpeak_Forward!Y91</f>
        <v>23.8691673278809</v>
      </c>
      <c r="Z91" s="566" t="n">
        <f aca="false">[1]Offpeak_Forward!Z91</f>
        <v>25.2129173278809</v>
      </c>
      <c r="AA91" s="568" t="n">
        <f aca="false">[1]Offpeak_Forward!AA91</f>
        <v>26.4941673278809</v>
      </c>
      <c r="AB91" s="565" t="n">
        <f aca="false">[1]Offpeak_Forward!AB91</f>
        <v>22.5501480102539</v>
      </c>
      <c r="AC91" s="566" t="n">
        <f aca="false">[1]Offpeak_Forward!AC91</f>
        <v>24.7855625152588</v>
      </c>
      <c r="AD91" s="566" t="n">
        <f aca="false">[1]Offpeak_Forward!AD91</f>
        <v>22.5501480102539</v>
      </c>
      <c r="AE91" s="566" t="n">
        <f aca="false">[1]Offpeak_Forward!AE91</f>
        <v>22.5501480102539</v>
      </c>
      <c r="AF91" s="569" t="n">
        <f aca="false">[1]Offpeak_Forward!AF91</f>
        <v>27.8001461029053</v>
      </c>
      <c r="AG91" s="571" t="n">
        <f aca="false">[1]Offpeak_Forward!AG91</f>
        <v>3.712</v>
      </c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customFormat="false" ht="12.75" hidden="false" customHeight="false" outlineLevel="0" collapsed="false">
      <c r="A92" s="593" t="n">
        <f aca="false">[1]Offpeak_Forward!A92</f>
        <v>39722</v>
      </c>
      <c r="B92" s="565" t="n">
        <f aca="false">[1]Offpeak_Forward!B92</f>
        <v>26.4468097686768</v>
      </c>
      <c r="C92" s="566" t="n">
        <f aca="false">[1]Offpeak_Forward!C92</f>
        <v>26.9404258728027</v>
      </c>
      <c r="D92" s="566" t="n">
        <f aca="false">[1]Offpeak_Forward!D92</f>
        <v>26.9404258728027</v>
      </c>
      <c r="E92" s="568" t="n">
        <f aca="false">[1]Offpeak_Forward!E92</f>
        <v>26.9404258728027</v>
      </c>
      <c r="F92" s="565" t="n">
        <f aca="false">[1]Offpeak_Forward!F92</f>
        <v>22.5893611907959</v>
      </c>
      <c r="G92" s="566" t="n">
        <f aca="false">[1]Offpeak_Forward!G92</f>
        <v>23.2489356994629</v>
      </c>
      <c r="H92" s="566" t="n">
        <f aca="false">[1]Offpeak_Forward!H92</f>
        <v>22.5893611907959</v>
      </c>
      <c r="I92" s="568" t="n">
        <f aca="false">[1]Offpeak_Forward!I92</f>
        <v>22.5893611907959</v>
      </c>
      <c r="J92" s="565" t="n">
        <f aca="false">[1]Offpeak_Forward!J92</f>
        <v>25.4170188903809</v>
      </c>
      <c r="K92" s="566" t="n">
        <f aca="false">[1]Offpeak_Forward!K92</f>
        <v>29.9648933410645</v>
      </c>
      <c r="L92" s="568" t="n">
        <f aca="false">[1]Offpeak_Forward!L92</f>
        <v>30.1276550292969</v>
      </c>
      <c r="M92" s="565" t="n">
        <f aca="false">[1]Offpeak_Forward!M92</f>
        <v>16.3893642425537</v>
      </c>
      <c r="N92" s="566" t="n">
        <f aca="false">[1]Offpeak_Forward!N92</f>
        <v>15.5831069946289</v>
      </c>
      <c r="O92" s="566" t="n">
        <f aca="false">[1]Offpeak_Forward!O92</f>
        <v>17.377233505249</v>
      </c>
      <c r="P92" s="566" t="n">
        <f aca="false">[1]Offpeak_Forward!P92</f>
        <v>18.53297996521</v>
      </c>
      <c r="Q92" s="566" t="n">
        <f aca="false">[1]Offpeak_Forward!Q92</f>
        <v>15.4182958602905</v>
      </c>
      <c r="R92" s="566" t="n">
        <f aca="false">[1]Offpeak_Forward!R92</f>
        <v>20.8665962219238</v>
      </c>
      <c r="S92" s="566" t="n">
        <f aca="false">[1]Offpeak_Forward!S92</f>
        <v>15.016170501709</v>
      </c>
      <c r="T92" s="568" t="n">
        <f aca="false">[1]Offpeak_Forward!T92</f>
        <v>15.4182958602905</v>
      </c>
      <c r="U92" s="565" t="n">
        <f aca="false">[1]Offpeak_Forward!U92</f>
        <v>20.6559581756592</v>
      </c>
      <c r="V92" s="566" t="n">
        <f aca="false">[1]Offpeak_Forward!V92</f>
        <v>22.2819156646729</v>
      </c>
      <c r="W92" s="566" t="n">
        <f aca="false">[1]Offpeak_Forward!W92</f>
        <v>20.6559581756592</v>
      </c>
      <c r="X92" s="566" t="n">
        <f aca="false">[1]Offpeak_Forward!X92</f>
        <v>17.9148960113525</v>
      </c>
      <c r="Y92" s="566" t="n">
        <f aca="false">[1]Offpeak_Forward!Y92</f>
        <v>20.6559581756592</v>
      </c>
      <c r="Z92" s="566" t="n">
        <f aca="false">[1]Offpeak_Forward!Z92</f>
        <v>20.8102130889893</v>
      </c>
      <c r="AA92" s="568" t="n">
        <f aca="false">[1]Offpeak_Forward!AA92</f>
        <v>22.2038307189941</v>
      </c>
      <c r="AB92" s="565" t="n">
        <f aca="false">[1]Offpeak_Forward!AB92</f>
        <v>21.4035129547119</v>
      </c>
      <c r="AC92" s="566" t="n">
        <f aca="false">[1]Offpeak_Forward!AC92</f>
        <v>23.1545753479004</v>
      </c>
      <c r="AD92" s="566" t="n">
        <f aca="false">[1]Offpeak_Forward!AD92</f>
        <v>21.4035129547119</v>
      </c>
      <c r="AE92" s="566" t="n">
        <f aca="false">[1]Offpeak_Forward!AE92</f>
        <v>21.4035129547119</v>
      </c>
      <c r="AF92" s="569" t="n">
        <f aca="false">[1]Offpeak_Forward!AF92</f>
        <v>23.9035110473633</v>
      </c>
      <c r="AG92" s="571" t="n">
        <f aca="false">[1]Offpeak_Forward!AG92</f>
        <v>3.722</v>
      </c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customFormat="false" ht="12.75" hidden="false" customHeight="false" outlineLevel="0" collapsed="false">
      <c r="A93" s="593" t="n">
        <f aca="false">[1]Offpeak_Forward!A93</f>
        <v>39753</v>
      </c>
      <c r="B93" s="565" t="n">
        <f aca="false">[1]Offpeak_Forward!B93</f>
        <v>28.63942527771</v>
      </c>
      <c r="C93" s="566" t="n">
        <f aca="false">[1]Offpeak_Forward!C93</f>
        <v>29.1009635925293</v>
      </c>
      <c r="D93" s="566" t="n">
        <f aca="false">[1]Offpeak_Forward!D93</f>
        <v>29.1009635925293</v>
      </c>
      <c r="E93" s="568" t="n">
        <f aca="false">[1]Offpeak_Forward!E93</f>
        <v>29.1009635925293</v>
      </c>
      <c r="F93" s="565" t="n">
        <f aca="false">[1]Offpeak_Forward!F93</f>
        <v>23.0480766296387</v>
      </c>
      <c r="G93" s="566" t="n">
        <f aca="false">[1]Offpeak_Forward!G93</f>
        <v>23.625</v>
      </c>
      <c r="H93" s="566" t="n">
        <f aca="false">[1]Offpeak_Forward!H93</f>
        <v>23.0480766296387</v>
      </c>
      <c r="I93" s="568" t="n">
        <f aca="false">[1]Offpeak_Forward!I93</f>
        <v>23.0480766296387</v>
      </c>
      <c r="J93" s="565" t="n">
        <f aca="false">[1]Offpeak_Forward!J93</f>
        <v>25.9846134185791</v>
      </c>
      <c r="K93" s="566" t="n">
        <f aca="false">[1]Offpeak_Forward!K93</f>
        <v>30.7509613037109</v>
      </c>
      <c r="L93" s="568" t="n">
        <f aca="false">[1]Offpeak_Forward!L93</f>
        <v>30.8211536407471</v>
      </c>
      <c r="M93" s="565" t="n">
        <f aca="false">[1]Offpeak_Forward!M93</f>
        <v>17.2957706451416</v>
      </c>
      <c r="N93" s="566" t="n">
        <f aca="false">[1]Offpeak_Forward!N93</f>
        <v>16.3125381469727</v>
      </c>
      <c r="O93" s="566" t="n">
        <f aca="false">[1]Offpeak_Forward!O93</f>
        <v>18.1211528778076</v>
      </c>
      <c r="P93" s="566" t="n">
        <f aca="false">[1]Offpeak_Forward!P93</f>
        <v>19.1707706451416</v>
      </c>
      <c r="Q93" s="566" t="n">
        <f aca="false">[1]Offpeak_Forward!Q93</f>
        <v>16.6880741119385</v>
      </c>
      <c r="R93" s="566" t="n">
        <f aca="false">[1]Offpeak_Forward!R93</f>
        <v>21.2746181488037</v>
      </c>
      <c r="S93" s="566" t="n">
        <f aca="false">[1]Offpeak_Forward!S93</f>
        <v>15.9842319488525</v>
      </c>
      <c r="T93" s="568" t="n">
        <f aca="false">[1]Offpeak_Forward!T93</f>
        <v>16.6880741119385</v>
      </c>
      <c r="U93" s="565" t="n">
        <f aca="false">[1]Offpeak_Forward!U93</f>
        <v>21.2476921081543</v>
      </c>
      <c r="V93" s="566" t="n">
        <f aca="false">[1]Offpeak_Forward!V93</f>
        <v>23.2115383148193</v>
      </c>
      <c r="W93" s="566" t="n">
        <f aca="false">[1]Offpeak_Forward!W93</f>
        <v>21.2476921081543</v>
      </c>
      <c r="X93" s="566" t="n">
        <f aca="false">[1]Offpeak_Forward!X93</f>
        <v>18.7669239044189</v>
      </c>
      <c r="Y93" s="566" t="n">
        <f aca="false">[1]Offpeak_Forward!Y93</f>
        <v>21.2476921081543</v>
      </c>
      <c r="Z93" s="566" t="n">
        <f aca="false">[1]Offpeak_Forward!Z93</f>
        <v>21.2573089599609</v>
      </c>
      <c r="AA93" s="568" t="n">
        <f aca="false">[1]Offpeak_Forward!AA93</f>
        <v>22.3823089599609</v>
      </c>
      <c r="AB93" s="565" t="n">
        <f aca="false">[1]Offpeak_Forward!AB93</f>
        <v>21.7405395507813</v>
      </c>
      <c r="AC93" s="566" t="n">
        <f aca="false">[1]Offpeak_Forward!AC93</f>
        <v>23.2059230804443</v>
      </c>
      <c r="AD93" s="566" t="n">
        <f aca="false">[1]Offpeak_Forward!AD93</f>
        <v>21.7405395507813</v>
      </c>
      <c r="AE93" s="566" t="n">
        <f aca="false">[1]Offpeak_Forward!AE93</f>
        <v>21.7405395507813</v>
      </c>
      <c r="AF93" s="569" t="n">
        <f aca="false">[1]Offpeak_Forward!AF93</f>
        <v>24.2405376434326</v>
      </c>
      <c r="AG93" s="571" t="n">
        <f aca="false">[1]Offpeak_Forward!AG93</f>
        <v>3.876</v>
      </c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customFormat="false" ht="12.75" hidden="false" customHeight="false" outlineLevel="0" collapsed="false">
      <c r="A94" s="586" t="n">
        <f aca="false">[1]Offpeak_Forward!A94</f>
        <v>39783</v>
      </c>
      <c r="B94" s="573" t="n">
        <f aca="false">[1]Offpeak_Forward!B94</f>
        <v>25.7887763977051</v>
      </c>
      <c r="C94" s="574" t="n">
        <f aca="false">[1]Offpeak_Forward!C94</f>
        <v>26.6051025390625</v>
      </c>
      <c r="D94" s="574" t="n">
        <f aca="false">[1]Offpeak_Forward!D94</f>
        <v>26.6051025390625</v>
      </c>
      <c r="E94" s="576" t="n">
        <f aca="false">[1]Offpeak_Forward!E94</f>
        <v>26.6051025390625</v>
      </c>
      <c r="F94" s="573" t="n">
        <f aca="false">[1]Offpeak_Forward!F94</f>
        <v>23.3720817565918</v>
      </c>
      <c r="G94" s="574" t="n">
        <f aca="false">[1]Offpeak_Forward!G94</f>
        <v>24.0047340393066</v>
      </c>
      <c r="H94" s="574" t="n">
        <f aca="false">[1]Offpeak_Forward!H94</f>
        <v>23.3720817565918</v>
      </c>
      <c r="I94" s="576" t="n">
        <f aca="false">[1]Offpeak_Forward!I94</f>
        <v>23.3720817565918</v>
      </c>
      <c r="J94" s="573" t="n">
        <f aca="false">[1]Offpeak_Forward!J94</f>
        <v>27.5163269042969</v>
      </c>
      <c r="K94" s="574" t="n">
        <f aca="false">[1]Offpeak_Forward!K94</f>
        <v>32.9663276672363</v>
      </c>
      <c r="L94" s="576" t="n">
        <f aca="false">[1]Offpeak_Forward!L94</f>
        <v>33.2408142089844</v>
      </c>
      <c r="M94" s="573" t="n">
        <f aca="false">[1]Offpeak_Forward!M94</f>
        <v>20.9528579711914</v>
      </c>
      <c r="N94" s="574" t="n">
        <f aca="false">[1]Offpeak_Forward!N94</f>
        <v>20.0581207275391</v>
      </c>
      <c r="O94" s="574" t="n">
        <f aca="false">[1]Offpeak_Forward!O94</f>
        <v>17.06591796875</v>
      </c>
      <c r="P94" s="574" t="n">
        <f aca="false">[1]Offpeak_Forward!P94</f>
        <v>23.0089797973633</v>
      </c>
      <c r="Q94" s="574" t="n">
        <f aca="false">[1]Offpeak_Forward!Q94</f>
        <v>18.7938747406006</v>
      </c>
      <c r="R94" s="574" t="n">
        <f aca="false">[1]Offpeak_Forward!R94</f>
        <v>25.2677574157715</v>
      </c>
      <c r="S94" s="574" t="n">
        <f aca="false">[1]Offpeak_Forward!S94</f>
        <v>18.2326545715332</v>
      </c>
      <c r="T94" s="576" t="n">
        <f aca="false">[1]Offpeak_Forward!T94</f>
        <v>18.7938747406006</v>
      </c>
      <c r="U94" s="573" t="n">
        <f aca="false">[1]Offpeak_Forward!U94</f>
        <v>23.6626529693604</v>
      </c>
      <c r="V94" s="574" t="n">
        <f aca="false">[1]Offpeak_Forward!V94</f>
        <v>22.6479587554932</v>
      </c>
      <c r="W94" s="574" t="n">
        <f aca="false">[1]Offpeak_Forward!W94</f>
        <v>23.6626529693604</v>
      </c>
      <c r="X94" s="574" t="n">
        <f aca="false">[1]Offpeak_Forward!X94</f>
        <v>22.4161224365234</v>
      </c>
      <c r="Y94" s="574" t="n">
        <f aca="false">[1]Offpeak_Forward!Y94</f>
        <v>23.6626529693604</v>
      </c>
      <c r="Z94" s="574" t="n">
        <f aca="false">[1]Offpeak_Forward!Z94</f>
        <v>23.76979637146</v>
      </c>
      <c r="AA94" s="576" t="n">
        <f aca="false">[1]Offpeak_Forward!AA94</f>
        <v>25.0759181976318</v>
      </c>
      <c r="AB94" s="573" t="n">
        <f aca="false">[1]Offpeak_Forward!AB94</f>
        <v>22.943733215332</v>
      </c>
      <c r="AC94" s="574" t="n">
        <f aca="false">[1]Offpeak_Forward!AC94</f>
        <v>24.9641418457031</v>
      </c>
      <c r="AD94" s="574" t="n">
        <f aca="false">[1]Offpeak_Forward!AD94</f>
        <v>22.943733215332</v>
      </c>
      <c r="AE94" s="574" t="n">
        <f aca="false">[1]Offpeak_Forward!AE94</f>
        <v>22.943733215332</v>
      </c>
      <c r="AF94" s="577" t="n">
        <f aca="false">[1]Offpeak_Forward!AF94</f>
        <v>25.943733215332</v>
      </c>
      <c r="AG94" s="579" t="n">
        <f aca="false">[1]Offpeak_Forward!AG94</f>
        <v>4.042</v>
      </c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customFormat="false" ht="12.75" hidden="false" customHeight="false" outlineLevel="0" collapsed="false">
      <c r="A95" s="592" t="n">
        <f aca="false">[1]Offpeak_Forward!A95</f>
        <v>39814</v>
      </c>
      <c r="B95" s="581" t="n">
        <f aca="false">[1]Offpeak_Forward!B95</f>
        <v>34.7928428649902</v>
      </c>
      <c r="C95" s="582" t="n">
        <f aca="false">[1]Offpeak_Forward!C95</f>
        <v>35.4791145324707</v>
      </c>
      <c r="D95" s="582" t="n">
        <f aca="false">[1]Offpeak_Forward!D95</f>
        <v>35.4791145324707</v>
      </c>
      <c r="E95" s="583" t="n">
        <f aca="false">[1]Offpeak_Forward!E95</f>
        <v>35.4791145324707</v>
      </c>
      <c r="F95" s="581" t="n">
        <f aca="false">[1]Offpeak_Forward!F95</f>
        <v>24.5735263824463</v>
      </c>
      <c r="G95" s="582" t="n">
        <f aca="false">[1]Offpeak_Forward!G95</f>
        <v>25.1813697814941</v>
      </c>
      <c r="H95" s="582" t="n">
        <f aca="false">[1]Offpeak_Forward!H95</f>
        <v>24.5735263824463</v>
      </c>
      <c r="I95" s="583" t="n">
        <f aca="false">[1]Offpeak_Forward!I95</f>
        <v>24.5735263824463</v>
      </c>
      <c r="J95" s="581" t="n">
        <f aca="false">[1]Offpeak_Forward!J95</f>
        <v>31.9973049163818</v>
      </c>
      <c r="K95" s="582" t="n">
        <f aca="false">[1]Offpeak_Forward!K95</f>
        <v>35.4166679382324</v>
      </c>
      <c r="L95" s="583" t="n">
        <f aca="false">[1]Offpeak_Forward!L95</f>
        <v>37.2294120788574</v>
      </c>
      <c r="M95" s="581" t="n">
        <f aca="false">[1]Offpeak_Forward!M95</f>
        <v>24.7964706420898</v>
      </c>
      <c r="N95" s="582" t="n">
        <f aca="false">[1]Offpeak_Forward!N95</f>
        <v>24.2954902648926</v>
      </c>
      <c r="O95" s="582" t="n">
        <f aca="false">[1]Offpeak_Forward!O95</f>
        <v>20.6837253570557</v>
      </c>
      <c r="P95" s="582" t="n">
        <f aca="false">[1]Offpeak_Forward!P95</f>
        <v>26.7719612121582</v>
      </c>
      <c r="Q95" s="582" t="n">
        <f aca="false">[1]Offpeak_Forward!Q95</f>
        <v>23.3475914001465</v>
      </c>
      <c r="R95" s="582" t="n">
        <f aca="false">[1]Offpeak_Forward!R95</f>
        <v>28.9617652893066</v>
      </c>
      <c r="S95" s="582" t="n">
        <f aca="false">[1]Offpeak_Forward!S95</f>
        <v>21.4670581817627</v>
      </c>
      <c r="T95" s="583" t="n">
        <f aca="false">[1]Offpeak_Forward!T95</f>
        <v>23.3475914001465</v>
      </c>
      <c r="U95" s="581" t="n">
        <f aca="false">[1]Offpeak_Forward!U95</f>
        <v>25.8774509429932</v>
      </c>
      <c r="V95" s="582" t="n">
        <f aca="false">[1]Offpeak_Forward!V95</f>
        <v>22.7696075439453</v>
      </c>
      <c r="W95" s="582" t="n">
        <f aca="false">[1]Offpeak_Forward!W95</f>
        <v>25.8774509429932</v>
      </c>
      <c r="X95" s="582" t="n">
        <f aca="false">[1]Offpeak_Forward!X95</f>
        <v>26.3258819580078</v>
      </c>
      <c r="Y95" s="582" t="n">
        <f aca="false">[1]Offpeak_Forward!Y95</f>
        <v>25.8774509429932</v>
      </c>
      <c r="Z95" s="582" t="n">
        <f aca="false">[1]Offpeak_Forward!Z95</f>
        <v>25.9411773681641</v>
      </c>
      <c r="AA95" s="583" t="n">
        <f aca="false">[1]Offpeak_Forward!AA95</f>
        <v>27.1666660308838</v>
      </c>
      <c r="AB95" s="581" t="n">
        <f aca="false">[1]Offpeak_Forward!AB95</f>
        <v>25.8519115447998</v>
      </c>
      <c r="AC95" s="582" t="n">
        <f aca="false">[1]Offpeak_Forward!AC95</f>
        <v>28.2621059417725</v>
      </c>
      <c r="AD95" s="582" t="n">
        <f aca="false">[1]Offpeak_Forward!AD95</f>
        <v>25.8519115447998</v>
      </c>
      <c r="AE95" s="582" t="n">
        <f aca="false">[1]Offpeak_Forward!AE95</f>
        <v>25.8519115447998</v>
      </c>
      <c r="AF95" s="584" t="n">
        <f aca="false">[1]Offpeak_Forward!AF95</f>
        <v>28.8519115447998</v>
      </c>
      <c r="AG95" s="585" t="n">
        <f aca="false">[1]Offpeak_Forward!AG95</f>
        <v>4.116</v>
      </c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customFormat="false" ht="12.75" hidden="false" customHeight="false" outlineLevel="0" collapsed="false">
      <c r="A96" s="593" t="n">
        <f aca="false">[1]Offpeak_Forward!A96</f>
        <v>39845</v>
      </c>
      <c r="B96" s="565" t="n">
        <f aca="false">[1]Offpeak_Forward!B96</f>
        <v>33.6788139343262</v>
      </c>
      <c r="C96" s="566" t="n">
        <f aca="false">[1]Offpeak_Forward!C96</f>
        <v>34.3333587646484</v>
      </c>
      <c r="D96" s="566" t="n">
        <f aca="false">[1]Offpeak_Forward!D96</f>
        <v>34.3333587646484</v>
      </c>
      <c r="E96" s="568" t="n">
        <f aca="false">[1]Offpeak_Forward!E96</f>
        <v>34.3333587646484</v>
      </c>
      <c r="F96" s="565" t="n">
        <f aca="false">[1]Offpeak_Forward!F96</f>
        <v>24.7643604278564</v>
      </c>
      <c r="G96" s="566" t="n">
        <f aca="false">[1]Offpeak_Forward!G96</f>
        <v>25.4007244110107</v>
      </c>
      <c r="H96" s="566" t="n">
        <f aca="false">[1]Offpeak_Forward!H96</f>
        <v>24.7643604278564</v>
      </c>
      <c r="I96" s="568" t="n">
        <f aca="false">[1]Offpeak_Forward!I96</f>
        <v>24.7643604278564</v>
      </c>
      <c r="J96" s="565" t="n">
        <f aca="false">[1]Offpeak_Forward!J96</f>
        <v>29.326135635376</v>
      </c>
      <c r="K96" s="566" t="n">
        <f aca="false">[1]Offpeak_Forward!K96</f>
        <v>34.2999992370605</v>
      </c>
      <c r="L96" s="568" t="n">
        <f aca="false">[1]Offpeak_Forward!L96</f>
        <v>35.8909072875977</v>
      </c>
      <c r="M96" s="565" t="n">
        <f aca="false">[1]Offpeak_Forward!M96</f>
        <v>22.3513641357422</v>
      </c>
      <c r="N96" s="566" t="n">
        <f aca="false">[1]Offpeak_Forward!N96</f>
        <v>21.8686351776123</v>
      </c>
      <c r="O96" s="566" t="n">
        <f aca="false">[1]Offpeak_Forward!O96</f>
        <v>20.9663639068604</v>
      </c>
      <c r="P96" s="566" t="n">
        <f aca="false">[1]Offpeak_Forward!P96</f>
        <v>24.4195461273193</v>
      </c>
      <c r="Q96" s="566" t="n">
        <f aca="false">[1]Offpeak_Forward!Q96</f>
        <v>21.4478588104248</v>
      </c>
      <c r="R96" s="566" t="n">
        <f aca="false">[1]Offpeak_Forward!R96</f>
        <v>26.6886367797852</v>
      </c>
      <c r="S96" s="566" t="n">
        <f aca="false">[1]Offpeak_Forward!S96</f>
        <v>19.7968196868896</v>
      </c>
      <c r="T96" s="568" t="n">
        <f aca="false">[1]Offpeak_Forward!T96</f>
        <v>21.4478588104248</v>
      </c>
      <c r="U96" s="565" t="n">
        <f aca="false">[1]Offpeak_Forward!U96</f>
        <v>24.3395462036133</v>
      </c>
      <c r="V96" s="566" t="n">
        <f aca="false">[1]Offpeak_Forward!V96</f>
        <v>22.6590900421143</v>
      </c>
      <c r="W96" s="566" t="n">
        <f aca="false">[1]Offpeak_Forward!W96</f>
        <v>24.3395462036133</v>
      </c>
      <c r="X96" s="566" t="n">
        <f aca="false">[1]Offpeak_Forward!X96</f>
        <v>23.8786373138428</v>
      </c>
      <c r="Y96" s="566" t="n">
        <f aca="false">[1]Offpeak_Forward!Y96</f>
        <v>24.3395462036133</v>
      </c>
      <c r="Z96" s="566" t="n">
        <f aca="false">[1]Offpeak_Forward!Z96</f>
        <v>24.453182220459</v>
      </c>
      <c r="AA96" s="568" t="n">
        <f aca="false">[1]Offpeak_Forward!AA96</f>
        <v>25.7713642120361</v>
      </c>
      <c r="AB96" s="565" t="n">
        <f aca="false">[1]Offpeak_Forward!AB96</f>
        <v>25.6370449066162</v>
      </c>
      <c r="AC96" s="566" t="n">
        <f aca="false">[1]Offpeak_Forward!AC96</f>
        <v>27.8661365509033</v>
      </c>
      <c r="AD96" s="566" t="n">
        <f aca="false">[1]Offpeak_Forward!AD96</f>
        <v>25.6370449066162</v>
      </c>
      <c r="AE96" s="566" t="n">
        <f aca="false">[1]Offpeak_Forward!AE96</f>
        <v>25.6370449066162</v>
      </c>
      <c r="AF96" s="569" t="n">
        <f aca="false">[1]Offpeak_Forward!AF96</f>
        <v>28.6370468139648</v>
      </c>
      <c r="AG96" s="571" t="n">
        <f aca="false">[1]Offpeak_Forward!AG96</f>
        <v>4.002</v>
      </c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customFormat="false" ht="12.75" hidden="false" customHeight="false" outlineLevel="0" collapsed="false">
      <c r="A97" s="593" t="n">
        <f aca="false">[1]Offpeak_Forward!A97</f>
        <v>39873</v>
      </c>
      <c r="B97" s="565" t="n">
        <f aca="false">[1]Offpeak_Forward!B97</f>
        <v>31.3153057098389</v>
      </c>
      <c r="C97" s="566" t="n">
        <f aca="false">[1]Offpeak_Forward!C97</f>
        <v>31.2030601501465</v>
      </c>
      <c r="D97" s="566" t="n">
        <f aca="false">[1]Offpeak_Forward!D97</f>
        <v>31.2030601501465</v>
      </c>
      <c r="E97" s="568" t="n">
        <f aca="false">[1]Offpeak_Forward!E97</f>
        <v>31.2030601501465</v>
      </c>
      <c r="F97" s="565" t="n">
        <f aca="false">[1]Offpeak_Forward!F97</f>
        <v>22.0562744140625</v>
      </c>
      <c r="G97" s="566" t="n">
        <f aca="false">[1]Offpeak_Forward!G97</f>
        <v>22.688928604126</v>
      </c>
      <c r="H97" s="566" t="n">
        <f aca="false">[1]Offpeak_Forward!H97</f>
        <v>22.0562744140625</v>
      </c>
      <c r="I97" s="568" t="n">
        <f aca="false">[1]Offpeak_Forward!I97</f>
        <v>22.0562744140625</v>
      </c>
      <c r="J97" s="565" t="n">
        <f aca="false">[1]Offpeak_Forward!J97</f>
        <v>24.7188358306885</v>
      </c>
      <c r="K97" s="566" t="n">
        <f aca="false">[1]Offpeak_Forward!K97</f>
        <v>31.7530632019043</v>
      </c>
      <c r="L97" s="568" t="n">
        <f aca="false">[1]Offpeak_Forward!L97</f>
        <v>37.402042388916</v>
      </c>
      <c r="M97" s="565" t="n">
        <f aca="false">[1]Offpeak_Forward!M97</f>
        <v>21.3771419525146</v>
      </c>
      <c r="N97" s="566" t="n">
        <f aca="false">[1]Offpeak_Forward!N97</f>
        <v>20.8475494384766</v>
      </c>
      <c r="O97" s="566" t="n">
        <f aca="false">[1]Offpeak_Forward!O97</f>
        <v>20.7291831970215</v>
      </c>
      <c r="P97" s="566" t="n">
        <f aca="false">[1]Offpeak_Forward!P97</f>
        <v>23.4332656860352</v>
      </c>
      <c r="Q97" s="566" t="n">
        <f aca="false">[1]Offpeak_Forward!Q97</f>
        <v>18.8384418487549</v>
      </c>
      <c r="R97" s="566" t="n">
        <f aca="false">[1]Offpeak_Forward!R97</f>
        <v>25.6920413970947</v>
      </c>
      <c r="S97" s="566" t="n">
        <f aca="false">[1]Offpeak_Forward!S97</f>
        <v>18.0495929718018</v>
      </c>
      <c r="T97" s="568" t="n">
        <f aca="false">[1]Offpeak_Forward!T97</f>
        <v>18.8384418487549</v>
      </c>
      <c r="U97" s="565" t="n">
        <f aca="false">[1]Offpeak_Forward!U97</f>
        <v>22.6887760162354</v>
      </c>
      <c r="V97" s="566" t="n">
        <f aca="false">[1]Offpeak_Forward!V97</f>
        <v>22.2704086303711</v>
      </c>
      <c r="W97" s="566" t="n">
        <f aca="false">[1]Offpeak_Forward!W97</f>
        <v>22.6887760162354</v>
      </c>
      <c r="X97" s="566" t="n">
        <f aca="false">[1]Offpeak_Forward!X97</f>
        <v>22.8404083251953</v>
      </c>
      <c r="Y97" s="566" t="n">
        <f aca="false">[1]Offpeak_Forward!Y97</f>
        <v>22.6887760162354</v>
      </c>
      <c r="Z97" s="566" t="n">
        <f aca="false">[1]Offpeak_Forward!Z97</f>
        <v>22.7959175109863</v>
      </c>
      <c r="AA97" s="568" t="n">
        <f aca="false">[1]Offpeak_Forward!AA97</f>
        <v>24.1020412445068</v>
      </c>
      <c r="AB97" s="565" t="n">
        <f aca="false">[1]Offpeak_Forward!AB97</f>
        <v>24.5536212921143</v>
      </c>
      <c r="AC97" s="566" t="n">
        <f aca="false">[1]Offpeak_Forward!AC97</f>
        <v>26.2297439575195</v>
      </c>
      <c r="AD97" s="566" t="n">
        <f aca="false">[1]Offpeak_Forward!AD97</f>
        <v>24.5536212921143</v>
      </c>
      <c r="AE97" s="566" t="n">
        <f aca="false">[1]Offpeak_Forward!AE97</f>
        <v>24.5536212921143</v>
      </c>
      <c r="AF97" s="569" t="n">
        <f aca="false">[1]Offpeak_Forward!AF97</f>
        <v>27.0536212921143</v>
      </c>
      <c r="AG97" s="571" t="n">
        <f aca="false">[1]Offpeak_Forward!AG97</f>
        <v>3.87</v>
      </c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customFormat="false" ht="12.75" hidden="false" customHeight="false" outlineLevel="0" collapsed="false">
      <c r="A98" s="593" t="n">
        <f aca="false">[1]Offpeak_Forward!A98</f>
        <v>39904</v>
      </c>
      <c r="B98" s="565" t="n">
        <f aca="false">[1]Offpeak_Forward!B98</f>
        <v>29.2304363250732</v>
      </c>
      <c r="C98" s="566" t="n">
        <f aca="false">[1]Offpeak_Forward!C98</f>
        <v>29.1347827911377</v>
      </c>
      <c r="D98" s="566" t="n">
        <f aca="false">[1]Offpeak_Forward!D98</f>
        <v>29.1347827911377</v>
      </c>
      <c r="E98" s="568" t="n">
        <f aca="false">[1]Offpeak_Forward!E98</f>
        <v>29.1347827911377</v>
      </c>
      <c r="F98" s="565" t="n">
        <f aca="false">[1]Offpeak_Forward!F98</f>
        <v>21.9554786682129</v>
      </c>
      <c r="G98" s="566" t="n">
        <f aca="false">[1]Offpeak_Forward!G98</f>
        <v>22.6076526641846</v>
      </c>
      <c r="H98" s="566" t="n">
        <f aca="false">[1]Offpeak_Forward!H98</f>
        <v>21.9554786682129</v>
      </c>
      <c r="I98" s="568" t="n">
        <f aca="false">[1]Offpeak_Forward!I98</f>
        <v>21.9554786682129</v>
      </c>
      <c r="J98" s="565" t="n">
        <f aca="false">[1]Offpeak_Forward!J98</f>
        <v>24.7047824859619</v>
      </c>
      <c r="K98" s="566" t="n">
        <f aca="false">[1]Offpeak_Forward!K98</f>
        <v>31.223913192749</v>
      </c>
      <c r="L98" s="568" t="n">
        <f aca="false">[1]Offpeak_Forward!L98</f>
        <v>29.5152168273926</v>
      </c>
      <c r="M98" s="565" t="n">
        <f aca="false">[1]Offpeak_Forward!M98</f>
        <v>18.2634773254395</v>
      </c>
      <c r="N98" s="566" t="n">
        <f aca="false">[1]Offpeak_Forward!N98</f>
        <v>17.7908687591553</v>
      </c>
      <c r="O98" s="566" t="n">
        <f aca="false">[1]Offpeak_Forward!O98</f>
        <v>20.2752170562744</v>
      </c>
      <c r="P98" s="566" t="n">
        <f aca="false">[1]Offpeak_Forward!P98</f>
        <v>20.3830432891846</v>
      </c>
      <c r="Q98" s="566" t="n">
        <f aca="false">[1]Offpeak_Forward!Q98</f>
        <v>17.0639762878418</v>
      </c>
      <c r="R98" s="566" t="n">
        <f aca="false">[1]Offpeak_Forward!R98</f>
        <v>22.6960868835449</v>
      </c>
      <c r="S98" s="566" t="n">
        <f aca="false">[1]Offpeak_Forward!S98</f>
        <v>16.4482612609863</v>
      </c>
      <c r="T98" s="568" t="n">
        <f aca="false">[1]Offpeak_Forward!T98</f>
        <v>17.0639762878418</v>
      </c>
      <c r="U98" s="565" t="n">
        <f aca="false">[1]Offpeak_Forward!U98</f>
        <v>21.5534782409668</v>
      </c>
      <c r="V98" s="566" t="n">
        <f aca="false">[1]Offpeak_Forward!V98</f>
        <v>22.25</v>
      </c>
      <c r="W98" s="566" t="n">
        <f aca="false">[1]Offpeak_Forward!W98</f>
        <v>21.5534782409668</v>
      </c>
      <c r="X98" s="566" t="n">
        <f aca="false">[1]Offpeak_Forward!X98</f>
        <v>19.7895641326904</v>
      </c>
      <c r="Y98" s="566" t="n">
        <f aca="false">[1]Offpeak_Forward!Y98</f>
        <v>21.5534782409668</v>
      </c>
      <c r="Z98" s="566" t="n">
        <f aca="false">[1]Offpeak_Forward!Z98</f>
        <v>21.6947822570801</v>
      </c>
      <c r="AA98" s="568" t="n">
        <f aca="false">[1]Offpeak_Forward!AA98</f>
        <v>23.0643482208252</v>
      </c>
      <c r="AB98" s="565" t="n">
        <f aca="false">[1]Offpeak_Forward!AB98</f>
        <v>23.9890232086182</v>
      </c>
      <c r="AC98" s="566" t="n">
        <f aca="false">[1]Offpeak_Forward!AC98</f>
        <v>25.78076171875</v>
      </c>
      <c r="AD98" s="566" t="n">
        <f aca="false">[1]Offpeak_Forward!AD98</f>
        <v>23.9890232086182</v>
      </c>
      <c r="AE98" s="566" t="n">
        <f aca="false">[1]Offpeak_Forward!AE98</f>
        <v>23.9890232086182</v>
      </c>
      <c r="AF98" s="569" t="n">
        <f aca="false">[1]Offpeak_Forward!AF98</f>
        <v>26.4890232086182</v>
      </c>
      <c r="AG98" s="571" t="n">
        <f aca="false">[1]Offpeak_Forward!AG98</f>
        <v>3.7</v>
      </c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customFormat="false" ht="12.75" hidden="false" customHeight="false" outlineLevel="0" collapsed="false">
      <c r="A99" s="593" t="n">
        <f aca="false">[1]Offpeak_Forward!A99</f>
        <v>39934</v>
      </c>
      <c r="B99" s="565" t="n">
        <f aca="false">[1]Offpeak_Forward!B99</f>
        <v>29.3886795043945</v>
      </c>
      <c r="C99" s="566" t="n">
        <f aca="false">[1]Offpeak_Forward!C99</f>
        <v>28.9245281219482</v>
      </c>
      <c r="D99" s="566" t="n">
        <f aca="false">[1]Offpeak_Forward!D99</f>
        <v>28.9245281219482</v>
      </c>
      <c r="E99" s="568" t="n">
        <f aca="false">[1]Offpeak_Forward!E99</f>
        <v>28.9245281219482</v>
      </c>
      <c r="F99" s="565" t="n">
        <f aca="false">[1]Offpeak_Forward!F99</f>
        <v>22.7127914428711</v>
      </c>
      <c r="G99" s="566" t="n">
        <f aca="false">[1]Offpeak_Forward!G99</f>
        <v>23.2976970672607</v>
      </c>
      <c r="H99" s="566" t="n">
        <f aca="false">[1]Offpeak_Forward!H99</f>
        <v>22.7127914428711</v>
      </c>
      <c r="I99" s="568" t="n">
        <f aca="false">[1]Offpeak_Forward!I99</f>
        <v>22.7127914428711</v>
      </c>
      <c r="J99" s="565" t="n">
        <f aca="false">[1]Offpeak_Forward!J99</f>
        <v>23.056697845459</v>
      </c>
      <c r="K99" s="566" t="n">
        <f aca="false">[1]Offpeak_Forward!K99</f>
        <v>34.7283020019531</v>
      </c>
      <c r="L99" s="568" t="n">
        <f aca="false">[1]Offpeak_Forward!L99</f>
        <v>32.789623260498</v>
      </c>
      <c r="M99" s="565" t="n">
        <f aca="false">[1]Offpeak_Forward!M99</f>
        <v>18.4018878936768</v>
      </c>
      <c r="N99" s="566" t="n">
        <f aca="false">[1]Offpeak_Forward!N99</f>
        <v>17.9032077789307</v>
      </c>
      <c r="O99" s="566" t="n">
        <f aca="false">[1]Offpeak_Forward!O99</f>
        <v>21.9032077789307</v>
      </c>
      <c r="P99" s="566" t="n">
        <f aca="false">[1]Offpeak_Forward!P99</f>
        <v>20.3028297424316</v>
      </c>
      <c r="Q99" s="566" t="n">
        <f aca="false">[1]Offpeak_Forward!Q99</f>
        <v>17.1805896759033</v>
      </c>
      <c r="R99" s="566" t="n">
        <f aca="false">[1]Offpeak_Forward!R99</f>
        <v>22.4288692474365</v>
      </c>
      <c r="S99" s="566" t="n">
        <f aca="false">[1]Offpeak_Forward!S99</f>
        <v>15.9247169494629</v>
      </c>
      <c r="T99" s="568" t="n">
        <f aca="false">[1]Offpeak_Forward!T99</f>
        <v>17.1805896759033</v>
      </c>
      <c r="U99" s="565" t="n">
        <f aca="false">[1]Offpeak_Forward!U99</f>
        <v>21.7960376739502</v>
      </c>
      <c r="V99" s="566" t="n">
        <f aca="false">[1]Offpeak_Forward!V99</f>
        <v>23.6273593902588</v>
      </c>
      <c r="W99" s="566" t="n">
        <f aca="false">[1]Offpeak_Forward!W99</f>
        <v>21.7960376739502</v>
      </c>
      <c r="X99" s="566" t="n">
        <f aca="false">[1]Offpeak_Forward!X99</f>
        <v>19.8735847473145</v>
      </c>
      <c r="Y99" s="566" t="n">
        <f aca="false">[1]Offpeak_Forward!Y99</f>
        <v>21.7960376739502</v>
      </c>
      <c r="Z99" s="566" t="n">
        <f aca="false">[1]Offpeak_Forward!Z99</f>
        <v>21.8196220397949</v>
      </c>
      <c r="AA99" s="568" t="n">
        <f aca="false">[1]Offpeak_Forward!AA99</f>
        <v>22.9705657958984</v>
      </c>
      <c r="AB99" s="565" t="n">
        <f aca="false">[1]Offpeak_Forward!AB99</f>
        <v>24.8974056243896</v>
      </c>
      <c r="AC99" s="566" t="n">
        <f aca="false">[1]Offpeak_Forward!AC99</f>
        <v>26.8400478363037</v>
      </c>
      <c r="AD99" s="566" t="n">
        <f aca="false">[1]Offpeak_Forward!AD99</f>
        <v>24.8974056243896</v>
      </c>
      <c r="AE99" s="566" t="n">
        <f aca="false">[1]Offpeak_Forward!AE99</f>
        <v>24.8974056243896</v>
      </c>
      <c r="AF99" s="569" t="n">
        <f aca="false">[1]Offpeak_Forward!AF99</f>
        <v>28.1474056243896</v>
      </c>
      <c r="AG99" s="571" t="n">
        <f aca="false">[1]Offpeak_Forward!AG99</f>
        <v>3.695</v>
      </c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customFormat="false" ht="12.75" hidden="false" customHeight="false" outlineLevel="0" collapsed="false">
      <c r="A100" s="593" t="n">
        <f aca="false">[1]Offpeak_Forward!A100</f>
        <v>39965</v>
      </c>
      <c r="B100" s="565" t="n">
        <f aca="false">[1]Offpeak_Forward!B100</f>
        <v>30.6010894775391</v>
      </c>
      <c r="C100" s="566" t="n">
        <f aca="false">[1]Offpeak_Forward!C100</f>
        <v>30.4619579315186</v>
      </c>
      <c r="D100" s="566" t="n">
        <f aca="false">[1]Offpeak_Forward!D100</f>
        <v>30.4619579315186</v>
      </c>
      <c r="E100" s="568" t="n">
        <f aca="false">[1]Offpeak_Forward!E100</f>
        <v>30.4619579315186</v>
      </c>
      <c r="F100" s="565" t="n">
        <f aca="false">[1]Offpeak_Forward!F100</f>
        <v>22.4773921966553</v>
      </c>
      <c r="G100" s="566" t="n">
        <f aca="false">[1]Offpeak_Forward!G100</f>
        <v>23.129566192627</v>
      </c>
      <c r="H100" s="566" t="n">
        <f aca="false">[1]Offpeak_Forward!H100</f>
        <v>22.4773921966553</v>
      </c>
      <c r="I100" s="568" t="n">
        <f aca="false">[1]Offpeak_Forward!I100</f>
        <v>22.4773921966553</v>
      </c>
      <c r="J100" s="565" t="n">
        <f aca="false">[1]Offpeak_Forward!J100</f>
        <v>20.5582618713379</v>
      </c>
      <c r="K100" s="566" t="n">
        <f aca="false">[1]Offpeak_Forward!K100</f>
        <v>32.4213027954102</v>
      </c>
      <c r="L100" s="568" t="n">
        <f aca="false">[1]Offpeak_Forward!L100</f>
        <v>41.248477935791</v>
      </c>
      <c r="M100" s="565" t="n">
        <f aca="false">[1]Offpeak_Forward!M100</f>
        <v>22.4130439758301</v>
      </c>
      <c r="N100" s="566" t="n">
        <f aca="false">[1]Offpeak_Forward!N100</f>
        <v>22.3265209197998</v>
      </c>
      <c r="O100" s="566" t="n">
        <f aca="false">[1]Offpeak_Forward!O100</f>
        <v>25.8404350280762</v>
      </c>
      <c r="P100" s="566" t="n">
        <f aca="false">[1]Offpeak_Forward!P100</f>
        <v>24.5326099395752</v>
      </c>
      <c r="Q100" s="566" t="n">
        <f aca="false">[1]Offpeak_Forward!Q100</f>
        <v>18.1740760803223</v>
      </c>
      <c r="R100" s="566" t="n">
        <f aca="false">[1]Offpeak_Forward!R100</f>
        <v>26.8456535339355</v>
      </c>
      <c r="S100" s="566" t="n">
        <f aca="false">[1]Offpeak_Forward!S100</f>
        <v>17.3108692169189</v>
      </c>
      <c r="T100" s="568" t="n">
        <f aca="false">[1]Offpeak_Forward!T100</f>
        <v>18.1740760803223</v>
      </c>
      <c r="U100" s="565" t="n">
        <f aca="false">[1]Offpeak_Forward!U100</f>
        <v>25.3508701324463</v>
      </c>
      <c r="V100" s="566" t="n">
        <f aca="false">[1]Offpeak_Forward!V100</f>
        <v>25.8586959838867</v>
      </c>
      <c r="W100" s="566" t="n">
        <f aca="false">[1]Offpeak_Forward!W100</f>
        <v>25.3508701324463</v>
      </c>
      <c r="X100" s="566" t="n">
        <f aca="false">[1]Offpeak_Forward!X100</f>
        <v>23.9391307830811</v>
      </c>
      <c r="Y100" s="566" t="n">
        <f aca="false">[1]Offpeak_Forward!Y100</f>
        <v>25.3508701324463</v>
      </c>
      <c r="Z100" s="566" t="n">
        <f aca="false">[1]Offpeak_Forward!Z100</f>
        <v>26.7965221405029</v>
      </c>
      <c r="AA100" s="568" t="n">
        <f aca="false">[1]Offpeak_Forward!AA100</f>
        <v>28.166088104248</v>
      </c>
      <c r="AB100" s="565" t="n">
        <f aca="false">[1]Offpeak_Forward!AB100</f>
        <v>26.4164123535156</v>
      </c>
      <c r="AC100" s="566" t="n">
        <f aca="false">[1]Offpeak_Forward!AC100</f>
        <v>29.045108795166</v>
      </c>
      <c r="AD100" s="566" t="n">
        <f aca="false">[1]Offpeak_Forward!AD100</f>
        <v>26.4164123535156</v>
      </c>
      <c r="AE100" s="566" t="n">
        <f aca="false">[1]Offpeak_Forward!AE100</f>
        <v>26.4164123535156</v>
      </c>
      <c r="AF100" s="569" t="n">
        <f aca="false">[1]Offpeak_Forward!AF100</f>
        <v>30.9164161682129</v>
      </c>
      <c r="AG100" s="571" t="n">
        <f aca="false">[1]Offpeak_Forward!AG100</f>
        <v>3.727</v>
      </c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customFormat="false" ht="12.75" hidden="false" customHeight="false" outlineLevel="0" collapsed="false">
      <c r="A101" s="594" t="n">
        <f aca="false">[1]Offpeak_Forward!A101</f>
        <v>39995</v>
      </c>
      <c r="B101" s="556" t="n">
        <f aca="false">[1]Offpeak_Forward!B101</f>
        <v>33.7797889709473</v>
      </c>
      <c r="C101" s="558" t="n">
        <f aca="false">[1]Offpeak_Forward!C101</f>
        <v>33.7691497802734</v>
      </c>
      <c r="D101" s="558" t="n">
        <f aca="false">[1]Offpeak_Forward!D101</f>
        <v>33.7691497802734</v>
      </c>
      <c r="E101" s="559" t="n">
        <f aca="false">[1]Offpeak_Forward!E101</f>
        <v>33.7691497802734</v>
      </c>
      <c r="F101" s="556" t="n">
        <f aca="false">[1]Offpeak_Forward!F101</f>
        <v>21.7914886474609</v>
      </c>
      <c r="G101" s="558" t="n">
        <f aca="false">[1]Offpeak_Forward!G101</f>
        <v>22.4510631561279</v>
      </c>
      <c r="H101" s="558" t="n">
        <f aca="false">[1]Offpeak_Forward!H101</f>
        <v>21.7914886474609</v>
      </c>
      <c r="I101" s="559" t="n">
        <f aca="false">[1]Offpeak_Forward!I101</f>
        <v>21.7914886474609</v>
      </c>
      <c r="J101" s="556" t="n">
        <f aca="false">[1]Offpeak_Forward!J101</f>
        <v>38.9135131835938</v>
      </c>
      <c r="K101" s="558" t="n">
        <f aca="false">[1]Offpeak_Forward!K101</f>
        <v>36.8627662658691</v>
      </c>
      <c r="L101" s="559" t="n">
        <f aca="false">[1]Offpeak_Forward!L101</f>
        <v>40.8042526245117</v>
      </c>
      <c r="M101" s="556" t="n">
        <f aca="false">[1]Offpeak_Forward!M101</f>
        <v>24.4621276855469</v>
      </c>
      <c r="N101" s="558" t="n">
        <f aca="false">[1]Offpeak_Forward!N101</f>
        <v>23.8776588439941</v>
      </c>
      <c r="O101" s="558" t="n">
        <f aca="false">[1]Offpeak_Forward!O101</f>
        <v>28.6934051513672</v>
      </c>
      <c r="P101" s="558" t="n">
        <f aca="false">[1]Offpeak_Forward!P101</f>
        <v>26.6057453155518</v>
      </c>
      <c r="Q101" s="558" t="n">
        <f aca="false">[1]Offpeak_Forward!Q101</f>
        <v>20.2047634124756</v>
      </c>
      <c r="R101" s="558" t="n">
        <f aca="false">[1]Offpeak_Forward!R101</f>
        <v>28.9393634796143</v>
      </c>
      <c r="S101" s="558" t="n">
        <f aca="false">[1]Offpeak_Forward!S101</f>
        <v>18.9336166381836</v>
      </c>
      <c r="T101" s="559" t="n">
        <f aca="false">[1]Offpeak_Forward!T101</f>
        <v>20.2047634124756</v>
      </c>
      <c r="U101" s="556" t="n">
        <f aca="false">[1]Offpeak_Forward!U101</f>
        <v>27.9763832092285</v>
      </c>
      <c r="V101" s="558" t="n">
        <f aca="false">[1]Offpeak_Forward!V101</f>
        <v>29.9946804046631</v>
      </c>
      <c r="W101" s="558" t="n">
        <f aca="false">[1]Offpeak_Forward!W101</f>
        <v>27.9763832092285</v>
      </c>
      <c r="X101" s="558" t="n">
        <f aca="false">[1]Offpeak_Forward!X101</f>
        <v>25.8536186218262</v>
      </c>
      <c r="Y101" s="558" t="n">
        <f aca="false">[1]Offpeak_Forward!Y101</f>
        <v>27.9763832092285</v>
      </c>
      <c r="Z101" s="558" t="n">
        <f aca="false">[1]Offpeak_Forward!Z101</f>
        <v>30.7689361572266</v>
      </c>
      <c r="AA101" s="559" t="n">
        <f aca="false">[1]Offpeak_Forward!AA101</f>
        <v>32.1625518798828</v>
      </c>
      <c r="AB101" s="556" t="n">
        <f aca="false">[1]Offpeak_Forward!AB101</f>
        <v>29.412504196167</v>
      </c>
      <c r="AC101" s="558" t="n">
        <f aca="false">[1]Offpeak_Forward!AC101</f>
        <v>33.417610168457</v>
      </c>
      <c r="AD101" s="558" t="n">
        <f aca="false">[1]Offpeak_Forward!AD101</f>
        <v>29.412504196167</v>
      </c>
      <c r="AE101" s="558" t="n">
        <f aca="false">[1]Offpeak_Forward!AE101</f>
        <v>29.412504196167</v>
      </c>
      <c r="AF101" s="560" t="n">
        <f aca="false">[1]Offpeak_Forward!AF101</f>
        <v>37.4125099182129</v>
      </c>
      <c r="AG101" s="563" t="n">
        <f aca="false">[1]Offpeak_Forward!AG101</f>
        <v>3.774</v>
      </c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customFormat="false" ht="12.75" hidden="false" customHeight="false" outlineLevel="0" collapsed="false">
      <c r="A102" s="594" t="n">
        <f aca="false">[1]Offpeak_Forward!A102</f>
        <v>40026</v>
      </c>
      <c r="B102" s="556" t="n">
        <f aca="false">[1]Offpeak_Forward!B102</f>
        <v>34.5088233947754</v>
      </c>
      <c r="C102" s="558" t="n">
        <f aca="false">[1]Offpeak_Forward!C102</f>
        <v>34.4598045349121</v>
      </c>
      <c r="D102" s="558" t="n">
        <f aca="false">[1]Offpeak_Forward!D102</f>
        <v>34.4598045349121</v>
      </c>
      <c r="E102" s="559" t="n">
        <f aca="false">[1]Offpeak_Forward!E102</f>
        <v>34.4598045349121</v>
      </c>
      <c r="F102" s="556" t="n">
        <f aca="false">[1]Offpeak_Forward!F102</f>
        <v>21.7882347106934</v>
      </c>
      <c r="G102" s="558" t="n">
        <f aca="false">[1]Offpeak_Forward!G102</f>
        <v>22.3960781097412</v>
      </c>
      <c r="H102" s="558" t="n">
        <f aca="false">[1]Offpeak_Forward!H102</f>
        <v>21.7882347106934</v>
      </c>
      <c r="I102" s="559" t="n">
        <f aca="false">[1]Offpeak_Forward!I102</f>
        <v>21.7882347106934</v>
      </c>
      <c r="J102" s="556" t="n">
        <f aca="false">[1]Offpeak_Forward!J102</f>
        <v>27.1446094512939</v>
      </c>
      <c r="K102" s="558" t="n">
        <f aca="false">[1]Offpeak_Forward!K102</f>
        <v>36.6960792541504</v>
      </c>
      <c r="L102" s="559" t="n">
        <f aca="false">[1]Offpeak_Forward!L102</f>
        <v>34.5578422546387</v>
      </c>
      <c r="M102" s="556" t="n">
        <f aca="false">[1]Offpeak_Forward!M102</f>
        <v>25.3560810089111</v>
      </c>
      <c r="N102" s="558" t="n">
        <f aca="false">[1]Offpeak_Forward!N102</f>
        <v>23.5398025512695</v>
      </c>
      <c r="O102" s="558" t="n">
        <f aca="false">[1]Offpeak_Forward!O102</f>
        <v>28.8798046112061</v>
      </c>
      <c r="P102" s="558" t="n">
        <f aca="false">[1]Offpeak_Forward!P102</f>
        <v>27.3315696716309</v>
      </c>
      <c r="Q102" s="558" t="n">
        <f aca="false">[1]Offpeak_Forward!Q102</f>
        <v>20.8640003204346</v>
      </c>
      <c r="R102" s="558" t="n">
        <f aca="false">[1]Offpeak_Forward!R102</f>
        <v>29.5213756561279</v>
      </c>
      <c r="S102" s="558" t="n">
        <f aca="false">[1]Offpeak_Forward!S102</f>
        <v>19.6925506591797</v>
      </c>
      <c r="T102" s="559" t="n">
        <f aca="false">[1]Offpeak_Forward!T102</f>
        <v>20.8640003204346</v>
      </c>
      <c r="U102" s="556" t="n">
        <f aca="false">[1]Offpeak_Forward!U102</f>
        <v>28.2362747192383</v>
      </c>
      <c r="V102" s="558" t="n">
        <f aca="false">[1]Offpeak_Forward!V102</f>
        <v>30.7009811401367</v>
      </c>
      <c r="W102" s="558" t="n">
        <f aca="false">[1]Offpeak_Forward!W102</f>
        <v>28.2362747192383</v>
      </c>
      <c r="X102" s="558" t="n">
        <f aca="false">[1]Offpeak_Forward!X102</f>
        <v>26.8854923248291</v>
      </c>
      <c r="Y102" s="558" t="n">
        <f aca="false">[1]Offpeak_Forward!Y102</f>
        <v>28.2362747192383</v>
      </c>
      <c r="Z102" s="558" t="n">
        <f aca="false">[1]Offpeak_Forward!Z102</f>
        <v>30.731372833252</v>
      </c>
      <c r="AA102" s="559" t="n">
        <f aca="false">[1]Offpeak_Forward!AA102</f>
        <v>31.9568634033203</v>
      </c>
      <c r="AB102" s="556" t="n">
        <f aca="false">[1]Offpeak_Forward!AB102</f>
        <v>28.9940719604492</v>
      </c>
      <c r="AC102" s="558" t="n">
        <f aca="false">[1]Offpeak_Forward!AC102</f>
        <v>32.7425003051758</v>
      </c>
      <c r="AD102" s="558" t="n">
        <f aca="false">[1]Offpeak_Forward!AD102</f>
        <v>28.9940719604492</v>
      </c>
      <c r="AE102" s="558" t="n">
        <f aca="false">[1]Offpeak_Forward!AE102</f>
        <v>28.9940719604492</v>
      </c>
      <c r="AF102" s="560" t="n">
        <f aca="false">[1]Offpeak_Forward!AF102</f>
        <v>36.9940719604492</v>
      </c>
      <c r="AG102" s="563" t="n">
        <f aca="false">[1]Offpeak_Forward!AG102</f>
        <v>3.806</v>
      </c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customFormat="false" ht="12.75" hidden="false" customHeight="false" outlineLevel="0" collapsed="false">
      <c r="A103" s="593" t="n">
        <f aca="false">[1]Offpeak_Forward!A103</f>
        <v>40057</v>
      </c>
      <c r="B103" s="565" t="n">
        <f aca="false">[1]Offpeak_Forward!B103</f>
        <v>28.2625026702881</v>
      </c>
      <c r="C103" s="566" t="n">
        <f aca="false">[1]Offpeak_Forward!C103</f>
        <v>28.6687526702881</v>
      </c>
      <c r="D103" s="566" t="n">
        <f aca="false">[1]Offpeak_Forward!D103</f>
        <v>28.6687526702881</v>
      </c>
      <c r="E103" s="568" t="n">
        <f aca="false">[1]Offpeak_Forward!E103</f>
        <v>28.6687526702881</v>
      </c>
      <c r="F103" s="565" t="n">
        <f aca="false">[1]Offpeak_Forward!F103</f>
        <v>22.4678745269775</v>
      </c>
      <c r="G103" s="566" t="n">
        <f aca="false">[1]Offpeak_Forward!G103</f>
        <v>23.0928745269775</v>
      </c>
      <c r="H103" s="566" t="n">
        <f aca="false">[1]Offpeak_Forward!H103</f>
        <v>22.4678745269775</v>
      </c>
      <c r="I103" s="568" t="n">
        <f aca="false">[1]Offpeak_Forward!I103</f>
        <v>22.4678745269775</v>
      </c>
      <c r="J103" s="565" t="n">
        <f aca="false">[1]Offpeak_Forward!J103</f>
        <v>25.529167175293</v>
      </c>
      <c r="K103" s="566" t="n">
        <f aca="false">[1]Offpeak_Forward!K103</f>
        <v>29.1812515258789</v>
      </c>
      <c r="L103" s="568" t="n">
        <f aca="false">[1]Offpeak_Forward!L103</f>
        <v>31.7374992370605</v>
      </c>
      <c r="M103" s="565" t="n">
        <f aca="false">[1]Offpeak_Forward!M103</f>
        <v>18.8245849609375</v>
      </c>
      <c r="N103" s="566" t="n">
        <f aca="false">[1]Offpeak_Forward!N103</f>
        <v>17.7499160766602</v>
      </c>
      <c r="O103" s="566" t="n">
        <f aca="false">[1]Offpeak_Forward!O103</f>
        <v>19.6283340454102</v>
      </c>
      <c r="P103" s="566" t="n">
        <f aca="false">[1]Offpeak_Forward!P103</f>
        <v>20.8558349609375</v>
      </c>
      <c r="Q103" s="566" t="n">
        <f aca="false">[1]Offpeak_Forward!Q103</f>
        <v>17.4117584228516</v>
      </c>
      <c r="R103" s="566" t="n">
        <f aca="false">[1]Offpeak_Forward!R103</f>
        <v>23.093334197998</v>
      </c>
      <c r="S103" s="566" t="n">
        <f aca="false">[1]Offpeak_Forward!S103</f>
        <v>16.2995834350586</v>
      </c>
      <c r="T103" s="568" t="n">
        <f aca="false">[1]Offpeak_Forward!T103</f>
        <v>17.4117584228516</v>
      </c>
      <c r="U103" s="565" t="n">
        <f aca="false">[1]Offpeak_Forward!U103</f>
        <v>24.1816673278809</v>
      </c>
      <c r="V103" s="566" t="n">
        <f aca="false">[1]Offpeak_Forward!V103</f>
        <v>24.3854160308838</v>
      </c>
      <c r="W103" s="566" t="n">
        <f aca="false">[1]Offpeak_Forward!W103</f>
        <v>24.1816673278809</v>
      </c>
      <c r="X103" s="566" t="n">
        <f aca="false">[1]Offpeak_Forward!X103</f>
        <v>20.2870845794678</v>
      </c>
      <c r="Y103" s="566" t="n">
        <f aca="false">[1]Offpeak_Forward!Y103</f>
        <v>24.1816673278809</v>
      </c>
      <c r="Z103" s="566" t="n">
        <f aca="false">[1]Offpeak_Forward!Z103</f>
        <v>25.5254173278809</v>
      </c>
      <c r="AA103" s="568" t="n">
        <f aca="false">[1]Offpeak_Forward!AA103</f>
        <v>26.8066673278809</v>
      </c>
      <c r="AB103" s="565" t="n">
        <f aca="false">[1]Offpeak_Forward!AB103</f>
        <v>23.3105640411377</v>
      </c>
      <c r="AC103" s="566" t="n">
        <f aca="false">[1]Offpeak_Forward!AC103</f>
        <v>25.5459785461426</v>
      </c>
      <c r="AD103" s="566" t="n">
        <f aca="false">[1]Offpeak_Forward!AD103</f>
        <v>23.3105640411377</v>
      </c>
      <c r="AE103" s="566" t="n">
        <f aca="false">[1]Offpeak_Forward!AE103</f>
        <v>23.3105640411377</v>
      </c>
      <c r="AF103" s="569" t="n">
        <f aca="false">[1]Offpeak_Forward!AF103</f>
        <v>28.5605621337891</v>
      </c>
      <c r="AG103" s="571" t="n">
        <f aca="false">[1]Offpeak_Forward!AG103</f>
        <v>3.817</v>
      </c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customFormat="false" ht="12.75" hidden="false" customHeight="false" outlineLevel="0" collapsed="false">
      <c r="A104" s="593" t="n">
        <f aca="false">[1]Offpeak_Forward!A104</f>
        <v>40087</v>
      </c>
      <c r="B104" s="565" t="n">
        <f aca="false">[1]Offpeak_Forward!B104</f>
        <v>26.8928565979004</v>
      </c>
      <c r="C104" s="566" t="n">
        <f aca="false">[1]Offpeak_Forward!C104</f>
        <v>27.3663272857666</v>
      </c>
      <c r="D104" s="566" t="n">
        <f aca="false">[1]Offpeak_Forward!D104</f>
        <v>27.3663272857666</v>
      </c>
      <c r="E104" s="568" t="n">
        <f aca="false">[1]Offpeak_Forward!E104</f>
        <v>27.3663272857666</v>
      </c>
      <c r="F104" s="565" t="n">
        <f aca="false">[1]Offpeak_Forward!F104</f>
        <v>27.2880611419678</v>
      </c>
      <c r="G104" s="566" t="n">
        <f aca="false">[1]Offpeak_Forward!G104</f>
        <v>27.9207134246826</v>
      </c>
      <c r="H104" s="566" t="n">
        <f aca="false">[1]Offpeak_Forward!H104</f>
        <v>27.2880611419678</v>
      </c>
      <c r="I104" s="568" t="n">
        <f aca="false">[1]Offpeak_Forward!I104</f>
        <v>27.2880611419678</v>
      </c>
      <c r="J104" s="565" t="n">
        <f aca="false">[1]Offpeak_Forward!J104</f>
        <v>24.8795909881592</v>
      </c>
      <c r="K104" s="566" t="n">
        <f aca="false">[1]Offpeak_Forward!K104</f>
        <v>30.271427154541</v>
      </c>
      <c r="L104" s="568" t="n">
        <f aca="false">[1]Offpeak_Forward!L104</f>
        <v>30.6061191558838</v>
      </c>
      <c r="M104" s="565" t="n">
        <f aca="false">[1]Offpeak_Forward!M104</f>
        <v>16.7757568359375</v>
      </c>
      <c r="N104" s="566" t="n">
        <f aca="false">[1]Offpeak_Forward!N104</f>
        <v>15.9700002670288</v>
      </c>
      <c r="O104" s="566" t="n">
        <f aca="false">[1]Offpeak_Forward!O104</f>
        <v>17.4565296173096</v>
      </c>
      <c r="P104" s="566" t="n">
        <f aca="false">[1]Offpeak_Forward!P104</f>
        <v>18.8318786621094</v>
      </c>
      <c r="Q104" s="566" t="n">
        <f aca="false">[1]Offpeak_Forward!Q104</f>
        <v>16.2791728973389</v>
      </c>
      <c r="R104" s="566" t="n">
        <f aca="false">[1]Offpeak_Forward!R104</f>
        <v>21.0906543731689</v>
      </c>
      <c r="S104" s="566" t="n">
        <f aca="false">[1]Offpeak_Forward!S104</f>
        <v>15.4790210723877</v>
      </c>
      <c r="T104" s="568" t="n">
        <f aca="false">[1]Offpeak_Forward!T104</f>
        <v>16.2791728973389</v>
      </c>
      <c r="U104" s="565" t="n">
        <f aca="false">[1]Offpeak_Forward!U104</f>
        <v>20.9980010986328</v>
      </c>
      <c r="V104" s="566" t="n">
        <f aca="false">[1]Offpeak_Forward!V104</f>
        <v>22.8316326141357</v>
      </c>
      <c r="W104" s="566" t="n">
        <f aca="false">[1]Offpeak_Forward!W104</f>
        <v>20.9980010986328</v>
      </c>
      <c r="X104" s="566" t="n">
        <f aca="false">[1]Offpeak_Forward!X104</f>
        <v>18.3675937652588</v>
      </c>
      <c r="Y104" s="566" t="n">
        <f aca="false">[1]Offpeak_Forward!Y104</f>
        <v>20.9980010986328</v>
      </c>
      <c r="Z104" s="566" t="n">
        <f aca="false">[1]Offpeak_Forward!Z104</f>
        <v>21.1051425933838</v>
      </c>
      <c r="AA104" s="568" t="n">
        <f aca="false">[1]Offpeak_Forward!AA104</f>
        <v>22.4112663269043</v>
      </c>
      <c r="AB104" s="565" t="n">
        <f aca="false">[1]Offpeak_Forward!AB104</f>
        <v>22.2523899078369</v>
      </c>
      <c r="AC104" s="566" t="n">
        <f aca="false">[1]Offpeak_Forward!AC104</f>
        <v>24.0176963806152</v>
      </c>
      <c r="AD104" s="566" t="n">
        <f aca="false">[1]Offpeak_Forward!AD104</f>
        <v>22.2523899078369</v>
      </c>
      <c r="AE104" s="566" t="n">
        <f aca="false">[1]Offpeak_Forward!AE104</f>
        <v>22.2523899078369</v>
      </c>
      <c r="AF104" s="569" t="n">
        <f aca="false">[1]Offpeak_Forward!AF104</f>
        <v>24.7523880004883</v>
      </c>
      <c r="AG104" s="571" t="n">
        <f aca="false">[1]Offpeak_Forward!AG104</f>
        <v>3.827</v>
      </c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customFormat="false" ht="12.75" hidden="false" customHeight="false" outlineLevel="0" collapsed="false">
      <c r="A105" s="593" t="n">
        <f aca="false">[1]Offpeak_Forward!A105</f>
        <v>40118</v>
      </c>
      <c r="B105" s="565" t="n">
        <f aca="false">[1]Offpeak_Forward!B105</f>
        <v>29.1400012969971</v>
      </c>
      <c r="C105" s="566" t="n">
        <f aca="false">[1]Offpeak_Forward!C105</f>
        <v>29.6200008392334</v>
      </c>
      <c r="D105" s="566" t="n">
        <f aca="false">[1]Offpeak_Forward!D105</f>
        <v>29.6200008392334</v>
      </c>
      <c r="E105" s="568" t="n">
        <f aca="false">[1]Offpeak_Forward!E105</f>
        <v>29.6200008392334</v>
      </c>
      <c r="F105" s="565" t="n">
        <f aca="false">[1]Offpeak_Forward!F105</f>
        <v>28.7220001220703</v>
      </c>
      <c r="G105" s="566" t="n">
        <f aca="false">[1]Offpeak_Forward!G105</f>
        <v>29.3219985961914</v>
      </c>
      <c r="H105" s="566" t="n">
        <f aca="false">[1]Offpeak_Forward!H105</f>
        <v>28.7220001220703</v>
      </c>
      <c r="I105" s="568" t="n">
        <f aca="false">[1]Offpeak_Forward!I105</f>
        <v>28.7220001220703</v>
      </c>
      <c r="J105" s="565" t="n">
        <f aca="false">[1]Offpeak_Forward!J105</f>
        <v>25.0999984741211</v>
      </c>
      <c r="K105" s="566" t="n">
        <f aca="false">[1]Offpeak_Forward!K105</f>
        <v>30.9600009918213</v>
      </c>
      <c r="L105" s="568" t="n">
        <f aca="false">[1]Offpeak_Forward!L105</f>
        <v>30.9870014190674</v>
      </c>
      <c r="M105" s="565" t="n">
        <f aca="false">[1]Offpeak_Forward!M105</f>
        <v>17.4832000732422</v>
      </c>
      <c r="N105" s="566" t="n">
        <f aca="false">[1]Offpeak_Forward!N105</f>
        <v>16.4923992156982</v>
      </c>
      <c r="O105" s="566" t="n">
        <f aca="false">[1]Offpeak_Forward!O105</f>
        <v>18.5131988525391</v>
      </c>
      <c r="P105" s="566" t="n">
        <f aca="false">[1]Offpeak_Forward!P105</f>
        <v>19.4332008361816</v>
      </c>
      <c r="Q105" s="566" t="n">
        <f aca="false">[1]Offpeak_Forward!Q105</f>
        <v>17.4404258728027</v>
      </c>
      <c r="R105" s="566" t="n">
        <f aca="false">[1]Offpeak_Forward!R105</f>
        <v>21.6012020111084</v>
      </c>
      <c r="S105" s="566" t="n">
        <f aca="false">[1]Offpeak_Forward!S105</f>
        <v>16.0992012023926</v>
      </c>
      <c r="T105" s="568" t="n">
        <f aca="false">[1]Offpeak_Forward!T105</f>
        <v>17.4404258728027</v>
      </c>
      <c r="U105" s="565" t="n">
        <f aca="false">[1]Offpeak_Forward!U105</f>
        <v>21.4659996032715</v>
      </c>
      <c r="V105" s="566" t="n">
        <f aca="false">[1]Offpeak_Forward!V105</f>
        <v>23.5100002288818</v>
      </c>
      <c r="W105" s="566" t="n">
        <f aca="false">[1]Offpeak_Forward!W105</f>
        <v>21.4659996032715</v>
      </c>
      <c r="X105" s="566" t="n">
        <f aca="false">[1]Offpeak_Forward!X105</f>
        <v>18.8872013092041</v>
      </c>
      <c r="Y105" s="566" t="n">
        <f aca="false">[1]Offpeak_Forward!Y105</f>
        <v>21.4659996032715</v>
      </c>
      <c r="Z105" s="566" t="n">
        <f aca="false">[1]Offpeak_Forward!Z105</f>
        <v>21.5160007476807</v>
      </c>
      <c r="AA105" s="568" t="n">
        <f aca="false">[1]Offpeak_Forward!AA105</f>
        <v>22.7159996032715</v>
      </c>
      <c r="AB105" s="565" t="n">
        <f aca="false">[1]Offpeak_Forward!AB105</f>
        <v>22.4261226654053</v>
      </c>
      <c r="AC105" s="566" t="n">
        <f aca="false">[1]Offpeak_Forward!AC105</f>
        <v>23.9261207580566</v>
      </c>
      <c r="AD105" s="566" t="n">
        <f aca="false">[1]Offpeak_Forward!AD105</f>
        <v>22.4261226654053</v>
      </c>
      <c r="AE105" s="566" t="n">
        <f aca="false">[1]Offpeak_Forward!AE105</f>
        <v>22.4261226654053</v>
      </c>
      <c r="AF105" s="569" t="n">
        <f aca="false">[1]Offpeak_Forward!AF105</f>
        <v>24.926118850708</v>
      </c>
      <c r="AG105" s="571" t="n">
        <f aca="false">[1]Offpeak_Forward!AG105</f>
        <v>3.981</v>
      </c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customFormat="false" ht="12.75" hidden="false" customHeight="false" outlineLevel="0" collapsed="false">
      <c r="A106" s="586" t="n">
        <f aca="false">[1]Offpeak_Forward!A106</f>
        <v>40148</v>
      </c>
      <c r="B106" s="573" t="n">
        <f aca="false">[1]Offpeak_Forward!B106</f>
        <v>26.2887763977051</v>
      </c>
      <c r="C106" s="574" t="n">
        <f aca="false">[1]Offpeak_Forward!C106</f>
        <v>27.1051025390625</v>
      </c>
      <c r="D106" s="574" t="n">
        <f aca="false">[1]Offpeak_Forward!D106</f>
        <v>27.1051025390625</v>
      </c>
      <c r="E106" s="576" t="n">
        <f aca="false">[1]Offpeak_Forward!E106</f>
        <v>27.1051025390625</v>
      </c>
      <c r="F106" s="573" t="n">
        <f aca="false">[1]Offpeak_Forward!F106</f>
        <v>29.5500392913818</v>
      </c>
      <c r="G106" s="574" t="n">
        <f aca="false">[1]Offpeak_Forward!G106</f>
        <v>30.1826934814453</v>
      </c>
      <c r="H106" s="574" t="n">
        <f aca="false">[1]Offpeak_Forward!H106</f>
        <v>29.5500392913818</v>
      </c>
      <c r="I106" s="576" t="n">
        <f aca="false">[1]Offpeak_Forward!I106</f>
        <v>29.5500392913818</v>
      </c>
      <c r="J106" s="573" t="n">
        <f aca="false">[1]Offpeak_Forward!J106</f>
        <v>26.7673473358154</v>
      </c>
      <c r="K106" s="574" t="n">
        <f aca="false">[1]Offpeak_Forward!K106</f>
        <v>33.2163276672363</v>
      </c>
      <c r="L106" s="576" t="n">
        <f aca="false">[1]Offpeak_Forward!L106</f>
        <v>33.5510215759277</v>
      </c>
      <c r="M106" s="573" t="n">
        <f aca="false">[1]Offpeak_Forward!M106</f>
        <v>21.2691841125488</v>
      </c>
      <c r="N106" s="574" t="n">
        <f aca="false">[1]Offpeak_Forward!N106</f>
        <v>20.3744487762451</v>
      </c>
      <c r="O106" s="574" t="n">
        <f aca="false">[1]Offpeak_Forward!O106</f>
        <v>17.3006114959717</v>
      </c>
      <c r="P106" s="574" t="n">
        <f aca="false">[1]Offpeak_Forward!P106</f>
        <v>23.3253059387207</v>
      </c>
      <c r="Q106" s="574" t="n">
        <f aca="false">[1]Offpeak_Forward!Q106</f>
        <v>19.6282520294189</v>
      </c>
      <c r="R106" s="574" t="n">
        <f aca="false">[1]Offpeak_Forward!R106</f>
        <v>25.5840835571289</v>
      </c>
      <c r="S106" s="574" t="n">
        <f aca="false">[1]Offpeak_Forward!S106</f>
        <v>18.5489807128906</v>
      </c>
      <c r="T106" s="576" t="n">
        <f aca="false">[1]Offpeak_Forward!T106</f>
        <v>19.6282520294189</v>
      </c>
      <c r="U106" s="573" t="n">
        <f aca="false">[1]Offpeak_Forward!U106</f>
        <v>23.9789791107178</v>
      </c>
      <c r="V106" s="574" t="n">
        <f aca="false">[1]Offpeak_Forward!V106</f>
        <v>23.0561218261719</v>
      </c>
      <c r="W106" s="574" t="n">
        <f aca="false">[1]Offpeak_Forward!W106</f>
        <v>23.9789791107178</v>
      </c>
      <c r="X106" s="574" t="n">
        <f aca="false">[1]Offpeak_Forward!X106</f>
        <v>22.7324504852295</v>
      </c>
      <c r="Y106" s="574" t="n">
        <f aca="false">[1]Offpeak_Forward!Y106</f>
        <v>23.9789791107178</v>
      </c>
      <c r="Z106" s="574" t="n">
        <f aca="false">[1]Offpeak_Forward!Z106</f>
        <v>24.0861225128174</v>
      </c>
      <c r="AA106" s="576" t="n">
        <f aca="false">[1]Offpeak_Forward!AA106</f>
        <v>25.3922443389893</v>
      </c>
      <c r="AB106" s="573" t="n">
        <f aca="false">[1]Offpeak_Forward!AB106</f>
        <v>23.702917098999</v>
      </c>
      <c r="AC106" s="574" t="n">
        <f aca="false">[1]Offpeak_Forward!AC106</f>
        <v>25.7233257293701</v>
      </c>
      <c r="AD106" s="574" t="n">
        <f aca="false">[1]Offpeak_Forward!AD106</f>
        <v>23.702917098999</v>
      </c>
      <c r="AE106" s="574" t="n">
        <f aca="false">[1]Offpeak_Forward!AE106</f>
        <v>23.702917098999</v>
      </c>
      <c r="AF106" s="577" t="n">
        <f aca="false">[1]Offpeak_Forward!AF106</f>
        <v>26.702917098999</v>
      </c>
      <c r="AG106" s="579" t="n">
        <f aca="false">[1]Offpeak_Forward!AG106</f>
        <v>4.147</v>
      </c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customFormat="false" ht="12.75" hidden="false" customHeight="false" outlineLevel="0" collapsed="false">
      <c r="A107" s="592" t="n">
        <f aca="false">[1]Offpeak_Forward!A107</f>
        <v>40179</v>
      </c>
      <c r="B107" s="581" t="n">
        <f aca="false">[1]Offpeak_Forward!B107</f>
        <v>35.1857147216797</v>
      </c>
      <c r="C107" s="582" t="n">
        <f aca="false">[1]Offpeak_Forward!C107</f>
        <v>35.9781684875488</v>
      </c>
      <c r="D107" s="582" t="n">
        <f aca="false">[1]Offpeak_Forward!D107</f>
        <v>35.9781684875488</v>
      </c>
      <c r="E107" s="583" t="n">
        <f aca="false">[1]Offpeak_Forward!E107</f>
        <v>35.9781684875488</v>
      </c>
      <c r="F107" s="581" t="n">
        <f aca="false">[1]Offpeak_Forward!F107</f>
        <v>23.5900363922119</v>
      </c>
      <c r="G107" s="582" t="n">
        <f aca="false">[1]Offpeak_Forward!G107</f>
        <v>24.1749420166016</v>
      </c>
      <c r="H107" s="582" t="n">
        <f aca="false">[1]Offpeak_Forward!H107</f>
        <v>23.5900363922119</v>
      </c>
      <c r="I107" s="583" t="n">
        <f aca="false">[1]Offpeak_Forward!I107</f>
        <v>23.5900363922119</v>
      </c>
      <c r="J107" s="581" t="n">
        <f aca="false">[1]Offpeak_Forward!J107</f>
        <v>32.284294128418</v>
      </c>
      <c r="K107" s="582" t="n">
        <f aca="false">[1]Offpeak_Forward!K107</f>
        <v>35.8971710205078</v>
      </c>
      <c r="L107" s="583" t="n">
        <f aca="false">[1]Offpeak_Forward!L107</f>
        <v>37.5849075317383</v>
      </c>
      <c r="M107" s="581" t="n">
        <f aca="false">[1]Offpeak_Forward!M107</f>
        <v>25.1060371398926</v>
      </c>
      <c r="N107" s="582" t="n">
        <f aca="false">[1]Offpeak_Forward!N107</f>
        <v>24.549243927002</v>
      </c>
      <c r="O107" s="582" t="n">
        <f aca="false">[1]Offpeak_Forward!O107</f>
        <v>21.1673583984375</v>
      </c>
      <c r="P107" s="582" t="n">
        <f aca="false">[1]Offpeak_Forward!P107</f>
        <v>27.0069808959961</v>
      </c>
      <c r="Q107" s="582" t="n">
        <f aca="false">[1]Offpeak_Forward!Q107</f>
        <v>25.2888946533203</v>
      </c>
      <c r="R107" s="582" t="n">
        <f aca="false">[1]Offpeak_Forward!R107</f>
        <v>29.1330184936523</v>
      </c>
      <c r="S107" s="582" t="n">
        <f aca="false">[1]Offpeak_Forward!S107</f>
        <v>21.9211330413818</v>
      </c>
      <c r="T107" s="583" t="n">
        <f aca="false">[1]Offpeak_Forward!T107</f>
        <v>25.2888946533203</v>
      </c>
      <c r="U107" s="581" t="n">
        <f aca="false">[1]Offpeak_Forward!U107</f>
        <v>26.1839618682861</v>
      </c>
      <c r="V107" s="582" t="n">
        <f aca="false">[1]Offpeak_Forward!V107</f>
        <v>23.2216987609863</v>
      </c>
      <c r="W107" s="582" t="n">
        <f aca="false">[1]Offpeak_Forward!W107</f>
        <v>26.1839618682861</v>
      </c>
      <c r="X107" s="582" t="n">
        <f aca="false">[1]Offpeak_Forward!X107</f>
        <v>26.5777359008789</v>
      </c>
      <c r="Y107" s="582" t="n">
        <f aca="false">[1]Offpeak_Forward!Y107</f>
        <v>26.1839618682861</v>
      </c>
      <c r="Z107" s="582" t="n">
        <f aca="false">[1]Offpeak_Forward!Z107</f>
        <v>26.2075462341309</v>
      </c>
      <c r="AA107" s="583" t="n">
        <f aca="false">[1]Offpeak_Forward!AA107</f>
        <v>27.3584899902344</v>
      </c>
      <c r="AB107" s="581" t="n">
        <f aca="false">[1]Offpeak_Forward!AB107</f>
        <v>26.699649810791</v>
      </c>
      <c r="AC107" s="582" t="n">
        <f aca="false">[1]Offpeak_Forward!AC107</f>
        <v>29.095121383667</v>
      </c>
      <c r="AD107" s="582" t="n">
        <f aca="false">[1]Offpeak_Forward!AD107</f>
        <v>26.699649810791</v>
      </c>
      <c r="AE107" s="582" t="n">
        <f aca="false">[1]Offpeak_Forward!AE107</f>
        <v>26.699649810791</v>
      </c>
      <c r="AF107" s="584" t="n">
        <f aca="false">[1]Offpeak_Forward!AF107</f>
        <v>29.699649810791</v>
      </c>
      <c r="AG107" s="585" t="n">
        <f aca="false">[1]Offpeak_Forward!AG107</f>
        <v>4.2235</v>
      </c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customFormat="false" ht="12.75" hidden="false" customHeight="false" outlineLevel="0" collapsed="false">
      <c r="A108" s="593" t="n">
        <f aca="false">[1]Offpeak_Forward!A108</f>
        <v>40210</v>
      </c>
      <c r="B108" s="565" t="n">
        <f aca="false">[1]Offpeak_Forward!B108</f>
        <v>34.1788139343262</v>
      </c>
      <c r="C108" s="566" t="n">
        <f aca="false">[1]Offpeak_Forward!C108</f>
        <v>34.8333587646484</v>
      </c>
      <c r="D108" s="566" t="n">
        <f aca="false">[1]Offpeak_Forward!D108</f>
        <v>34.8333587646484</v>
      </c>
      <c r="E108" s="568" t="n">
        <f aca="false">[1]Offpeak_Forward!E108</f>
        <v>34.8333587646484</v>
      </c>
      <c r="F108" s="565" t="n">
        <f aca="false">[1]Offpeak_Forward!F108</f>
        <v>23.7934532165527</v>
      </c>
      <c r="G108" s="566" t="n">
        <f aca="false">[1]Offpeak_Forward!G108</f>
        <v>24.429817199707</v>
      </c>
      <c r="H108" s="566" t="n">
        <f aca="false">[1]Offpeak_Forward!H108</f>
        <v>23.7934532165527</v>
      </c>
      <c r="I108" s="568" t="n">
        <f aca="false">[1]Offpeak_Forward!I108</f>
        <v>23.7934532165527</v>
      </c>
      <c r="J108" s="565" t="n">
        <f aca="false">[1]Offpeak_Forward!J108</f>
        <v>29.5261363983154</v>
      </c>
      <c r="K108" s="566" t="n">
        <f aca="false">[1]Offpeak_Forward!K108</f>
        <v>34.7999992370605</v>
      </c>
      <c r="L108" s="568" t="n">
        <f aca="false">[1]Offpeak_Forward!L108</f>
        <v>36.2000007629395</v>
      </c>
      <c r="M108" s="565" t="n">
        <f aca="false">[1]Offpeak_Forward!M108</f>
        <v>22.6695461273193</v>
      </c>
      <c r="N108" s="566" t="n">
        <f aca="false">[1]Offpeak_Forward!N108</f>
        <v>22.1868171691895</v>
      </c>
      <c r="O108" s="566" t="n">
        <f aca="false">[1]Offpeak_Forward!O108</f>
        <v>21.1936359405518</v>
      </c>
      <c r="P108" s="566" t="n">
        <f aca="false">[1]Offpeak_Forward!P108</f>
        <v>24.7377281188965</v>
      </c>
      <c r="Q108" s="566" t="n">
        <f aca="false">[1]Offpeak_Forward!Q108</f>
        <v>22.6891136169434</v>
      </c>
      <c r="R108" s="566" t="n">
        <f aca="false">[1]Offpeak_Forward!R108</f>
        <v>27.0068187713623</v>
      </c>
      <c r="S108" s="566" t="n">
        <f aca="false">[1]Offpeak_Forward!S108</f>
        <v>20.1150016784668</v>
      </c>
      <c r="T108" s="568" t="n">
        <f aca="false">[1]Offpeak_Forward!T108</f>
        <v>22.6891136169434</v>
      </c>
      <c r="U108" s="565" t="n">
        <f aca="false">[1]Offpeak_Forward!U108</f>
        <v>24.6577281951904</v>
      </c>
      <c r="V108" s="566" t="n">
        <f aca="false">[1]Offpeak_Forward!V108</f>
        <v>23.0681819915771</v>
      </c>
      <c r="W108" s="566" t="n">
        <f aca="false">[1]Offpeak_Forward!W108</f>
        <v>24.6577281951904</v>
      </c>
      <c r="X108" s="566" t="n">
        <f aca="false">[1]Offpeak_Forward!X108</f>
        <v>24.1968193054199</v>
      </c>
      <c r="Y108" s="566" t="n">
        <f aca="false">[1]Offpeak_Forward!Y108</f>
        <v>24.6577281951904</v>
      </c>
      <c r="Z108" s="566" t="n">
        <f aca="false">[1]Offpeak_Forward!Z108</f>
        <v>24.7713642120361</v>
      </c>
      <c r="AA108" s="568" t="n">
        <f aca="false">[1]Offpeak_Forward!AA108</f>
        <v>26.0895462036133</v>
      </c>
      <c r="AB108" s="565" t="n">
        <f aca="false">[1]Offpeak_Forward!AB108</f>
        <v>26.3870449066162</v>
      </c>
      <c r="AC108" s="566" t="n">
        <f aca="false">[1]Offpeak_Forward!AC108</f>
        <v>28.6161365509033</v>
      </c>
      <c r="AD108" s="566" t="n">
        <f aca="false">[1]Offpeak_Forward!AD108</f>
        <v>26.3870449066162</v>
      </c>
      <c r="AE108" s="566" t="n">
        <f aca="false">[1]Offpeak_Forward!AE108</f>
        <v>26.3870449066162</v>
      </c>
      <c r="AF108" s="569" t="n">
        <f aca="false">[1]Offpeak_Forward!AF108</f>
        <v>29.3870468139648</v>
      </c>
      <c r="AG108" s="571" t="n">
        <f aca="false">[1]Offpeak_Forward!AG108</f>
        <v>4.1095</v>
      </c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customFormat="false" ht="12.75" hidden="false" customHeight="false" outlineLevel="0" collapsed="false">
      <c r="A109" s="593" t="n">
        <f aca="false">[1]Offpeak_Forward!A109</f>
        <v>40238</v>
      </c>
      <c r="B109" s="565" t="n">
        <f aca="false">[1]Offpeak_Forward!B109</f>
        <v>31.8734035491943</v>
      </c>
      <c r="C109" s="566" t="n">
        <f aca="false">[1]Offpeak_Forward!C109</f>
        <v>31.7797870635986</v>
      </c>
      <c r="D109" s="566" t="n">
        <f aca="false">[1]Offpeak_Forward!D109</f>
        <v>31.7797870635986</v>
      </c>
      <c r="E109" s="568" t="n">
        <f aca="false">[1]Offpeak_Forward!E109</f>
        <v>31.7797870635986</v>
      </c>
      <c r="F109" s="565" t="n">
        <f aca="false">[1]Offpeak_Forward!F109</f>
        <v>20.8246383666992</v>
      </c>
      <c r="G109" s="566" t="n">
        <f aca="false">[1]Offpeak_Forward!G109</f>
        <v>21.4842128753662</v>
      </c>
      <c r="H109" s="566" t="n">
        <f aca="false">[1]Offpeak_Forward!H109</f>
        <v>20.8246383666992</v>
      </c>
      <c r="I109" s="568" t="n">
        <f aca="false">[1]Offpeak_Forward!I109</f>
        <v>20.8246383666992</v>
      </c>
      <c r="J109" s="565" t="n">
        <f aca="false">[1]Offpeak_Forward!J109</f>
        <v>24.7956161499023</v>
      </c>
      <c r="K109" s="566" t="n">
        <f aca="false">[1]Offpeak_Forward!K109</f>
        <v>32.1978721618652</v>
      </c>
      <c r="L109" s="568" t="n">
        <f aca="false">[1]Offpeak_Forward!L109</f>
        <v>37.7553215026855</v>
      </c>
      <c r="M109" s="565" t="n">
        <f aca="false">[1]Offpeak_Forward!M109</f>
        <v>21.765531539917</v>
      </c>
      <c r="N109" s="566" t="n">
        <f aca="false">[1]Offpeak_Forward!N109</f>
        <v>21.2976589202881</v>
      </c>
      <c r="O109" s="566" t="n">
        <f aca="false">[1]Offpeak_Forward!O109</f>
        <v>20.7389354705811</v>
      </c>
      <c r="P109" s="566" t="n">
        <f aca="false">[1]Offpeak_Forward!P109</f>
        <v>23.9091491699219</v>
      </c>
      <c r="Q109" s="566" t="n">
        <f aca="false">[1]Offpeak_Forward!Q109</f>
        <v>19.2991600036621</v>
      </c>
      <c r="R109" s="566" t="n">
        <f aca="false">[1]Offpeak_Forward!R109</f>
        <v>26.2427654266357</v>
      </c>
      <c r="S109" s="566" t="n">
        <f aca="false">[1]Offpeak_Forward!S109</f>
        <v>18.2751064300537</v>
      </c>
      <c r="T109" s="568" t="n">
        <f aca="false">[1]Offpeak_Forward!T109</f>
        <v>19.2991600036621</v>
      </c>
      <c r="U109" s="565" t="n">
        <f aca="false">[1]Offpeak_Forward!U109</f>
        <v>23.090425491333</v>
      </c>
      <c r="V109" s="566" t="n">
        <f aca="false">[1]Offpeak_Forward!V109</f>
        <v>22.6436176300049</v>
      </c>
      <c r="W109" s="566" t="n">
        <f aca="false">[1]Offpeak_Forward!W109</f>
        <v>23.090425491333</v>
      </c>
      <c r="X109" s="566" t="n">
        <f aca="false">[1]Offpeak_Forward!X109</f>
        <v>23.2910633087158</v>
      </c>
      <c r="Y109" s="566" t="n">
        <f aca="false">[1]Offpeak_Forward!Y109</f>
        <v>23.090425491333</v>
      </c>
      <c r="Z109" s="566" t="n">
        <f aca="false">[1]Offpeak_Forward!Z109</f>
        <v>23.2446804046631</v>
      </c>
      <c r="AA109" s="568" t="n">
        <f aca="false">[1]Offpeak_Forward!AA109</f>
        <v>24.638298034668</v>
      </c>
      <c r="AB109" s="565" t="n">
        <f aca="false">[1]Offpeak_Forward!AB109</f>
        <v>25.2059020996094</v>
      </c>
      <c r="AC109" s="566" t="n">
        <f aca="false">[1]Offpeak_Forward!AC109</f>
        <v>26.8673915863037</v>
      </c>
      <c r="AD109" s="566" t="n">
        <f aca="false">[1]Offpeak_Forward!AD109</f>
        <v>25.2059020996094</v>
      </c>
      <c r="AE109" s="566" t="n">
        <f aca="false">[1]Offpeak_Forward!AE109</f>
        <v>25.2059020996094</v>
      </c>
      <c r="AF109" s="569" t="n">
        <f aca="false">[1]Offpeak_Forward!AF109</f>
        <v>27.7059020996094</v>
      </c>
      <c r="AG109" s="571" t="n">
        <f aca="false">[1]Offpeak_Forward!AG109</f>
        <v>3.9775</v>
      </c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customFormat="false" ht="12.75" hidden="false" customHeight="false" outlineLevel="0" collapsed="false">
      <c r="A110" s="593" t="n">
        <f aca="false">[1]Offpeak_Forward!A110</f>
        <v>40269</v>
      </c>
      <c r="B110" s="565" t="n">
        <f aca="false">[1]Offpeak_Forward!B110</f>
        <v>29.7304363250732</v>
      </c>
      <c r="C110" s="566" t="n">
        <f aca="false">[1]Offpeak_Forward!C110</f>
        <v>29.6347827911377</v>
      </c>
      <c r="D110" s="566" t="n">
        <f aca="false">[1]Offpeak_Forward!D110</f>
        <v>29.6347827911377</v>
      </c>
      <c r="E110" s="568" t="n">
        <f aca="false">[1]Offpeak_Forward!E110</f>
        <v>29.6347827911377</v>
      </c>
      <c r="F110" s="565" t="n">
        <f aca="false">[1]Offpeak_Forward!F110</f>
        <v>21.6106967926025</v>
      </c>
      <c r="G110" s="566" t="n">
        <f aca="false">[1]Offpeak_Forward!G110</f>
        <v>22.2628688812256</v>
      </c>
      <c r="H110" s="566" t="n">
        <f aca="false">[1]Offpeak_Forward!H110</f>
        <v>21.6106967926025</v>
      </c>
      <c r="I110" s="568" t="n">
        <f aca="false">[1]Offpeak_Forward!I110</f>
        <v>21.6106967926025</v>
      </c>
      <c r="J110" s="565" t="n">
        <f aca="false">[1]Offpeak_Forward!J110</f>
        <v>24.9047813415527</v>
      </c>
      <c r="K110" s="566" t="n">
        <f aca="false">[1]Offpeak_Forward!K110</f>
        <v>31.723913192749</v>
      </c>
      <c r="L110" s="568" t="n">
        <f aca="false">[1]Offpeak_Forward!L110</f>
        <v>29.8195648193359</v>
      </c>
      <c r="M110" s="565" t="n">
        <f aca="false">[1]Offpeak_Forward!M110</f>
        <v>18.5895652770996</v>
      </c>
      <c r="N110" s="566" t="n">
        <f aca="false">[1]Offpeak_Forward!N110</f>
        <v>18.1169548034668</v>
      </c>
      <c r="O110" s="566" t="n">
        <f aca="false">[1]Offpeak_Forward!O110</f>
        <v>20.4926090240479</v>
      </c>
      <c r="P110" s="566" t="n">
        <f aca="false">[1]Offpeak_Forward!P110</f>
        <v>20.7091312408447</v>
      </c>
      <c r="Q110" s="566" t="n">
        <f aca="false">[1]Offpeak_Forward!Q110</f>
        <v>17.8315334320068</v>
      </c>
      <c r="R110" s="566" t="n">
        <f aca="false">[1]Offpeak_Forward!R110</f>
        <v>23.0221748352051</v>
      </c>
      <c r="S110" s="566" t="n">
        <f aca="false">[1]Offpeak_Forward!S110</f>
        <v>16.7743473052979</v>
      </c>
      <c r="T110" s="568" t="n">
        <f aca="false">[1]Offpeak_Forward!T110</f>
        <v>17.8315334320068</v>
      </c>
      <c r="U110" s="565" t="n">
        <f aca="false">[1]Offpeak_Forward!U110</f>
        <v>21.879566192627</v>
      </c>
      <c r="V110" s="566" t="n">
        <f aca="false">[1]Offpeak_Forward!V110</f>
        <v>22.6630439758301</v>
      </c>
      <c r="W110" s="566" t="n">
        <f aca="false">[1]Offpeak_Forward!W110</f>
        <v>21.879566192627</v>
      </c>
      <c r="X110" s="566" t="n">
        <f aca="false">[1]Offpeak_Forward!X110</f>
        <v>20.1156520843506</v>
      </c>
      <c r="Y110" s="566" t="n">
        <f aca="false">[1]Offpeak_Forward!Y110</f>
        <v>21.879566192627</v>
      </c>
      <c r="Z110" s="566" t="n">
        <f aca="false">[1]Offpeak_Forward!Z110</f>
        <v>22.0208702087402</v>
      </c>
      <c r="AA110" s="568" t="n">
        <f aca="false">[1]Offpeak_Forward!AA110</f>
        <v>23.3904342651367</v>
      </c>
      <c r="AB110" s="565" t="n">
        <f aca="false">[1]Offpeak_Forward!AB110</f>
        <v>24.7390232086182</v>
      </c>
      <c r="AC110" s="566" t="n">
        <f aca="false">[1]Offpeak_Forward!AC110</f>
        <v>26.53076171875</v>
      </c>
      <c r="AD110" s="566" t="n">
        <f aca="false">[1]Offpeak_Forward!AD110</f>
        <v>24.7390232086182</v>
      </c>
      <c r="AE110" s="566" t="n">
        <f aca="false">[1]Offpeak_Forward!AE110</f>
        <v>24.7390232086182</v>
      </c>
      <c r="AF110" s="569" t="n">
        <f aca="false">[1]Offpeak_Forward!AF110</f>
        <v>27.2390232086182</v>
      </c>
      <c r="AG110" s="571" t="n">
        <f aca="false">[1]Offpeak_Forward!AG110</f>
        <v>3.8075</v>
      </c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customFormat="false" ht="12.75" hidden="false" customHeight="false" outlineLevel="0" collapsed="false">
      <c r="A111" s="593" t="n">
        <f aca="false">[1]Offpeak_Forward!A111</f>
        <v>40299</v>
      </c>
      <c r="B111" s="565" t="n">
        <f aca="false">[1]Offpeak_Forward!B111</f>
        <v>29.8886795043945</v>
      </c>
      <c r="C111" s="566" t="n">
        <f aca="false">[1]Offpeak_Forward!C111</f>
        <v>29.4245281219482</v>
      </c>
      <c r="D111" s="566" t="n">
        <f aca="false">[1]Offpeak_Forward!D111</f>
        <v>29.4245281219482</v>
      </c>
      <c r="E111" s="568" t="n">
        <f aca="false">[1]Offpeak_Forward!E111</f>
        <v>29.4245281219482</v>
      </c>
      <c r="F111" s="565" t="n">
        <f aca="false">[1]Offpeak_Forward!F111</f>
        <v>22.7937355041504</v>
      </c>
      <c r="G111" s="566" t="n">
        <f aca="false">[1]Offpeak_Forward!G111</f>
        <v>23.37864112854</v>
      </c>
      <c r="H111" s="566" t="n">
        <f aca="false">[1]Offpeak_Forward!H111</f>
        <v>22.7937355041504</v>
      </c>
      <c r="I111" s="568" t="n">
        <f aca="false">[1]Offpeak_Forward!I111</f>
        <v>22.7937355041504</v>
      </c>
      <c r="J111" s="565" t="n">
        <f aca="false">[1]Offpeak_Forward!J111</f>
        <v>23.2566967010498</v>
      </c>
      <c r="K111" s="566" t="n">
        <f aca="false">[1]Offpeak_Forward!K111</f>
        <v>35.2283020019531</v>
      </c>
      <c r="L111" s="568" t="n">
        <f aca="false">[1]Offpeak_Forward!L111</f>
        <v>33.1141510009766</v>
      </c>
      <c r="M111" s="565" t="n">
        <f aca="false">[1]Offpeak_Forward!M111</f>
        <v>18.6943397521973</v>
      </c>
      <c r="N111" s="566" t="n">
        <f aca="false">[1]Offpeak_Forward!N111</f>
        <v>18.1956615447998</v>
      </c>
      <c r="O111" s="566" t="n">
        <f aca="false">[1]Offpeak_Forward!O111</f>
        <v>22.1673583984375</v>
      </c>
      <c r="P111" s="566" t="n">
        <f aca="false">[1]Offpeak_Forward!P111</f>
        <v>20.5952835083008</v>
      </c>
      <c r="Q111" s="566" t="n">
        <f aca="false">[1]Offpeak_Forward!Q111</f>
        <v>18.0477848052979</v>
      </c>
      <c r="R111" s="566" t="n">
        <f aca="false">[1]Offpeak_Forward!R111</f>
        <v>22.721321105957</v>
      </c>
      <c r="S111" s="566" t="n">
        <f aca="false">[1]Offpeak_Forward!S111</f>
        <v>16.217170715332</v>
      </c>
      <c r="T111" s="568" t="n">
        <f aca="false">[1]Offpeak_Forward!T111</f>
        <v>18.0477848052979</v>
      </c>
      <c r="U111" s="565" t="n">
        <f aca="false">[1]Offpeak_Forward!U111</f>
        <v>22.0884914398193</v>
      </c>
      <c r="V111" s="566" t="n">
        <f aca="false">[1]Offpeak_Forward!V111</f>
        <v>24.0235843658447</v>
      </c>
      <c r="W111" s="566" t="n">
        <f aca="false">[1]Offpeak_Forward!W111</f>
        <v>22.0884914398193</v>
      </c>
      <c r="X111" s="566" t="n">
        <f aca="false">[1]Offpeak_Forward!X111</f>
        <v>20.1660385131836</v>
      </c>
      <c r="Y111" s="566" t="n">
        <f aca="false">[1]Offpeak_Forward!Y111</f>
        <v>22.0884914398193</v>
      </c>
      <c r="Z111" s="566" t="n">
        <f aca="false">[1]Offpeak_Forward!Z111</f>
        <v>22.1120758056641</v>
      </c>
      <c r="AA111" s="568" t="n">
        <f aca="false">[1]Offpeak_Forward!AA111</f>
        <v>23.2630195617676</v>
      </c>
      <c r="AB111" s="565" t="n">
        <f aca="false">[1]Offpeak_Forward!AB111</f>
        <v>25.6474056243896</v>
      </c>
      <c r="AC111" s="566" t="n">
        <f aca="false">[1]Offpeak_Forward!AC111</f>
        <v>27.5900478363037</v>
      </c>
      <c r="AD111" s="566" t="n">
        <f aca="false">[1]Offpeak_Forward!AD111</f>
        <v>25.6474056243896</v>
      </c>
      <c r="AE111" s="566" t="n">
        <f aca="false">[1]Offpeak_Forward!AE111</f>
        <v>25.6474056243896</v>
      </c>
      <c r="AF111" s="569" t="n">
        <f aca="false">[1]Offpeak_Forward!AF111</f>
        <v>28.8974056243896</v>
      </c>
      <c r="AG111" s="571" t="n">
        <f aca="false">[1]Offpeak_Forward!AG111</f>
        <v>3.8025</v>
      </c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customFormat="false" ht="12.75" hidden="false" customHeight="false" outlineLevel="0" collapsed="false">
      <c r="A112" s="593" t="n">
        <f aca="false">[1]Offpeak_Forward!A112</f>
        <v>40330</v>
      </c>
      <c r="B112" s="565" t="n">
        <f aca="false">[1]Offpeak_Forward!B112</f>
        <v>31.1010894775391</v>
      </c>
      <c r="C112" s="566" t="n">
        <f aca="false">[1]Offpeak_Forward!C112</f>
        <v>30.9619579315186</v>
      </c>
      <c r="D112" s="566" t="n">
        <f aca="false">[1]Offpeak_Forward!D112</f>
        <v>30.9619579315186</v>
      </c>
      <c r="E112" s="568" t="n">
        <f aca="false">[1]Offpeak_Forward!E112</f>
        <v>30.9619579315186</v>
      </c>
      <c r="F112" s="565" t="n">
        <f aca="false">[1]Offpeak_Forward!F112</f>
        <v>26.2195663452148</v>
      </c>
      <c r="G112" s="566" t="n">
        <f aca="false">[1]Offpeak_Forward!G112</f>
        <v>26.8717403411865</v>
      </c>
      <c r="H112" s="566" t="n">
        <f aca="false">[1]Offpeak_Forward!H112</f>
        <v>26.2195663452148</v>
      </c>
      <c r="I112" s="568" t="n">
        <f aca="false">[1]Offpeak_Forward!I112</f>
        <v>26.2195663452148</v>
      </c>
      <c r="J112" s="565" t="n">
        <f aca="false">[1]Offpeak_Forward!J112</f>
        <v>20.7234783172607</v>
      </c>
      <c r="K112" s="566" t="n">
        <f aca="false">[1]Offpeak_Forward!K112</f>
        <v>32.9213027954102</v>
      </c>
      <c r="L112" s="568" t="n">
        <f aca="false">[1]Offpeak_Forward!L112</f>
        <v>41.5528259277344</v>
      </c>
      <c r="M112" s="565" t="n">
        <f aca="false">[1]Offpeak_Forward!M112</f>
        <v>22.7391319274902</v>
      </c>
      <c r="N112" s="566" t="n">
        <f aca="false">[1]Offpeak_Forward!N112</f>
        <v>22.65260887146</v>
      </c>
      <c r="O112" s="566" t="n">
        <f aca="false">[1]Offpeak_Forward!O112</f>
        <v>26.0578269958496</v>
      </c>
      <c r="P112" s="566" t="n">
        <f aca="false">[1]Offpeak_Forward!P112</f>
        <v>24.8586959838867</v>
      </c>
      <c r="Q112" s="566" t="n">
        <f aca="false">[1]Offpeak_Forward!Q112</f>
        <v>18.9416332244873</v>
      </c>
      <c r="R112" s="566" t="n">
        <f aca="false">[1]Offpeak_Forward!R112</f>
        <v>27.1717395782471</v>
      </c>
      <c r="S112" s="566" t="n">
        <f aca="false">[1]Offpeak_Forward!S112</f>
        <v>17.6369571685791</v>
      </c>
      <c r="T112" s="568" t="n">
        <f aca="false">[1]Offpeak_Forward!T112</f>
        <v>18.9416332244873</v>
      </c>
      <c r="U112" s="565" t="n">
        <f aca="false">[1]Offpeak_Forward!U112</f>
        <v>25.6769561767578</v>
      </c>
      <c r="V112" s="566" t="n">
        <f aca="false">[1]Offpeak_Forward!V112</f>
        <v>26.2717399597168</v>
      </c>
      <c r="W112" s="566" t="n">
        <f aca="false">[1]Offpeak_Forward!W112</f>
        <v>25.6769561767578</v>
      </c>
      <c r="X112" s="566" t="n">
        <f aca="false">[1]Offpeak_Forward!X112</f>
        <v>24.2652187347412</v>
      </c>
      <c r="Y112" s="566" t="n">
        <f aca="false">[1]Offpeak_Forward!Y112</f>
        <v>25.6769561767578</v>
      </c>
      <c r="Z112" s="566" t="n">
        <f aca="false">[1]Offpeak_Forward!Z112</f>
        <v>27.1226081848145</v>
      </c>
      <c r="AA112" s="568" t="n">
        <f aca="false">[1]Offpeak_Forward!AA112</f>
        <v>28.4921741485596</v>
      </c>
      <c r="AB112" s="565" t="n">
        <f aca="false">[1]Offpeak_Forward!AB112</f>
        <v>27.427282333374</v>
      </c>
      <c r="AC112" s="566" t="n">
        <f aca="false">[1]Offpeak_Forward!AC112</f>
        <v>30.0559768676758</v>
      </c>
      <c r="AD112" s="566" t="n">
        <f aca="false">[1]Offpeak_Forward!AD112</f>
        <v>27.427282333374</v>
      </c>
      <c r="AE112" s="566" t="n">
        <f aca="false">[1]Offpeak_Forward!AE112</f>
        <v>27.427282333374</v>
      </c>
      <c r="AF112" s="569" t="n">
        <f aca="false">[1]Offpeak_Forward!AF112</f>
        <v>31.9272861480713</v>
      </c>
      <c r="AG112" s="571" t="n">
        <f aca="false">[1]Offpeak_Forward!AG112</f>
        <v>3.8345</v>
      </c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customFormat="false" ht="12.75" hidden="false" customHeight="false" outlineLevel="0" collapsed="false">
      <c r="A113" s="594" t="n">
        <f aca="false">[1]Offpeak_Forward!A113</f>
        <v>40360</v>
      </c>
      <c r="B113" s="556" t="n">
        <f aca="false">[1]Offpeak_Forward!B113</f>
        <v>34.6774520874023</v>
      </c>
      <c r="C113" s="558" t="n">
        <f aca="false">[1]Offpeak_Forward!C113</f>
        <v>34.6676483154297</v>
      </c>
      <c r="D113" s="558" t="n">
        <f aca="false">[1]Offpeak_Forward!D113</f>
        <v>34.6676483154297</v>
      </c>
      <c r="E113" s="559" t="n">
        <f aca="false">[1]Offpeak_Forward!E113</f>
        <v>34.6676483154297</v>
      </c>
      <c r="F113" s="556" t="n">
        <f aca="false">[1]Offpeak_Forward!F113</f>
        <v>33.3637237548828</v>
      </c>
      <c r="G113" s="558" t="n">
        <f aca="false">[1]Offpeak_Forward!G113</f>
        <v>33.9715690612793</v>
      </c>
      <c r="H113" s="558" t="n">
        <f aca="false">[1]Offpeak_Forward!H113</f>
        <v>33.3637237548828</v>
      </c>
      <c r="I113" s="559" t="n">
        <f aca="false">[1]Offpeak_Forward!I113</f>
        <v>33.3637237548828</v>
      </c>
      <c r="J113" s="556" t="n">
        <f aca="false">[1]Offpeak_Forward!J113</f>
        <v>39.6857872009277</v>
      </c>
      <c r="K113" s="558" t="n">
        <f aca="false">[1]Offpeak_Forward!K113</f>
        <v>37.1029396057129</v>
      </c>
      <c r="L113" s="559" t="n">
        <f aca="false">[1]Offpeak_Forward!L113</f>
        <v>40.7999992370605</v>
      </c>
      <c r="M113" s="556" t="n">
        <f aca="false">[1]Offpeak_Forward!M113</f>
        <v>25.444314956665</v>
      </c>
      <c r="N113" s="558" t="n">
        <f aca="false">[1]Offpeak_Forward!N113</f>
        <v>24.9158821105957</v>
      </c>
      <c r="O113" s="558" t="n">
        <f aca="false">[1]Offpeak_Forward!O113</f>
        <v>29.1249027252197</v>
      </c>
      <c r="P113" s="558" t="n">
        <f aca="false">[1]Offpeak_Forward!P113</f>
        <v>27.4198055267334</v>
      </c>
      <c r="Q113" s="558" t="n">
        <f aca="false">[1]Offpeak_Forward!Q113</f>
        <v>22.1030769348145</v>
      </c>
      <c r="R113" s="558" t="n">
        <f aca="false">[1]Offpeak_Forward!R113</f>
        <v>29.6096096038818</v>
      </c>
      <c r="S113" s="558" t="n">
        <f aca="false">[1]Offpeak_Forward!S113</f>
        <v>20.3886280059814</v>
      </c>
      <c r="T113" s="559" t="n">
        <f aca="false">[1]Offpeak_Forward!T113</f>
        <v>22.1030769348145</v>
      </c>
      <c r="U113" s="556" t="n">
        <f aca="false">[1]Offpeak_Forward!U113</f>
        <v>28.9323539733887</v>
      </c>
      <c r="V113" s="558" t="n">
        <f aca="false">[1]Offpeak_Forward!V113</f>
        <v>31.1029415130615</v>
      </c>
      <c r="W113" s="558" t="n">
        <f aca="false">[1]Offpeak_Forward!W113</f>
        <v>28.9323539733887</v>
      </c>
      <c r="X113" s="558" t="n">
        <f aca="false">[1]Offpeak_Forward!X113</f>
        <v>26.973726272583</v>
      </c>
      <c r="Y113" s="558" t="n">
        <f aca="false">[1]Offpeak_Forward!Y113</f>
        <v>28.9323539733887</v>
      </c>
      <c r="Z113" s="558" t="n">
        <f aca="false">[1]Offpeak_Forward!Z113</f>
        <v>31.4274520874023</v>
      </c>
      <c r="AA113" s="559" t="n">
        <f aca="false">[1]Offpeak_Forward!AA113</f>
        <v>32.6529426574707</v>
      </c>
      <c r="AB113" s="556" t="n">
        <f aca="false">[1]Offpeak_Forward!AB113</f>
        <v>30.8019180297852</v>
      </c>
      <c r="AC113" s="558" t="n">
        <f aca="false">[1]Offpeak_Forward!AC113</f>
        <v>34.8395614624023</v>
      </c>
      <c r="AD113" s="558" t="n">
        <f aca="false">[1]Offpeak_Forward!AD113</f>
        <v>30.8019180297852</v>
      </c>
      <c r="AE113" s="558" t="n">
        <f aca="false">[1]Offpeak_Forward!AE113</f>
        <v>30.8019180297852</v>
      </c>
      <c r="AF113" s="560" t="n">
        <f aca="false">[1]Offpeak_Forward!AF113</f>
        <v>38.8019218444824</v>
      </c>
      <c r="AG113" s="563" t="n">
        <f aca="false">[1]Offpeak_Forward!AG113</f>
        <v>3.8815</v>
      </c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customFormat="false" ht="12.75" hidden="false" customHeight="false" outlineLevel="0" collapsed="false">
      <c r="A114" s="594" t="n">
        <f aca="false">[1]Offpeak_Forward!A114</f>
        <v>40391</v>
      </c>
      <c r="B114" s="556" t="n">
        <f aca="false">[1]Offpeak_Forward!B114</f>
        <v>34.8010215759277</v>
      </c>
      <c r="C114" s="558" t="n">
        <f aca="false">[1]Offpeak_Forward!C114</f>
        <v>34.75</v>
      </c>
      <c r="D114" s="558" t="n">
        <f aca="false">[1]Offpeak_Forward!D114</f>
        <v>34.75</v>
      </c>
      <c r="E114" s="559" t="n">
        <f aca="false">[1]Offpeak_Forward!E114</f>
        <v>34.75</v>
      </c>
      <c r="F114" s="556" t="n">
        <f aca="false">[1]Offpeak_Forward!F114</f>
        <v>33.7748985290527</v>
      </c>
      <c r="G114" s="558" t="n">
        <f aca="false">[1]Offpeak_Forward!G114</f>
        <v>34.4075508117676</v>
      </c>
      <c r="H114" s="558" t="n">
        <f aca="false">[1]Offpeak_Forward!H114</f>
        <v>33.7748985290527</v>
      </c>
      <c r="I114" s="559" t="n">
        <f aca="false">[1]Offpeak_Forward!I114</f>
        <v>33.7748985290527</v>
      </c>
      <c r="J114" s="556" t="n">
        <f aca="false">[1]Offpeak_Forward!J114</f>
        <v>26.8536739349365</v>
      </c>
      <c r="K114" s="558" t="n">
        <f aca="false">[1]Offpeak_Forward!K114</f>
        <v>37.3102035522461</v>
      </c>
      <c r="L114" s="559" t="n">
        <f aca="false">[1]Offpeak_Forward!L114</f>
        <v>34.7663269042969</v>
      </c>
      <c r="M114" s="556" t="n">
        <f aca="false">[1]Offpeak_Forward!M114</f>
        <v>25.4375534057617</v>
      </c>
      <c r="N114" s="558" t="n">
        <f aca="false">[1]Offpeak_Forward!N114</f>
        <v>23.6758766174316</v>
      </c>
      <c r="O114" s="558" t="n">
        <f aca="false">[1]Offpeak_Forward!O114</f>
        <v>29.0251026153564</v>
      </c>
      <c r="P114" s="558" t="n">
        <f aca="false">[1]Offpeak_Forward!P114</f>
        <v>27.4936752319336</v>
      </c>
      <c r="Q114" s="558" t="n">
        <f aca="false">[1]Offpeak_Forward!Q114</f>
        <v>21.3068771362305</v>
      </c>
      <c r="R114" s="558" t="n">
        <f aca="false">[1]Offpeak_Forward!R114</f>
        <v>29.7524509429932</v>
      </c>
      <c r="S114" s="558" t="n">
        <f aca="false">[1]Offpeak_Forward!S114</f>
        <v>19.5224494934082</v>
      </c>
      <c r="T114" s="559" t="n">
        <f aca="false">[1]Offpeak_Forward!T114</f>
        <v>21.3068771362305</v>
      </c>
      <c r="U114" s="556" t="n">
        <f aca="false">[1]Offpeak_Forward!U114</f>
        <v>28.3055114746094</v>
      </c>
      <c r="V114" s="558" t="n">
        <f aca="false">[1]Offpeak_Forward!V114</f>
        <v>30.7704086303711</v>
      </c>
      <c r="W114" s="558" t="n">
        <f aca="false">[1]Offpeak_Forward!W114</f>
        <v>28.3055114746094</v>
      </c>
      <c r="X114" s="558" t="n">
        <f aca="false">[1]Offpeak_Forward!X114</f>
        <v>26.9008178710938</v>
      </c>
      <c r="Y114" s="558" t="n">
        <f aca="false">[1]Offpeak_Forward!Y114</f>
        <v>28.3055114746094</v>
      </c>
      <c r="Z114" s="558" t="n">
        <f aca="false">[1]Offpeak_Forward!Z114</f>
        <v>30.943265914917</v>
      </c>
      <c r="AA114" s="559" t="n">
        <f aca="false">[1]Offpeak_Forward!AA114</f>
        <v>32.2493896484375</v>
      </c>
      <c r="AB114" s="556" t="n">
        <f aca="false">[1]Offpeak_Forward!AB114</f>
        <v>29.4564819335938</v>
      </c>
      <c r="AC114" s="558" t="n">
        <f aca="false">[1]Offpeak_Forward!AC114</f>
        <v>33.1326026916504</v>
      </c>
      <c r="AD114" s="558" t="n">
        <f aca="false">[1]Offpeak_Forward!AD114</f>
        <v>29.4564819335938</v>
      </c>
      <c r="AE114" s="558" t="n">
        <f aca="false">[1]Offpeak_Forward!AE114</f>
        <v>29.4564819335938</v>
      </c>
      <c r="AF114" s="560" t="n">
        <f aca="false">[1]Offpeak_Forward!AF114</f>
        <v>37.4564819335938</v>
      </c>
      <c r="AG114" s="563" t="n">
        <f aca="false">[1]Offpeak_Forward!AG114</f>
        <v>3.9135</v>
      </c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customFormat="false" ht="12.75" hidden="false" customHeight="false" outlineLevel="0" collapsed="false">
      <c r="A115" s="593" t="n">
        <f aca="false">[1]Offpeak_Forward!A115</f>
        <v>40422</v>
      </c>
      <c r="B115" s="565" t="n">
        <f aca="false">[1]Offpeak_Forward!B115</f>
        <v>28.7625026702881</v>
      </c>
      <c r="C115" s="566" t="n">
        <f aca="false">[1]Offpeak_Forward!C115</f>
        <v>29.1687526702881</v>
      </c>
      <c r="D115" s="566" t="n">
        <f aca="false">[1]Offpeak_Forward!D115</f>
        <v>29.1687526702881</v>
      </c>
      <c r="E115" s="568" t="n">
        <f aca="false">[1]Offpeak_Forward!E115</f>
        <v>29.1687526702881</v>
      </c>
      <c r="F115" s="565" t="n">
        <f aca="false">[1]Offpeak_Forward!F115</f>
        <v>21.537561416626</v>
      </c>
      <c r="G115" s="566" t="n">
        <f aca="false">[1]Offpeak_Forward!G115</f>
        <v>22.162561416626</v>
      </c>
      <c r="H115" s="566" t="n">
        <f aca="false">[1]Offpeak_Forward!H115</f>
        <v>21.537561416626</v>
      </c>
      <c r="I115" s="568" t="n">
        <f aca="false">[1]Offpeak_Forward!I115</f>
        <v>21.537561416626</v>
      </c>
      <c r="J115" s="565" t="n">
        <f aca="false">[1]Offpeak_Forward!J115</f>
        <v>25.7291660308838</v>
      </c>
      <c r="K115" s="566" t="n">
        <f aca="false">[1]Offpeak_Forward!K115</f>
        <v>29.6812515258789</v>
      </c>
      <c r="L115" s="568" t="n">
        <f aca="false">[1]Offpeak_Forward!L115</f>
        <v>32.0499992370605</v>
      </c>
      <c r="M115" s="565" t="n">
        <f aca="false">[1]Offpeak_Forward!M115</f>
        <v>19.1370849609375</v>
      </c>
      <c r="N115" s="566" t="n">
        <f aca="false">[1]Offpeak_Forward!N115</f>
        <v>18.0624160766602</v>
      </c>
      <c r="O115" s="566" t="n">
        <f aca="false">[1]Offpeak_Forward!O115</f>
        <v>19.8679161071777</v>
      </c>
      <c r="P115" s="566" t="n">
        <f aca="false">[1]Offpeak_Forward!P115</f>
        <v>21.1683349609375</v>
      </c>
      <c r="Q115" s="566" t="n">
        <f aca="false">[1]Offpeak_Forward!Q115</f>
        <v>18.253101348877</v>
      </c>
      <c r="R115" s="566" t="n">
        <f aca="false">[1]Offpeak_Forward!R115</f>
        <v>23.405834197998</v>
      </c>
      <c r="S115" s="566" t="n">
        <f aca="false">[1]Offpeak_Forward!S115</f>
        <v>16.6120834350586</v>
      </c>
      <c r="T115" s="568" t="n">
        <f aca="false">[1]Offpeak_Forward!T115</f>
        <v>18.253101348877</v>
      </c>
      <c r="U115" s="565" t="n">
        <f aca="false">[1]Offpeak_Forward!U115</f>
        <v>24.4941673278809</v>
      </c>
      <c r="V115" s="566" t="n">
        <f aca="false">[1]Offpeak_Forward!V115</f>
        <v>24.7916660308838</v>
      </c>
      <c r="W115" s="566" t="n">
        <f aca="false">[1]Offpeak_Forward!W115</f>
        <v>24.4941673278809</v>
      </c>
      <c r="X115" s="566" t="n">
        <f aca="false">[1]Offpeak_Forward!X115</f>
        <v>20.5995845794678</v>
      </c>
      <c r="Y115" s="566" t="n">
        <f aca="false">[1]Offpeak_Forward!Y115</f>
        <v>24.4941673278809</v>
      </c>
      <c r="Z115" s="566" t="n">
        <f aca="false">[1]Offpeak_Forward!Z115</f>
        <v>25.8379173278809</v>
      </c>
      <c r="AA115" s="568" t="n">
        <f aca="false">[1]Offpeak_Forward!AA115</f>
        <v>27.1191673278809</v>
      </c>
      <c r="AB115" s="565" t="n">
        <f aca="false">[1]Offpeak_Forward!AB115</f>
        <v>24.0605640411377</v>
      </c>
      <c r="AC115" s="566" t="n">
        <f aca="false">[1]Offpeak_Forward!AC115</f>
        <v>26.2959785461426</v>
      </c>
      <c r="AD115" s="566" t="n">
        <f aca="false">[1]Offpeak_Forward!AD115</f>
        <v>24.0605640411377</v>
      </c>
      <c r="AE115" s="566" t="n">
        <f aca="false">[1]Offpeak_Forward!AE115</f>
        <v>24.0605640411377</v>
      </c>
      <c r="AF115" s="569" t="n">
        <f aca="false">[1]Offpeak_Forward!AF115</f>
        <v>29.3105621337891</v>
      </c>
      <c r="AG115" s="571" t="n">
        <f aca="false">[1]Offpeak_Forward!AG115</f>
        <v>3.9245</v>
      </c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customFormat="false" ht="12.75" hidden="false" customHeight="false" outlineLevel="0" collapsed="false">
      <c r="A116" s="593" t="n">
        <f aca="false">[1]Offpeak_Forward!A116</f>
        <v>40452</v>
      </c>
      <c r="B116" s="565" t="n">
        <f aca="false">[1]Offpeak_Forward!B116</f>
        <v>27.3931369781494</v>
      </c>
      <c r="C116" s="566" t="n">
        <f aca="false">[1]Offpeak_Forward!C116</f>
        <v>27.9617652893066</v>
      </c>
      <c r="D116" s="566" t="n">
        <f aca="false">[1]Offpeak_Forward!D116</f>
        <v>27.9617652893066</v>
      </c>
      <c r="E116" s="568" t="n">
        <f aca="false">[1]Offpeak_Forward!E116</f>
        <v>27.9617652893066</v>
      </c>
      <c r="F116" s="565" t="n">
        <f aca="false">[1]Offpeak_Forward!F116</f>
        <v>20.1588230133057</v>
      </c>
      <c r="G116" s="566" t="n">
        <f aca="false">[1]Offpeak_Forward!G116</f>
        <v>20.7666664123535</v>
      </c>
      <c r="H116" s="566" t="n">
        <f aca="false">[1]Offpeak_Forward!H116</f>
        <v>20.1588230133057</v>
      </c>
      <c r="I116" s="568" t="n">
        <f aca="false">[1]Offpeak_Forward!I116</f>
        <v>20.1588230133057</v>
      </c>
      <c r="J116" s="565" t="n">
        <f aca="false">[1]Offpeak_Forward!J116</f>
        <v>25.2725467681885</v>
      </c>
      <c r="K116" s="566" t="n">
        <f aca="false">[1]Offpeak_Forward!K116</f>
        <v>30.8235282897949</v>
      </c>
      <c r="L116" s="568" t="n">
        <f aca="false">[1]Offpeak_Forward!L116</f>
        <v>31.0862712860107</v>
      </c>
      <c r="M116" s="565" t="n">
        <f aca="false">[1]Offpeak_Forward!M116</f>
        <v>17.0016689300537</v>
      </c>
      <c r="N116" s="566" t="n">
        <f aca="false">[1]Offpeak_Forward!N116</f>
        <v>16.1108818054199</v>
      </c>
      <c r="O116" s="566" t="n">
        <f aca="false">[1]Offpeak_Forward!O116</f>
        <v>18.0660781860352</v>
      </c>
      <c r="P116" s="566" t="n">
        <f aca="false">[1]Offpeak_Forward!P116</f>
        <v>18.9771595001221</v>
      </c>
      <c r="Q116" s="566" t="n">
        <f aca="false">[1]Offpeak_Forward!Q116</f>
        <v>17.3100757598877</v>
      </c>
      <c r="R116" s="566" t="n">
        <f aca="false">[1]Offpeak_Forward!R116</f>
        <v>21.1669616699219</v>
      </c>
      <c r="S116" s="566" t="n">
        <f aca="false">[1]Offpeak_Forward!S116</f>
        <v>15.7753925323486</v>
      </c>
      <c r="T116" s="568" t="n">
        <f aca="false">[1]Offpeak_Forward!T116</f>
        <v>17.3100757598877</v>
      </c>
      <c r="U116" s="565" t="n">
        <f aca="false">[1]Offpeak_Forward!U116</f>
        <v>21.0975494384766</v>
      </c>
      <c r="V116" s="566" t="n">
        <f aca="false">[1]Offpeak_Forward!V116</f>
        <v>23.3186283111572</v>
      </c>
      <c r="W116" s="566" t="n">
        <f aca="false">[1]Offpeak_Forward!W116</f>
        <v>21.0975494384766</v>
      </c>
      <c r="X116" s="566" t="n">
        <f aca="false">[1]Offpeak_Forward!X116</f>
        <v>18.5310802459717</v>
      </c>
      <c r="Y116" s="566" t="n">
        <f aca="false">[1]Offpeak_Forward!Y116</f>
        <v>21.0975494384766</v>
      </c>
      <c r="Z116" s="566" t="n">
        <f aca="false">[1]Offpeak_Forward!Z116</f>
        <v>21.1612758636475</v>
      </c>
      <c r="AA116" s="568" t="n">
        <f aca="false">[1]Offpeak_Forward!AA116</f>
        <v>22.3867645263672</v>
      </c>
      <c r="AB116" s="565" t="n">
        <f aca="false">[1]Offpeak_Forward!AB116</f>
        <v>23.1240215301514</v>
      </c>
      <c r="AC116" s="566" t="n">
        <f aca="false">[1]Offpeak_Forward!AC116</f>
        <v>24.8828449249268</v>
      </c>
      <c r="AD116" s="566" t="n">
        <f aca="false">[1]Offpeak_Forward!AD116</f>
        <v>23.1240215301514</v>
      </c>
      <c r="AE116" s="566" t="n">
        <f aca="false">[1]Offpeak_Forward!AE116</f>
        <v>23.1240215301514</v>
      </c>
      <c r="AF116" s="569" t="n">
        <f aca="false">[1]Offpeak_Forward!AF116</f>
        <v>25.6240196228027</v>
      </c>
      <c r="AG116" s="571" t="n">
        <f aca="false">[1]Offpeak_Forward!AG116</f>
        <v>3.9345</v>
      </c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customFormat="false" ht="12.75" hidden="false" customHeight="false" outlineLevel="0" collapsed="false">
      <c r="A117" s="593" t="n">
        <f aca="false">[1]Offpeak_Forward!A117</f>
        <v>40483</v>
      </c>
      <c r="B117" s="565" t="n">
        <f aca="false">[1]Offpeak_Forward!B117</f>
        <v>29.5937519073486</v>
      </c>
      <c r="C117" s="566" t="n">
        <f aca="false">[1]Offpeak_Forward!C117</f>
        <v>30.0104179382324</v>
      </c>
      <c r="D117" s="566" t="n">
        <f aca="false">[1]Offpeak_Forward!D117</f>
        <v>30.0104179382324</v>
      </c>
      <c r="E117" s="568" t="n">
        <f aca="false">[1]Offpeak_Forward!E117</f>
        <v>30.0104179382324</v>
      </c>
      <c r="F117" s="565" t="n">
        <f aca="false">[1]Offpeak_Forward!F117</f>
        <v>20.0666675567627</v>
      </c>
      <c r="G117" s="566" t="n">
        <f aca="false">[1]Offpeak_Forward!G117</f>
        <v>20.6916675567627</v>
      </c>
      <c r="H117" s="566" t="n">
        <f aca="false">[1]Offpeak_Forward!H117</f>
        <v>20.0666675567627</v>
      </c>
      <c r="I117" s="568" t="n">
        <f aca="false">[1]Offpeak_Forward!I117</f>
        <v>20.0666675567627</v>
      </c>
      <c r="J117" s="565" t="n">
        <f aca="false">[1]Offpeak_Forward!J117</f>
        <v>25.1041641235352</v>
      </c>
      <c r="K117" s="566" t="n">
        <f aca="false">[1]Offpeak_Forward!K117</f>
        <v>31.4156265258789</v>
      </c>
      <c r="L117" s="568" t="n">
        <f aca="false">[1]Offpeak_Forward!L117</f>
        <v>31.125</v>
      </c>
      <c r="M117" s="565" t="n">
        <f aca="false">[1]Offpeak_Forward!M117</f>
        <v>17.9079170227051</v>
      </c>
      <c r="N117" s="566" t="n">
        <f aca="false">[1]Offpeak_Forward!N117</f>
        <v>16.9997482299805</v>
      </c>
      <c r="O117" s="566" t="n">
        <f aca="false">[1]Offpeak_Forward!O117</f>
        <v>18.4095840454102</v>
      </c>
      <c r="P117" s="566" t="n">
        <f aca="false">[1]Offpeak_Forward!P117</f>
        <v>19.9391670227051</v>
      </c>
      <c r="Q117" s="566" t="n">
        <f aca="false">[1]Offpeak_Forward!Q117</f>
        <v>18.0864353179932</v>
      </c>
      <c r="R117" s="566" t="n">
        <f aca="false">[1]Offpeak_Forward!R117</f>
        <v>22.1766681671143</v>
      </c>
      <c r="S117" s="566" t="n">
        <f aca="false">[1]Offpeak_Forward!S117</f>
        <v>16.4454174041748</v>
      </c>
      <c r="T117" s="568" t="n">
        <f aca="false">[1]Offpeak_Forward!T117</f>
        <v>18.0864353179932</v>
      </c>
      <c r="U117" s="565" t="n">
        <f aca="false">[1]Offpeak_Forward!U117</f>
        <v>22.0149993896484</v>
      </c>
      <c r="V117" s="566" t="n">
        <f aca="false">[1]Offpeak_Forward!V117</f>
        <v>23.8541660308838</v>
      </c>
      <c r="W117" s="566" t="n">
        <f aca="false">[1]Offpeak_Forward!W117</f>
        <v>22.0149993896484</v>
      </c>
      <c r="X117" s="566" t="n">
        <f aca="false">[1]Offpeak_Forward!X117</f>
        <v>19.3704166412354</v>
      </c>
      <c r="Y117" s="566" t="n">
        <f aca="false">[1]Offpeak_Forward!Y117</f>
        <v>22.0149993896484</v>
      </c>
      <c r="Z117" s="566" t="n">
        <f aca="false">[1]Offpeak_Forward!Z117</f>
        <v>22.1087493896484</v>
      </c>
      <c r="AA117" s="568" t="n">
        <f aca="false">[1]Offpeak_Forward!AA117</f>
        <v>23.3899993896484</v>
      </c>
      <c r="AB117" s="565" t="n">
        <f aca="false">[1]Offpeak_Forward!AB117</f>
        <v>23.0749607086182</v>
      </c>
      <c r="AC117" s="566" t="n">
        <f aca="false">[1]Offpeak_Forward!AC117</f>
        <v>24.5707912445068</v>
      </c>
      <c r="AD117" s="566" t="n">
        <f aca="false">[1]Offpeak_Forward!AD117</f>
        <v>23.0749607086182</v>
      </c>
      <c r="AE117" s="566" t="n">
        <f aca="false">[1]Offpeak_Forward!AE117</f>
        <v>23.0749607086182</v>
      </c>
      <c r="AF117" s="569" t="n">
        <f aca="false">[1]Offpeak_Forward!AF117</f>
        <v>25.5749568939209</v>
      </c>
      <c r="AG117" s="571" t="n">
        <f aca="false">[1]Offpeak_Forward!AG117</f>
        <v>4.0885</v>
      </c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customFormat="false" ht="12.75" hidden="false" customHeight="false" outlineLevel="0" collapsed="false">
      <c r="A118" s="586" t="n">
        <f aca="false">[1]Offpeak_Forward!A118</f>
        <v>40513</v>
      </c>
      <c r="B118" s="573" t="n">
        <f aca="false">[1]Offpeak_Forward!B118</f>
        <v>26.7808513641357</v>
      </c>
      <c r="C118" s="574" t="n">
        <f aca="false">[1]Offpeak_Forward!C118</f>
        <v>27.6319141387939</v>
      </c>
      <c r="D118" s="574" t="n">
        <f aca="false">[1]Offpeak_Forward!D118</f>
        <v>27.6319141387939</v>
      </c>
      <c r="E118" s="576" t="n">
        <f aca="false">[1]Offpeak_Forward!E118</f>
        <v>27.6319141387939</v>
      </c>
      <c r="F118" s="573" t="n">
        <f aca="false">[1]Offpeak_Forward!F118</f>
        <v>20.3085956573486</v>
      </c>
      <c r="G118" s="574" t="n">
        <f aca="false">[1]Offpeak_Forward!G118</f>
        <v>20.9681701660156</v>
      </c>
      <c r="H118" s="574" t="n">
        <f aca="false">[1]Offpeak_Forward!H118</f>
        <v>20.3085956573486</v>
      </c>
      <c r="I118" s="576" t="n">
        <f aca="false">[1]Offpeak_Forward!I118</f>
        <v>20.3085956573486</v>
      </c>
      <c r="J118" s="573" t="n">
        <f aca="false">[1]Offpeak_Forward!J118</f>
        <v>26.5723400115967</v>
      </c>
      <c r="K118" s="574" t="n">
        <f aca="false">[1]Offpeak_Forward!K118</f>
        <v>33.6638298034668</v>
      </c>
      <c r="L118" s="576" t="n">
        <f aca="false">[1]Offpeak_Forward!L118</f>
        <v>33.680850982666</v>
      </c>
      <c r="M118" s="573" t="n">
        <f aca="false">[1]Offpeak_Forward!M118</f>
        <v>21.4355335235596</v>
      </c>
      <c r="N118" s="574" t="n">
        <f aca="false">[1]Offpeak_Forward!N118</f>
        <v>20.5365104675293</v>
      </c>
      <c r="O118" s="574" t="n">
        <f aca="false">[1]Offpeak_Forward!O118</f>
        <v>17.7040424346924</v>
      </c>
      <c r="P118" s="574" t="n">
        <f aca="false">[1]Offpeak_Forward!P118</f>
        <v>23.5791492462158</v>
      </c>
      <c r="Q118" s="574" t="n">
        <f aca="false">[1]Offpeak_Forward!Q118</f>
        <v>20.2435932159424</v>
      </c>
      <c r="R118" s="574" t="n">
        <f aca="false">[1]Offpeak_Forward!R118</f>
        <v>25.9127674102783</v>
      </c>
      <c r="S118" s="574" t="n">
        <f aca="false">[1]Offpeak_Forward!S118</f>
        <v>18.5782985687256</v>
      </c>
      <c r="T118" s="576" t="n">
        <f aca="false">[1]Offpeak_Forward!T118</f>
        <v>20.2435932159424</v>
      </c>
      <c r="U118" s="573" t="n">
        <f aca="false">[1]Offpeak_Forward!U118</f>
        <v>24.1253185272217</v>
      </c>
      <c r="V118" s="574" t="n">
        <f aca="false">[1]Offpeak_Forward!V118</f>
        <v>23.388298034668</v>
      </c>
      <c r="W118" s="574" t="n">
        <f aca="false">[1]Offpeak_Forward!W118</f>
        <v>24.1253185272217</v>
      </c>
      <c r="X118" s="574" t="n">
        <f aca="false">[1]Offpeak_Forward!X118</f>
        <v>22.8270225524902</v>
      </c>
      <c r="Y118" s="574" t="n">
        <f aca="false">[1]Offpeak_Forward!Y118</f>
        <v>24.1253185272217</v>
      </c>
      <c r="Z118" s="574" t="n">
        <f aca="false">[1]Offpeak_Forward!Z118</f>
        <v>24.2795753479004</v>
      </c>
      <c r="AA118" s="576" t="n">
        <f aca="false">[1]Offpeak_Forward!AA118</f>
        <v>25.6731910705566</v>
      </c>
      <c r="AB118" s="573" t="n">
        <f aca="false">[1]Offpeak_Forward!AB118</f>
        <v>24.3906593322754</v>
      </c>
      <c r="AC118" s="574" t="n">
        <f aca="false">[1]Offpeak_Forward!AC118</f>
        <v>26.4183197021484</v>
      </c>
      <c r="AD118" s="574" t="n">
        <f aca="false">[1]Offpeak_Forward!AD118</f>
        <v>24.3906593322754</v>
      </c>
      <c r="AE118" s="574" t="n">
        <f aca="false">[1]Offpeak_Forward!AE118</f>
        <v>24.3906593322754</v>
      </c>
      <c r="AF118" s="577" t="n">
        <f aca="false">[1]Offpeak_Forward!AF118</f>
        <v>27.3906593322754</v>
      </c>
      <c r="AG118" s="579" t="n">
        <f aca="false">[1]Offpeak_Forward!AG118</f>
        <v>4.2545</v>
      </c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customFormat="false" ht="12.75" hidden="false" customHeight="false" outlineLevel="0" collapsed="false">
      <c r="A119" s="592" t="n">
        <f aca="false">[1]Offpeak_Forward!A119</f>
        <v>40544</v>
      </c>
      <c r="B119" s="581" t="n">
        <f aca="false">[1]Offpeak_Forward!B119</f>
        <v>35.4487037658691</v>
      </c>
      <c r="C119" s="582" t="n">
        <f aca="false">[1]Offpeak_Forward!C119</f>
        <v>36.2722320556641</v>
      </c>
      <c r="D119" s="582" t="n">
        <f aca="false">[1]Offpeak_Forward!D119</f>
        <v>36.2722320556641</v>
      </c>
      <c r="E119" s="583" t="n">
        <f aca="false">[1]Offpeak_Forward!E119</f>
        <v>36.2722320556641</v>
      </c>
      <c r="F119" s="581" t="n">
        <f aca="false">[1]Offpeak_Forward!F119</f>
        <v>23.8571376800537</v>
      </c>
      <c r="G119" s="582" t="n">
        <f aca="false">[1]Offpeak_Forward!G119</f>
        <v>24.4649810791016</v>
      </c>
      <c r="H119" s="582" t="n">
        <f aca="false">[1]Offpeak_Forward!H119</f>
        <v>23.8571376800537</v>
      </c>
      <c r="I119" s="583" t="n">
        <f aca="false">[1]Offpeak_Forward!I119</f>
        <v>23.8571376800537</v>
      </c>
      <c r="J119" s="581" t="n">
        <f aca="false">[1]Offpeak_Forward!J119</f>
        <v>32.3778419494629</v>
      </c>
      <c r="K119" s="582" t="n">
        <f aca="false">[1]Offpeak_Forward!K119</f>
        <v>36.1666679382324</v>
      </c>
      <c r="L119" s="583" t="n">
        <f aca="false">[1]Offpeak_Forward!L119</f>
        <v>37.4725494384766</v>
      </c>
      <c r="M119" s="581" t="n">
        <f aca="false">[1]Offpeak_Forward!M119</f>
        <v>25.0780391693115</v>
      </c>
      <c r="N119" s="582" t="n">
        <f aca="false">[1]Offpeak_Forward!N119</f>
        <v>24.4915676116943</v>
      </c>
      <c r="O119" s="582" t="n">
        <f aca="false">[1]Offpeak_Forward!O119</f>
        <v>23.960391998291</v>
      </c>
      <c r="P119" s="582" t="n">
        <f aca="false">[1]Offpeak_Forward!P119</f>
        <v>27.0535297393799</v>
      </c>
      <c r="Q119" s="582" t="n">
        <f aca="false">[1]Offpeak_Forward!Q119</f>
        <v>26.4430236816406</v>
      </c>
      <c r="R119" s="582" t="n">
        <f aca="false">[1]Offpeak_Forward!R119</f>
        <v>29.2433338165283</v>
      </c>
      <c r="S119" s="582" t="n">
        <f aca="false">[1]Offpeak_Forward!S119</f>
        <v>21.748628616333</v>
      </c>
      <c r="T119" s="583" t="n">
        <f aca="false">[1]Offpeak_Forward!T119</f>
        <v>26.4430236816406</v>
      </c>
      <c r="U119" s="581" t="n">
        <f aca="false">[1]Offpeak_Forward!U119</f>
        <v>28.8088226318359</v>
      </c>
      <c r="V119" s="582" t="n">
        <f aca="false">[1]Offpeak_Forward!V119</f>
        <v>26.6323528289795</v>
      </c>
      <c r="W119" s="582" t="n">
        <f aca="false">[1]Offpeak_Forward!W119</f>
        <v>28.8088226318359</v>
      </c>
      <c r="X119" s="582" t="n">
        <f aca="false">[1]Offpeak_Forward!X119</f>
        <v>25.5721569061279</v>
      </c>
      <c r="Y119" s="582" t="n">
        <f aca="false">[1]Offpeak_Forward!Y119</f>
        <v>28.8088226318359</v>
      </c>
      <c r="Z119" s="582" t="n">
        <f aca="false">[1]Offpeak_Forward!Z119</f>
        <v>28.8725490570068</v>
      </c>
      <c r="AA119" s="583" t="n">
        <f aca="false">[1]Offpeak_Forward!AA119</f>
        <v>30.0980396270752</v>
      </c>
      <c r="AB119" s="581" t="n">
        <f aca="false">[1]Offpeak_Forward!AB119</f>
        <v>27.2718715667725</v>
      </c>
      <c r="AC119" s="582" t="n">
        <f aca="false">[1]Offpeak_Forward!AC119</f>
        <v>29.6526546478271</v>
      </c>
      <c r="AD119" s="582" t="n">
        <f aca="false">[1]Offpeak_Forward!AD119</f>
        <v>27.2718715667725</v>
      </c>
      <c r="AE119" s="582" t="n">
        <f aca="false">[1]Offpeak_Forward!AE119</f>
        <v>27.2718715667725</v>
      </c>
      <c r="AF119" s="584" t="n">
        <f aca="false">[1]Offpeak_Forward!AF119</f>
        <v>30.2718715667725</v>
      </c>
      <c r="AG119" s="585" t="n">
        <f aca="false">[1]Offpeak_Forward!AG119</f>
        <v>4.3335</v>
      </c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customFormat="false" ht="12.75" hidden="false" customHeight="false" outlineLevel="0" collapsed="false">
      <c r="A120" s="593" t="n">
        <f aca="false">[1]Offpeak_Forward!A120</f>
        <v>40575</v>
      </c>
      <c r="B120" s="565" t="n">
        <f aca="false">[1]Offpeak_Forward!B120</f>
        <v>34.4288139343262</v>
      </c>
      <c r="C120" s="566" t="n">
        <f aca="false">[1]Offpeak_Forward!C120</f>
        <v>35.0833587646484</v>
      </c>
      <c r="D120" s="566" t="n">
        <f aca="false">[1]Offpeak_Forward!D120</f>
        <v>35.0833587646484</v>
      </c>
      <c r="E120" s="568" t="n">
        <f aca="false">[1]Offpeak_Forward!E120</f>
        <v>35.0833587646484</v>
      </c>
      <c r="F120" s="565" t="n">
        <f aca="false">[1]Offpeak_Forward!F120</f>
        <v>24.188907623291</v>
      </c>
      <c r="G120" s="566" t="n">
        <f aca="false">[1]Offpeak_Forward!G120</f>
        <v>24.8252716064453</v>
      </c>
      <c r="H120" s="566" t="n">
        <f aca="false">[1]Offpeak_Forward!H120</f>
        <v>24.188907623291</v>
      </c>
      <c r="I120" s="568" t="n">
        <f aca="false">[1]Offpeak_Forward!I120</f>
        <v>24.188907623291</v>
      </c>
      <c r="J120" s="565" t="n">
        <f aca="false">[1]Offpeak_Forward!J120</f>
        <v>29.7261352539063</v>
      </c>
      <c r="K120" s="566" t="n">
        <f aca="false">[1]Offpeak_Forward!K120</f>
        <v>35.0499992370605</v>
      </c>
      <c r="L120" s="568" t="n">
        <f aca="false">[1]Offpeak_Forward!L120</f>
        <v>36.1454544067383</v>
      </c>
      <c r="M120" s="565" t="n">
        <f aca="false">[1]Offpeak_Forward!M120</f>
        <v>22.9877281188965</v>
      </c>
      <c r="N120" s="566" t="n">
        <f aca="false">[1]Offpeak_Forward!N120</f>
        <v>22.5049991607666</v>
      </c>
      <c r="O120" s="566" t="n">
        <f aca="false">[1]Offpeak_Forward!O120</f>
        <v>24.1709079742432</v>
      </c>
      <c r="P120" s="566" t="n">
        <f aca="false">[1]Offpeak_Forward!P120</f>
        <v>25.0559101104736</v>
      </c>
      <c r="Q120" s="566" t="n">
        <f aca="false">[1]Offpeak_Forward!Q120</f>
        <v>23.9303684234619</v>
      </c>
      <c r="R120" s="566" t="n">
        <f aca="false">[1]Offpeak_Forward!R120</f>
        <v>27.3250007629395</v>
      </c>
      <c r="S120" s="566" t="n">
        <f aca="false">[1]Offpeak_Forward!S120</f>
        <v>20.4331836700439</v>
      </c>
      <c r="T120" s="568" t="n">
        <f aca="false">[1]Offpeak_Forward!T120</f>
        <v>23.9303684234619</v>
      </c>
      <c r="U120" s="565" t="n">
        <f aca="false">[1]Offpeak_Forward!U120</f>
        <v>27.8395462036133</v>
      </c>
      <c r="V120" s="566" t="n">
        <f aca="false">[1]Offpeak_Forward!V120</f>
        <v>26.7045459747314</v>
      </c>
      <c r="W120" s="566" t="n">
        <f aca="false">[1]Offpeak_Forward!W120</f>
        <v>27.8395462036133</v>
      </c>
      <c r="X120" s="566" t="n">
        <f aca="false">[1]Offpeak_Forward!X120</f>
        <v>23.5604553222656</v>
      </c>
      <c r="Y120" s="566" t="n">
        <f aca="false">[1]Offpeak_Forward!Y120</f>
        <v>27.8395462036133</v>
      </c>
      <c r="Z120" s="566" t="n">
        <f aca="false">[1]Offpeak_Forward!Z120</f>
        <v>27.953182220459</v>
      </c>
      <c r="AA120" s="568" t="n">
        <f aca="false">[1]Offpeak_Forward!AA120</f>
        <v>29.2713642120361</v>
      </c>
      <c r="AB120" s="565" t="n">
        <f aca="false">[1]Offpeak_Forward!AB120</f>
        <v>27.1370449066162</v>
      </c>
      <c r="AC120" s="566" t="n">
        <f aca="false">[1]Offpeak_Forward!AC120</f>
        <v>29.3661365509033</v>
      </c>
      <c r="AD120" s="566" t="n">
        <f aca="false">[1]Offpeak_Forward!AD120</f>
        <v>27.1370449066162</v>
      </c>
      <c r="AE120" s="566" t="n">
        <f aca="false">[1]Offpeak_Forward!AE120</f>
        <v>27.1370449066162</v>
      </c>
      <c r="AF120" s="569" t="n">
        <f aca="false">[1]Offpeak_Forward!AF120</f>
        <v>30.1370449066162</v>
      </c>
      <c r="AG120" s="571" t="n">
        <f aca="false">[1]Offpeak_Forward!AG120</f>
        <v>4.2195</v>
      </c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customFormat="false" ht="12.75" hidden="false" customHeight="false" outlineLevel="0" collapsed="false">
      <c r="A121" s="593" t="n">
        <f aca="false">[1]Offpeak_Forward!A121</f>
        <v>40603</v>
      </c>
      <c r="B121" s="565" t="n">
        <f aca="false">[1]Offpeak_Forward!B121</f>
        <v>32.123405456543</v>
      </c>
      <c r="C121" s="566" t="n">
        <f aca="false">[1]Offpeak_Forward!C121</f>
        <v>32.02978515625</v>
      </c>
      <c r="D121" s="566" t="n">
        <f aca="false">[1]Offpeak_Forward!D121</f>
        <v>32.02978515625</v>
      </c>
      <c r="E121" s="568" t="n">
        <f aca="false">[1]Offpeak_Forward!E121</f>
        <v>32.02978515625</v>
      </c>
      <c r="F121" s="565" t="n">
        <f aca="false">[1]Offpeak_Forward!F121</f>
        <v>21.1342124938965</v>
      </c>
      <c r="G121" s="566" t="n">
        <f aca="false">[1]Offpeak_Forward!G121</f>
        <v>21.7937870025635</v>
      </c>
      <c r="H121" s="566" t="n">
        <f aca="false">[1]Offpeak_Forward!H121</f>
        <v>21.1342124938965</v>
      </c>
      <c r="I121" s="568" t="n">
        <f aca="false">[1]Offpeak_Forward!I121</f>
        <v>21.1342124938965</v>
      </c>
      <c r="J121" s="565" t="n">
        <f aca="false">[1]Offpeak_Forward!J121</f>
        <v>24.9956169128418</v>
      </c>
      <c r="K121" s="566" t="n">
        <f aca="false">[1]Offpeak_Forward!K121</f>
        <v>32.4478721618652</v>
      </c>
      <c r="L121" s="568" t="n">
        <f aca="false">[1]Offpeak_Forward!L121</f>
        <v>37.7170219421387</v>
      </c>
      <c r="M121" s="565" t="n">
        <f aca="false">[1]Offpeak_Forward!M121</f>
        <v>22.0953197479248</v>
      </c>
      <c r="N121" s="566" t="n">
        <f aca="false">[1]Offpeak_Forward!N121</f>
        <v>21.6274452209473</v>
      </c>
      <c r="O121" s="566" t="n">
        <f aca="false">[1]Offpeak_Forward!O121</f>
        <v>23.7017021179199</v>
      </c>
      <c r="P121" s="566" t="n">
        <f aca="false">[1]Offpeak_Forward!P121</f>
        <v>24.2389354705811</v>
      </c>
      <c r="Q121" s="566" t="n">
        <f aca="false">[1]Offpeak_Forward!Q121</f>
        <v>20.0610237121582</v>
      </c>
      <c r="R121" s="566" t="n">
        <f aca="false">[1]Offpeak_Forward!R121</f>
        <v>26.5725536346436</v>
      </c>
      <c r="S121" s="566" t="n">
        <f aca="false">[1]Offpeak_Forward!S121</f>
        <v>18.6048946380615</v>
      </c>
      <c r="T121" s="568" t="n">
        <f aca="false">[1]Offpeak_Forward!T121</f>
        <v>20.0610237121582</v>
      </c>
      <c r="U121" s="565" t="n">
        <f aca="false">[1]Offpeak_Forward!U121</f>
        <v>26.388298034668</v>
      </c>
      <c r="V121" s="566" t="n">
        <f aca="false">[1]Offpeak_Forward!V121</f>
        <v>26.3670215606689</v>
      </c>
      <c r="W121" s="566" t="n">
        <f aca="false">[1]Offpeak_Forward!W121</f>
        <v>26.388298034668</v>
      </c>
      <c r="X121" s="566" t="n">
        <f aca="false">[1]Offpeak_Forward!X121</f>
        <v>22.6314888000488</v>
      </c>
      <c r="Y121" s="566" t="n">
        <f aca="false">[1]Offpeak_Forward!Y121</f>
        <v>26.388298034668</v>
      </c>
      <c r="Z121" s="566" t="n">
        <f aca="false">[1]Offpeak_Forward!Z121</f>
        <v>26.542552947998</v>
      </c>
      <c r="AA121" s="568" t="n">
        <f aca="false">[1]Offpeak_Forward!AA121</f>
        <v>27.9361705780029</v>
      </c>
      <c r="AB121" s="565" t="n">
        <f aca="false">[1]Offpeak_Forward!AB121</f>
        <v>25.9559020996094</v>
      </c>
      <c r="AC121" s="566" t="n">
        <f aca="false">[1]Offpeak_Forward!AC121</f>
        <v>27.6173915863037</v>
      </c>
      <c r="AD121" s="566" t="n">
        <f aca="false">[1]Offpeak_Forward!AD121</f>
        <v>25.9559020996094</v>
      </c>
      <c r="AE121" s="566" t="n">
        <f aca="false">[1]Offpeak_Forward!AE121</f>
        <v>25.9559020996094</v>
      </c>
      <c r="AF121" s="569" t="n">
        <f aca="false">[1]Offpeak_Forward!AF121</f>
        <v>28.4559020996094</v>
      </c>
      <c r="AG121" s="571" t="n">
        <f aca="false">[1]Offpeak_Forward!AG121</f>
        <v>4.0875</v>
      </c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customFormat="false" ht="12.75" hidden="false" customHeight="false" outlineLevel="0" collapsed="false">
      <c r="A122" s="593" t="n">
        <f aca="false">[1]Offpeak_Forward!A122</f>
        <v>40634</v>
      </c>
      <c r="B122" s="565" t="n">
        <f aca="false">[1]Offpeak_Forward!B122</f>
        <v>29.9562511444092</v>
      </c>
      <c r="C122" s="566" t="n">
        <f aca="false">[1]Offpeak_Forward!C122</f>
        <v>29.8645839691162</v>
      </c>
      <c r="D122" s="566" t="n">
        <f aca="false">[1]Offpeak_Forward!D122</f>
        <v>29.8645839691162</v>
      </c>
      <c r="E122" s="568" t="n">
        <f aca="false">[1]Offpeak_Forward!E122</f>
        <v>29.8645839691162</v>
      </c>
      <c r="F122" s="565" t="n">
        <f aca="false">[1]Offpeak_Forward!F122</f>
        <v>21.9612083435059</v>
      </c>
      <c r="G122" s="566" t="n">
        <f aca="false">[1]Offpeak_Forward!G122</f>
        <v>22.5862083435059</v>
      </c>
      <c r="H122" s="566" t="n">
        <f aca="false">[1]Offpeak_Forward!H122</f>
        <v>21.9612083435059</v>
      </c>
      <c r="I122" s="568" t="n">
        <f aca="false">[1]Offpeak_Forward!I122</f>
        <v>21.9612083435059</v>
      </c>
      <c r="J122" s="565" t="n">
        <f aca="false">[1]Offpeak_Forward!J122</f>
        <v>25.2282295227051</v>
      </c>
      <c r="K122" s="566" t="n">
        <f aca="false">[1]Offpeak_Forward!K122</f>
        <v>32.0499992370605</v>
      </c>
      <c r="L122" s="568" t="n">
        <f aca="false">[1]Offpeak_Forward!L122</f>
        <v>30.0437488555908</v>
      </c>
      <c r="M122" s="565" t="n">
        <f aca="false">[1]Offpeak_Forward!M122</f>
        <v>18.953332901001</v>
      </c>
      <c r="N122" s="566" t="n">
        <f aca="false">[1]Offpeak_Forward!N122</f>
        <v>18.5087490081787</v>
      </c>
      <c r="O122" s="566" t="n">
        <f aca="false">[1]Offpeak_Forward!O122</f>
        <v>23.7250003814697</v>
      </c>
      <c r="P122" s="566" t="n">
        <f aca="false">[1]Offpeak_Forward!P122</f>
        <v>20.984582901001</v>
      </c>
      <c r="Q122" s="566" t="n">
        <f aca="false">[1]Offpeak_Forward!Q122</f>
        <v>18.6707935333252</v>
      </c>
      <c r="R122" s="566" t="n">
        <f aca="false">[1]Offpeak_Forward!R122</f>
        <v>23.2220840454102</v>
      </c>
      <c r="S122" s="566" t="n">
        <f aca="false">[1]Offpeak_Forward!S122</f>
        <v>17.234582901001</v>
      </c>
      <c r="T122" s="568" t="n">
        <f aca="false">[1]Offpeak_Forward!T122</f>
        <v>18.6707935333252</v>
      </c>
      <c r="U122" s="565" t="n">
        <f aca="false">[1]Offpeak_Forward!U122</f>
        <v>25.0512504577637</v>
      </c>
      <c r="V122" s="566" t="n">
        <f aca="false">[1]Offpeak_Forward!V122</f>
        <v>26.3645839691162</v>
      </c>
      <c r="W122" s="566" t="n">
        <f aca="false">[1]Offpeak_Forward!W122</f>
        <v>25.0512504577637</v>
      </c>
      <c r="X122" s="566" t="n">
        <f aca="false">[1]Offpeak_Forward!X122</f>
        <v>19.609582901001</v>
      </c>
      <c r="Y122" s="566" t="n">
        <f aca="false">[1]Offpeak_Forward!Y122</f>
        <v>25.0512504577637</v>
      </c>
      <c r="Z122" s="566" t="n">
        <f aca="false">[1]Offpeak_Forward!Z122</f>
        <v>25.1450004577637</v>
      </c>
      <c r="AA122" s="568" t="n">
        <f aca="false">[1]Offpeak_Forward!AA122</f>
        <v>26.4262504577637</v>
      </c>
      <c r="AB122" s="565" t="n">
        <f aca="false">[1]Offpeak_Forward!AB122</f>
        <v>25.6177520751953</v>
      </c>
      <c r="AC122" s="566" t="n">
        <f aca="false">[1]Offpeak_Forward!AC122</f>
        <v>27.419002532959</v>
      </c>
      <c r="AD122" s="566" t="n">
        <f aca="false">[1]Offpeak_Forward!AD122</f>
        <v>25.6177520751953</v>
      </c>
      <c r="AE122" s="566" t="n">
        <f aca="false">[1]Offpeak_Forward!AE122</f>
        <v>25.6177520751953</v>
      </c>
      <c r="AF122" s="569" t="n">
        <f aca="false">[1]Offpeak_Forward!AF122</f>
        <v>28.1177501678467</v>
      </c>
      <c r="AG122" s="571" t="n">
        <f aca="false">[1]Offpeak_Forward!AG122</f>
        <v>3.9175</v>
      </c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customFormat="false" ht="12.75" hidden="false" customHeight="false" outlineLevel="0" collapsed="false">
      <c r="A123" s="593" t="n">
        <f aca="false">[1]Offpeak_Forward!A123</f>
        <v>40664</v>
      </c>
      <c r="B123" s="565" t="n">
        <f aca="false">[1]Offpeak_Forward!B123</f>
        <v>30.1068630218506</v>
      </c>
      <c r="C123" s="566" t="n">
        <f aca="false">[1]Offpeak_Forward!C123</f>
        <v>29.6245098114014</v>
      </c>
      <c r="D123" s="566" t="n">
        <f aca="false">[1]Offpeak_Forward!D123</f>
        <v>29.6245098114014</v>
      </c>
      <c r="E123" s="568" t="n">
        <f aca="false">[1]Offpeak_Forward!E123</f>
        <v>29.6245098114014</v>
      </c>
      <c r="F123" s="565" t="n">
        <f aca="false">[1]Offpeak_Forward!F123</f>
        <v>23.3186683654785</v>
      </c>
      <c r="G123" s="566" t="n">
        <f aca="false">[1]Offpeak_Forward!G123</f>
        <v>23.9265098571777</v>
      </c>
      <c r="H123" s="566" t="n">
        <f aca="false">[1]Offpeak_Forward!H123</f>
        <v>23.3186683654785</v>
      </c>
      <c r="I123" s="568" t="n">
        <f aca="false">[1]Offpeak_Forward!I123</f>
        <v>23.3186683654785</v>
      </c>
      <c r="J123" s="565" t="n">
        <f aca="false">[1]Offpeak_Forward!J123</f>
        <v>23.4674510955811</v>
      </c>
      <c r="K123" s="566" t="n">
        <f aca="false">[1]Offpeak_Forward!K123</f>
        <v>35.4656867980957</v>
      </c>
      <c r="L123" s="568" t="n">
        <f aca="false">[1]Offpeak_Forward!L123</f>
        <v>32.8205871582031</v>
      </c>
      <c r="M123" s="565" t="n">
        <f aca="false">[1]Offpeak_Forward!M123</f>
        <v>18.9427452087402</v>
      </c>
      <c r="N123" s="566" t="n">
        <f aca="false">[1]Offpeak_Forward!N123</f>
        <v>18.4111766815186</v>
      </c>
      <c r="O123" s="566" t="n">
        <f aca="false">[1]Offpeak_Forward!O123</f>
        <v>24.960391998291</v>
      </c>
      <c r="P123" s="566" t="n">
        <f aca="false">[1]Offpeak_Forward!P123</f>
        <v>20.9182357788086</v>
      </c>
      <c r="Q123" s="566" t="n">
        <f aca="false">[1]Offpeak_Forward!Q123</f>
        <v>18.8485107421875</v>
      </c>
      <c r="R123" s="566" t="n">
        <f aca="false">[1]Offpeak_Forward!R123</f>
        <v>23.108039855957</v>
      </c>
      <c r="S123" s="566" t="n">
        <f aca="false">[1]Offpeak_Forward!S123</f>
        <v>16.3488235473633</v>
      </c>
      <c r="T123" s="568" t="n">
        <f aca="false">[1]Offpeak_Forward!T123</f>
        <v>18.8485107421875</v>
      </c>
      <c r="U123" s="565" t="n">
        <f aca="false">[1]Offpeak_Forward!U123</f>
        <v>25.0805892944336</v>
      </c>
      <c r="V123" s="566" t="n">
        <f aca="false">[1]Offpeak_Forward!V123</f>
        <v>27.455883026123</v>
      </c>
      <c r="W123" s="566" t="n">
        <f aca="false">[1]Offpeak_Forward!W123</f>
        <v>25.0805892944336</v>
      </c>
      <c r="X123" s="566" t="n">
        <f aca="false">[1]Offpeak_Forward!X123</f>
        <v>19.4368629455566</v>
      </c>
      <c r="Y123" s="566" t="n">
        <f aca="false">[1]Offpeak_Forward!Y123</f>
        <v>25.0805892944336</v>
      </c>
      <c r="Z123" s="566" t="n">
        <f aca="false">[1]Offpeak_Forward!Z123</f>
        <v>25.1443138122559</v>
      </c>
      <c r="AA123" s="568" t="n">
        <f aca="false">[1]Offpeak_Forward!AA123</f>
        <v>26.3698043823242</v>
      </c>
      <c r="AB123" s="565" t="n">
        <f aca="false">[1]Offpeak_Forward!AB123</f>
        <v>26.265832901001</v>
      </c>
      <c r="AC123" s="566" t="n">
        <f aca="false">[1]Offpeak_Forward!AC123</f>
        <v>28.1858329772949</v>
      </c>
      <c r="AD123" s="566" t="n">
        <f aca="false">[1]Offpeak_Forward!AD123</f>
        <v>26.265832901001</v>
      </c>
      <c r="AE123" s="566" t="n">
        <f aca="false">[1]Offpeak_Forward!AE123</f>
        <v>26.265832901001</v>
      </c>
      <c r="AF123" s="569" t="n">
        <f aca="false">[1]Offpeak_Forward!AF123</f>
        <v>29.515832901001</v>
      </c>
      <c r="AG123" s="571" t="n">
        <f aca="false">[1]Offpeak_Forward!AG123</f>
        <v>3.9125</v>
      </c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customFormat="false" ht="12.75" hidden="false" customHeight="false" outlineLevel="0" collapsed="false">
      <c r="A124" s="593" t="n">
        <f aca="false">[1]Offpeak_Forward!A124</f>
        <v>40695</v>
      </c>
      <c r="B124" s="565" t="n">
        <f aca="false">[1]Offpeak_Forward!B124</f>
        <v>31.3510894775391</v>
      </c>
      <c r="C124" s="566" t="n">
        <f aca="false">[1]Offpeak_Forward!C124</f>
        <v>31.2119579315186</v>
      </c>
      <c r="D124" s="566" t="n">
        <f aca="false">[1]Offpeak_Forward!D124</f>
        <v>31.2119579315186</v>
      </c>
      <c r="E124" s="568" t="n">
        <f aca="false">[1]Offpeak_Forward!E124</f>
        <v>31.2119579315186</v>
      </c>
      <c r="F124" s="565" t="n">
        <f aca="false">[1]Offpeak_Forward!F124</f>
        <v>26.7000007629395</v>
      </c>
      <c r="G124" s="566" t="n">
        <f aca="false">[1]Offpeak_Forward!G124</f>
        <v>27.3521747589111</v>
      </c>
      <c r="H124" s="566" t="n">
        <f aca="false">[1]Offpeak_Forward!H124</f>
        <v>26.7000007629395</v>
      </c>
      <c r="I124" s="568" t="n">
        <f aca="false">[1]Offpeak_Forward!I124</f>
        <v>26.7000007629395</v>
      </c>
      <c r="J124" s="565" t="n">
        <f aca="false">[1]Offpeak_Forward!J124</f>
        <v>20.8886966705322</v>
      </c>
      <c r="K124" s="566" t="n">
        <f aca="false">[1]Offpeak_Forward!K124</f>
        <v>33.1713027954102</v>
      </c>
      <c r="L124" s="568" t="n">
        <f aca="false">[1]Offpeak_Forward!L124</f>
        <v>41.5093460083008</v>
      </c>
      <c r="M124" s="565" t="n">
        <f aca="false">[1]Offpeak_Forward!M124</f>
        <v>23.0652179718018</v>
      </c>
      <c r="N124" s="566" t="n">
        <f aca="false">[1]Offpeak_Forward!N124</f>
        <v>22.9786949157715</v>
      </c>
      <c r="O124" s="566" t="n">
        <f aca="false">[1]Offpeak_Forward!O124</f>
        <v>29.0252170562744</v>
      </c>
      <c r="P124" s="566" t="n">
        <f aca="false">[1]Offpeak_Forward!P124</f>
        <v>25.1847839355469</v>
      </c>
      <c r="Q124" s="566" t="n">
        <f aca="false">[1]Offpeak_Forward!Q124</f>
        <v>19.7091903686523</v>
      </c>
      <c r="R124" s="566" t="n">
        <f aca="false">[1]Offpeak_Forward!R124</f>
        <v>27.4978275299072</v>
      </c>
      <c r="S124" s="566" t="n">
        <f aca="false">[1]Offpeak_Forward!S124</f>
        <v>17.9630432128906</v>
      </c>
      <c r="T124" s="568" t="n">
        <f aca="false">[1]Offpeak_Forward!T124</f>
        <v>19.7091903686523</v>
      </c>
      <c r="U124" s="565" t="n">
        <f aca="false">[1]Offpeak_Forward!U124</f>
        <v>28.9378261566162</v>
      </c>
      <c r="V124" s="566" t="n">
        <f aca="false">[1]Offpeak_Forward!V124</f>
        <v>29.9673919677734</v>
      </c>
      <c r="W124" s="566" t="n">
        <f aca="false">[1]Offpeak_Forward!W124</f>
        <v>28.9378261566162</v>
      </c>
      <c r="X124" s="566" t="n">
        <f aca="false">[1]Offpeak_Forward!X124</f>
        <v>23.6130447387695</v>
      </c>
      <c r="Y124" s="566" t="n">
        <f aca="false">[1]Offpeak_Forward!Y124</f>
        <v>28.9378261566162</v>
      </c>
      <c r="Z124" s="566" t="n">
        <f aca="false">[1]Offpeak_Forward!Z124</f>
        <v>29.0791301727295</v>
      </c>
      <c r="AA124" s="568" t="n">
        <f aca="false">[1]Offpeak_Forward!AA124</f>
        <v>30.4486961364746</v>
      </c>
      <c r="AB124" s="565" t="n">
        <f aca="false">[1]Offpeak_Forward!AB124</f>
        <v>28.4381523132324</v>
      </c>
      <c r="AC124" s="566" t="n">
        <f aca="false">[1]Offpeak_Forward!AC124</f>
        <v>31.0668468475342</v>
      </c>
      <c r="AD124" s="566" t="n">
        <f aca="false">[1]Offpeak_Forward!AD124</f>
        <v>28.4381523132324</v>
      </c>
      <c r="AE124" s="566" t="n">
        <f aca="false">[1]Offpeak_Forward!AE124</f>
        <v>28.4381523132324</v>
      </c>
      <c r="AF124" s="569" t="n">
        <f aca="false">[1]Offpeak_Forward!AF124</f>
        <v>32.9381561279297</v>
      </c>
      <c r="AG124" s="571" t="n">
        <f aca="false">[1]Offpeak_Forward!AG124</f>
        <v>3.9445</v>
      </c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customFormat="false" ht="12.75" hidden="false" customHeight="false" outlineLevel="0" collapsed="false">
      <c r="A125" s="594" t="n">
        <f aca="false">[1]Offpeak_Forward!A125</f>
        <v>40725</v>
      </c>
      <c r="B125" s="556" t="n">
        <f aca="false">[1]Offpeak_Forward!B125</f>
        <v>35.0584907531738</v>
      </c>
      <c r="C125" s="558" t="n">
        <f aca="false">[1]Offpeak_Forward!C125</f>
        <v>35.0471687316895</v>
      </c>
      <c r="D125" s="558" t="n">
        <f aca="false">[1]Offpeak_Forward!D125</f>
        <v>35.0471687316895</v>
      </c>
      <c r="E125" s="559" t="n">
        <f aca="false">[1]Offpeak_Forward!E125</f>
        <v>35.0471687316895</v>
      </c>
      <c r="F125" s="556" t="n">
        <f aca="false">[1]Offpeak_Forward!F125</f>
        <v>35.471321105957</v>
      </c>
      <c r="G125" s="558" t="n">
        <f aca="false">[1]Offpeak_Forward!G125</f>
        <v>36.0562286376953</v>
      </c>
      <c r="H125" s="558" t="n">
        <f aca="false">[1]Offpeak_Forward!H125</f>
        <v>35.471321105957</v>
      </c>
      <c r="I125" s="559" t="n">
        <f aca="false">[1]Offpeak_Forward!I125</f>
        <v>35.471321105957</v>
      </c>
      <c r="J125" s="556" t="n">
        <f aca="false">[1]Offpeak_Forward!J125</f>
        <v>39.9579238891602</v>
      </c>
      <c r="K125" s="558" t="n">
        <f aca="false">[1]Offpeak_Forward!K125</f>
        <v>37.2754707336426</v>
      </c>
      <c r="L125" s="559" t="n">
        <f aca="false">[1]Offpeak_Forward!L125</f>
        <v>40.6113166809082</v>
      </c>
      <c r="M125" s="556" t="n">
        <f aca="false">[1]Offpeak_Forward!M125</f>
        <v>25.7498111724854</v>
      </c>
      <c r="N125" s="558" t="n">
        <f aca="false">[1]Offpeak_Forward!N125</f>
        <v>25.1639633178711</v>
      </c>
      <c r="O125" s="558" t="n">
        <f aca="false">[1]Offpeak_Forward!O125</f>
        <v>32.5211334228516</v>
      </c>
      <c r="P125" s="558" t="n">
        <f aca="false">[1]Offpeak_Forward!P125</f>
        <v>27.6507549285889</v>
      </c>
      <c r="Q125" s="558" t="n">
        <f aca="false">[1]Offpeak_Forward!Q125</f>
        <v>23.5631294250488</v>
      </c>
      <c r="R125" s="558" t="n">
        <f aca="false">[1]Offpeak_Forward!R125</f>
        <v>29.7767944335938</v>
      </c>
      <c r="S125" s="558" t="n">
        <f aca="false">[1]Offpeak_Forward!S125</f>
        <v>20.9037742614746</v>
      </c>
      <c r="T125" s="559" t="n">
        <f aca="false">[1]Offpeak_Forward!T125</f>
        <v>23.5631294250488</v>
      </c>
      <c r="U125" s="556" t="n">
        <f aca="false">[1]Offpeak_Forward!U125</f>
        <v>31.7760372161865</v>
      </c>
      <c r="V125" s="558" t="n">
        <f aca="false">[1]Offpeak_Forward!V125</f>
        <v>34.8066024780273</v>
      </c>
      <c r="W125" s="558" t="n">
        <f aca="false">[1]Offpeak_Forward!W125</f>
        <v>31.7760372161865</v>
      </c>
      <c r="X125" s="558" t="n">
        <f aca="false">[1]Offpeak_Forward!X125</f>
        <v>26.3441524505615</v>
      </c>
      <c r="Y125" s="558" t="n">
        <f aca="false">[1]Offpeak_Forward!Y125</f>
        <v>31.7760372161865</v>
      </c>
      <c r="Z125" s="558" t="n">
        <f aca="false">[1]Offpeak_Forward!Z125</f>
        <v>31.7996234893799</v>
      </c>
      <c r="AA125" s="559" t="n">
        <f aca="false">[1]Offpeak_Forward!AA125</f>
        <v>32.9505653381348</v>
      </c>
      <c r="AB125" s="556" t="n">
        <f aca="false">[1]Offpeak_Forward!AB125</f>
        <v>31.871467590332</v>
      </c>
      <c r="AC125" s="558" t="n">
        <f aca="false">[1]Offpeak_Forward!AC125</f>
        <v>35.908447265625</v>
      </c>
      <c r="AD125" s="558" t="n">
        <f aca="false">[1]Offpeak_Forward!AD125</f>
        <v>31.871467590332</v>
      </c>
      <c r="AE125" s="558" t="n">
        <f aca="false">[1]Offpeak_Forward!AE125</f>
        <v>31.871467590332</v>
      </c>
      <c r="AF125" s="560" t="n">
        <f aca="false">[1]Offpeak_Forward!AF125</f>
        <v>39.8714714050293</v>
      </c>
      <c r="AG125" s="563" t="n">
        <f aca="false">[1]Offpeak_Forward!AG125</f>
        <v>3.9915</v>
      </c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customFormat="false" ht="12.75" hidden="false" customHeight="false" outlineLevel="0" collapsed="false">
      <c r="A126" s="594" t="n">
        <f aca="false">[1]Offpeak_Forward!A126</f>
        <v>40756</v>
      </c>
      <c r="B126" s="556" t="n">
        <f aca="false">[1]Offpeak_Forward!B126</f>
        <v>34.789363861084</v>
      </c>
      <c r="C126" s="558" t="n">
        <f aca="false">[1]Offpeak_Forward!C126</f>
        <v>34.7468109130859</v>
      </c>
      <c r="D126" s="558" t="n">
        <f aca="false">[1]Offpeak_Forward!D126</f>
        <v>34.7468109130859</v>
      </c>
      <c r="E126" s="559" t="n">
        <f aca="false">[1]Offpeak_Forward!E126</f>
        <v>34.7468109130859</v>
      </c>
      <c r="F126" s="556" t="n">
        <f aca="false">[1]Offpeak_Forward!F126</f>
        <v>33.5212783813477</v>
      </c>
      <c r="G126" s="558" t="n">
        <f aca="false">[1]Offpeak_Forward!G126</f>
        <v>34.180850982666</v>
      </c>
      <c r="H126" s="558" t="n">
        <f aca="false">[1]Offpeak_Forward!H126</f>
        <v>33.5212783813477</v>
      </c>
      <c r="I126" s="559" t="n">
        <f aca="false">[1]Offpeak_Forward!I126</f>
        <v>33.5212783813477</v>
      </c>
      <c r="J126" s="556" t="n">
        <f aca="false">[1]Offpeak_Forward!J126</f>
        <v>26.9582977294922</v>
      </c>
      <c r="K126" s="558" t="n">
        <f aca="false">[1]Offpeak_Forward!K126</f>
        <v>37.6840438842773</v>
      </c>
      <c r="L126" s="559" t="n">
        <f aca="false">[1]Offpeak_Forward!L126</f>
        <v>34.6095733642578</v>
      </c>
      <c r="M126" s="556" t="n">
        <f aca="false">[1]Offpeak_Forward!M126</f>
        <v>25.7523422241211</v>
      </c>
      <c r="N126" s="558" t="n">
        <f aca="false">[1]Offpeak_Forward!N126</f>
        <v>24.1426811218262</v>
      </c>
      <c r="O126" s="558" t="n">
        <f aca="false">[1]Offpeak_Forward!O126</f>
        <v>31.5527648925781</v>
      </c>
      <c r="P126" s="558" t="n">
        <f aca="false">[1]Offpeak_Forward!P126</f>
        <v>27.895959854126</v>
      </c>
      <c r="Q126" s="558" t="n">
        <f aca="false">[1]Offpeak_Forward!Q126</f>
        <v>21.4645538330078</v>
      </c>
      <c r="R126" s="558" t="n">
        <f aca="false">[1]Offpeak_Forward!R126</f>
        <v>30.2295761108398</v>
      </c>
      <c r="S126" s="558" t="n">
        <f aca="false">[1]Offpeak_Forward!S126</f>
        <v>19.5642566680908</v>
      </c>
      <c r="T126" s="559" t="n">
        <f aca="false">[1]Offpeak_Forward!T126</f>
        <v>21.4645538330078</v>
      </c>
      <c r="U126" s="556" t="n">
        <f aca="false">[1]Offpeak_Forward!U126</f>
        <v>31.6678733825684</v>
      </c>
      <c r="V126" s="558" t="n">
        <f aca="false">[1]Offpeak_Forward!V126</f>
        <v>34.1861686706543</v>
      </c>
      <c r="W126" s="558" t="n">
        <f aca="false">[1]Offpeak_Forward!W126</f>
        <v>31.6678733825684</v>
      </c>
      <c r="X126" s="558" t="n">
        <f aca="false">[1]Offpeak_Forward!X126</f>
        <v>26.2885112762451</v>
      </c>
      <c r="Y126" s="558" t="n">
        <f aca="false">[1]Offpeak_Forward!Y126</f>
        <v>31.6678733825684</v>
      </c>
      <c r="Z126" s="558" t="n">
        <f aca="false">[1]Offpeak_Forward!Z126</f>
        <v>31.8221282958984</v>
      </c>
      <c r="AA126" s="559" t="n">
        <f aca="false">[1]Offpeak_Forward!AA126</f>
        <v>33.2157440185547</v>
      </c>
      <c r="AB126" s="556" t="n">
        <f aca="false">[1]Offpeak_Forward!AB126</f>
        <v>29.8059062957764</v>
      </c>
      <c r="AC126" s="558" t="n">
        <f aca="false">[1]Offpeak_Forward!AC126</f>
        <v>33.4780349731445</v>
      </c>
      <c r="AD126" s="558" t="n">
        <f aca="false">[1]Offpeak_Forward!AD126</f>
        <v>29.8059062957764</v>
      </c>
      <c r="AE126" s="558" t="n">
        <f aca="false">[1]Offpeak_Forward!AE126</f>
        <v>29.8059062957764</v>
      </c>
      <c r="AF126" s="560" t="n">
        <f aca="false">[1]Offpeak_Forward!AF126</f>
        <v>37.805908203125</v>
      </c>
      <c r="AG126" s="563" t="n">
        <f aca="false">[1]Offpeak_Forward!AG126</f>
        <v>4.0235</v>
      </c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customFormat="false" ht="12.75" hidden="false" customHeight="false" outlineLevel="0" collapsed="false">
      <c r="A127" s="593" t="n">
        <f aca="false">[1]Offpeak_Forward!A127</f>
        <v>40787</v>
      </c>
      <c r="B127" s="565" t="n">
        <f aca="false">[1]Offpeak_Forward!B127</f>
        <v>29.0125026702881</v>
      </c>
      <c r="C127" s="566" t="n">
        <f aca="false">[1]Offpeak_Forward!C127</f>
        <v>29.4187526702881</v>
      </c>
      <c r="D127" s="566" t="n">
        <f aca="false">[1]Offpeak_Forward!D127</f>
        <v>29.4187526702881</v>
      </c>
      <c r="E127" s="568" t="n">
        <f aca="false">[1]Offpeak_Forward!E127</f>
        <v>29.4187526702881</v>
      </c>
      <c r="F127" s="565" t="n">
        <f aca="false">[1]Offpeak_Forward!F127</f>
        <v>22.0018329620361</v>
      </c>
      <c r="G127" s="566" t="n">
        <f aca="false">[1]Offpeak_Forward!G127</f>
        <v>22.6268329620361</v>
      </c>
      <c r="H127" s="566" t="n">
        <f aca="false">[1]Offpeak_Forward!H127</f>
        <v>22.0018329620361</v>
      </c>
      <c r="I127" s="568" t="n">
        <f aca="false">[1]Offpeak_Forward!I127</f>
        <v>22.0018329620361</v>
      </c>
      <c r="J127" s="565" t="n">
        <f aca="false">[1]Offpeak_Forward!J127</f>
        <v>25.9291667938232</v>
      </c>
      <c r="K127" s="566" t="n">
        <f aca="false">[1]Offpeak_Forward!K127</f>
        <v>29.9312515258789</v>
      </c>
      <c r="L127" s="568" t="n">
        <f aca="false">[1]Offpeak_Forward!L127</f>
        <v>31.9874992370605</v>
      </c>
      <c r="M127" s="565" t="n">
        <f aca="false">[1]Offpeak_Forward!M127</f>
        <v>19.4495849609375</v>
      </c>
      <c r="N127" s="566" t="n">
        <f aca="false">[1]Offpeak_Forward!N127</f>
        <v>18.3749160766602</v>
      </c>
      <c r="O127" s="566" t="n">
        <f aca="false">[1]Offpeak_Forward!O127</f>
        <v>22.8575000762939</v>
      </c>
      <c r="P127" s="566" t="n">
        <f aca="false">[1]Offpeak_Forward!P127</f>
        <v>21.4808349609375</v>
      </c>
      <c r="Q127" s="566" t="n">
        <f aca="false">[1]Offpeak_Forward!Q127</f>
        <v>19.094446182251</v>
      </c>
      <c r="R127" s="566" t="n">
        <f aca="false">[1]Offpeak_Forward!R127</f>
        <v>23.718334197998</v>
      </c>
      <c r="S127" s="566" t="n">
        <f aca="false">[1]Offpeak_Forward!S127</f>
        <v>16.9245834350586</v>
      </c>
      <c r="T127" s="568" t="n">
        <f aca="false">[1]Offpeak_Forward!T127</f>
        <v>19.094446182251</v>
      </c>
      <c r="U127" s="565" t="n">
        <f aca="false">[1]Offpeak_Forward!U127</f>
        <v>27.6191673278809</v>
      </c>
      <c r="V127" s="566" t="n">
        <f aca="false">[1]Offpeak_Forward!V127</f>
        <v>28.3854160308838</v>
      </c>
      <c r="W127" s="566" t="n">
        <f aca="false">[1]Offpeak_Forward!W127</f>
        <v>27.6191673278809</v>
      </c>
      <c r="X127" s="566" t="n">
        <f aca="false">[1]Offpeak_Forward!X127</f>
        <v>19.9745845794678</v>
      </c>
      <c r="Y127" s="566" t="n">
        <f aca="false">[1]Offpeak_Forward!Y127</f>
        <v>27.6191673278809</v>
      </c>
      <c r="Z127" s="566" t="n">
        <f aca="false">[1]Offpeak_Forward!Z127</f>
        <v>27.7129173278809</v>
      </c>
      <c r="AA127" s="568" t="n">
        <f aca="false">[1]Offpeak_Forward!AA127</f>
        <v>28.9941673278809</v>
      </c>
      <c r="AB127" s="565" t="n">
        <f aca="false">[1]Offpeak_Forward!AB127</f>
        <v>24.8105640411377</v>
      </c>
      <c r="AC127" s="566" t="n">
        <f aca="false">[1]Offpeak_Forward!AC127</f>
        <v>27.0459785461426</v>
      </c>
      <c r="AD127" s="566" t="n">
        <f aca="false">[1]Offpeak_Forward!AD127</f>
        <v>24.8105640411377</v>
      </c>
      <c r="AE127" s="566" t="n">
        <f aca="false">[1]Offpeak_Forward!AE127</f>
        <v>24.8105640411377</v>
      </c>
      <c r="AF127" s="569" t="n">
        <f aca="false">[1]Offpeak_Forward!AF127</f>
        <v>30.0605621337891</v>
      </c>
      <c r="AG127" s="571" t="n">
        <f aca="false">[1]Offpeak_Forward!AG127</f>
        <v>4.0345</v>
      </c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customFormat="false" ht="12.75" hidden="false" customHeight="false" outlineLevel="0" collapsed="false">
      <c r="A128" s="593" t="n">
        <f aca="false">[1]Offpeak_Forward!A128</f>
        <v>40817</v>
      </c>
      <c r="B128" s="565" t="n">
        <f aca="false">[1]Offpeak_Forward!B128</f>
        <v>27.6431369781494</v>
      </c>
      <c r="C128" s="566" t="n">
        <f aca="false">[1]Offpeak_Forward!C128</f>
        <v>28.2117652893066</v>
      </c>
      <c r="D128" s="566" t="n">
        <f aca="false">[1]Offpeak_Forward!D128</f>
        <v>28.2117652893066</v>
      </c>
      <c r="E128" s="568" t="n">
        <f aca="false">[1]Offpeak_Forward!E128</f>
        <v>28.2117652893066</v>
      </c>
      <c r="F128" s="565" t="n">
        <f aca="false">[1]Offpeak_Forward!F128</f>
        <v>19.6527462005615</v>
      </c>
      <c r="G128" s="566" t="n">
        <f aca="false">[1]Offpeak_Forward!G128</f>
        <v>20.2605895996094</v>
      </c>
      <c r="H128" s="566" t="n">
        <f aca="false">[1]Offpeak_Forward!H128</f>
        <v>19.6527462005615</v>
      </c>
      <c r="I128" s="568" t="n">
        <f aca="false">[1]Offpeak_Forward!I128</f>
        <v>19.6527462005615</v>
      </c>
      <c r="J128" s="565" t="n">
        <f aca="false">[1]Offpeak_Forward!J128</f>
        <v>25.4725475311279</v>
      </c>
      <c r="K128" s="566" t="n">
        <f aca="false">[1]Offpeak_Forward!K128</f>
        <v>31.0735282897949</v>
      </c>
      <c r="L128" s="568" t="n">
        <f aca="false">[1]Offpeak_Forward!L128</f>
        <v>31.0117607116699</v>
      </c>
      <c r="M128" s="565" t="n">
        <f aca="false">[1]Offpeak_Forward!M128</f>
        <v>17.3055896759033</v>
      </c>
      <c r="N128" s="566" t="n">
        <f aca="false">[1]Offpeak_Forward!N128</f>
        <v>16.4148044586182</v>
      </c>
      <c r="O128" s="566" t="n">
        <f aca="false">[1]Offpeak_Forward!O128</f>
        <v>21.0611763000488</v>
      </c>
      <c r="P128" s="566" t="n">
        <f aca="false">[1]Offpeak_Forward!P128</f>
        <v>19.2810802459717</v>
      </c>
      <c r="Q128" s="566" t="n">
        <f aca="false">[1]Offpeak_Forward!Q128</f>
        <v>18.1117324829102</v>
      </c>
      <c r="R128" s="566" t="n">
        <f aca="false">[1]Offpeak_Forward!R128</f>
        <v>21.4708843231201</v>
      </c>
      <c r="S128" s="566" t="n">
        <f aca="false">[1]Offpeak_Forward!S128</f>
        <v>16.0793151855469</v>
      </c>
      <c r="T128" s="568" t="n">
        <f aca="false">[1]Offpeak_Forward!T128</f>
        <v>18.1117324829102</v>
      </c>
      <c r="U128" s="565" t="n">
        <f aca="false">[1]Offpeak_Forward!U128</f>
        <v>24.1367645263672</v>
      </c>
      <c r="V128" s="566" t="n">
        <f aca="false">[1]Offpeak_Forward!V128</f>
        <v>26.8480396270752</v>
      </c>
      <c r="W128" s="566" t="n">
        <f aca="false">[1]Offpeak_Forward!W128</f>
        <v>24.1367645263672</v>
      </c>
      <c r="X128" s="566" t="n">
        <f aca="false">[1]Offpeak_Forward!X128</f>
        <v>17.9232368469238</v>
      </c>
      <c r="Y128" s="566" t="n">
        <f aca="false">[1]Offpeak_Forward!Y128</f>
        <v>24.1367645263672</v>
      </c>
      <c r="Z128" s="566" t="n">
        <f aca="false">[1]Offpeak_Forward!Z128</f>
        <v>24.2004909515381</v>
      </c>
      <c r="AA128" s="568" t="n">
        <f aca="false">[1]Offpeak_Forward!AA128</f>
        <v>25.4259815216064</v>
      </c>
      <c r="AB128" s="565" t="n">
        <f aca="false">[1]Offpeak_Forward!AB128</f>
        <v>23.8740215301514</v>
      </c>
      <c r="AC128" s="566" t="n">
        <f aca="false">[1]Offpeak_Forward!AC128</f>
        <v>25.6328449249268</v>
      </c>
      <c r="AD128" s="566" t="n">
        <f aca="false">[1]Offpeak_Forward!AD128</f>
        <v>23.8740215301514</v>
      </c>
      <c r="AE128" s="566" t="n">
        <f aca="false">[1]Offpeak_Forward!AE128</f>
        <v>23.8740215301514</v>
      </c>
      <c r="AF128" s="569" t="n">
        <f aca="false">[1]Offpeak_Forward!AF128</f>
        <v>26.3740196228027</v>
      </c>
      <c r="AG128" s="571" t="n">
        <f aca="false">[1]Offpeak_Forward!AG128</f>
        <v>4.0445</v>
      </c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customFormat="false" ht="12.75" hidden="false" customHeight="false" outlineLevel="0" collapsed="false">
      <c r="A129" s="593" t="n">
        <f aca="false">[1]Offpeak_Forward!A129</f>
        <v>40848</v>
      </c>
      <c r="B129" s="565" t="n">
        <f aca="false">[1]Offpeak_Forward!B129</f>
        <v>29.8437519073486</v>
      </c>
      <c r="C129" s="566" t="n">
        <f aca="false">[1]Offpeak_Forward!C129</f>
        <v>30.2604179382324</v>
      </c>
      <c r="D129" s="566" t="n">
        <f aca="false">[1]Offpeak_Forward!D129</f>
        <v>30.2604179382324</v>
      </c>
      <c r="E129" s="568" t="n">
        <f aca="false">[1]Offpeak_Forward!E129</f>
        <v>30.2604179382324</v>
      </c>
      <c r="F129" s="565" t="n">
        <f aca="false">[1]Offpeak_Forward!F129</f>
        <v>18.9645004272461</v>
      </c>
      <c r="G129" s="566" t="n">
        <f aca="false">[1]Offpeak_Forward!G129</f>
        <v>19.5895004272461</v>
      </c>
      <c r="H129" s="566" t="n">
        <f aca="false">[1]Offpeak_Forward!H129</f>
        <v>18.9645004272461</v>
      </c>
      <c r="I129" s="568" t="n">
        <f aca="false">[1]Offpeak_Forward!I129</f>
        <v>18.9645004272461</v>
      </c>
      <c r="J129" s="565" t="n">
        <f aca="false">[1]Offpeak_Forward!J129</f>
        <v>25.3041648864746</v>
      </c>
      <c r="K129" s="566" t="n">
        <f aca="false">[1]Offpeak_Forward!K129</f>
        <v>31.6656265258789</v>
      </c>
      <c r="L129" s="568" t="n">
        <f aca="false">[1]Offpeak_Forward!L129</f>
        <v>31.0625</v>
      </c>
      <c r="M129" s="565" t="n">
        <f aca="false">[1]Offpeak_Forward!M129</f>
        <v>18.2204170227051</v>
      </c>
      <c r="N129" s="566" t="n">
        <f aca="false">[1]Offpeak_Forward!N129</f>
        <v>17.3122482299805</v>
      </c>
      <c r="O129" s="566" t="n">
        <f aca="false">[1]Offpeak_Forward!O129</f>
        <v>21.3991661071777</v>
      </c>
      <c r="P129" s="566" t="n">
        <f aca="false">[1]Offpeak_Forward!P129</f>
        <v>20.2516670227051</v>
      </c>
      <c r="Q129" s="566" t="n">
        <f aca="false">[1]Offpeak_Forward!Q129</f>
        <v>18.9277782440186</v>
      </c>
      <c r="R129" s="566" t="n">
        <f aca="false">[1]Offpeak_Forward!R129</f>
        <v>22.4891681671143</v>
      </c>
      <c r="S129" s="566" t="n">
        <f aca="false">[1]Offpeak_Forward!S129</f>
        <v>16.7579174041748</v>
      </c>
      <c r="T129" s="568" t="n">
        <f aca="false">[1]Offpeak_Forward!T129</f>
        <v>18.9277782440186</v>
      </c>
      <c r="U129" s="565" t="n">
        <f aca="false">[1]Offpeak_Forward!U129</f>
        <v>25.1399993896484</v>
      </c>
      <c r="V129" s="566" t="n">
        <f aca="false">[1]Offpeak_Forward!V129</f>
        <v>27.4479160308838</v>
      </c>
      <c r="W129" s="566" t="n">
        <f aca="false">[1]Offpeak_Forward!W129</f>
        <v>25.1399993896484</v>
      </c>
      <c r="X129" s="566" t="n">
        <f aca="false">[1]Offpeak_Forward!X129</f>
        <v>18.7454166412354</v>
      </c>
      <c r="Y129" s="566" t="n">
        <f aca="false">[1]Offpeak_Forward!Y129</f>
        <v>25.1399993896484</v>
      </c>
      <c r="Z129" s="566" t="n">
        <f aca="false">[1]Offpeak_Forward!Z129</f>
        <v>25.2337493896484</v>
      </c>
      <c r="AA129" s="568" t="n">
        <f aca="false">[1]Offpeak_Forward!AA129</f>
        <v>26.5149993896484</v>
      </c>
      <c r="AB129" s="565" t="n">
        <f aca="false">[1]Offpeak_Forward!AB129</f>
        <v>23.8249607086182</v>
      </c>
      <c r="AC129" s="566" t="n">
        <f aca="false">[1]Offpeak_Forward!AC129</f>
        <v>25.3207912445068</v>
      </c>
      <c r="AD129" s="566" t="n">
        <f aca="false">[1]Offpeak_Forward!AD129</f>
        <v>23.8249607086182</v>
      </c>
      <c r="AE129" s="566" t="n">
        <f aca="false">[1]Offpeak_Forward!AE129</f>
        <v>23.8249607086182</v>
      </c>
      <c r="AF129" s="569" t="n">
        <f aca="false">[1]Offpeak_Forward!AF129</f>
        <v>26.3249568939209</v>
      </c>
      <c r="AG129" s="571" t="n">
        <f aca="false">[1]Offpeak_Forward!AG129</f>
        <v>4.1985</v>
      </c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customFormat="false" ht="12.75" hidden="false" customHeight="false" outlineLevel="0" collapsed="false">
      <c r="A130" s="586" t="n">
        <f aca="false">[1]Offpeak_Forward!A130</f>
        <v>40878</v>
      </c>
      <c r="B130" s="573" t="n">
        <f aca="false">[1]Offpeak_Forward!B130</f>
        <v>27.0460777282715</v>
      </c>
      <c r="C130" s="574" t="n">
        <f aca="false">[1]Offpeak_Forward!C130</f>
        <v>27.8303928375244</v>
      </c>
      <c r="D130" s="574" t="n">
        <f aca="false">[1]Offpeak_Forward!D130</f>
        <v>27.8303928375244</v>
      </c>
      <c r="E130" s="576" t="n">
        <f aca="false">[1]Offpeak_Forward!E130</f>
        <v>27.8303928375244</v>
      </c>
      <c r="F130" s="573" t="n">
        <f aca="false">[1]Offpeak_Forward!F130</f>
        <v>20.5194129943848</v>
      </c>
      <c r="G130" s="574" t="n">
        <f aca="false">[1]Offpeak_Forward!G130</f>
        <v>21.1272563934326</v>
      </c>
      <c r="H130" s="574" t="n">
        <f aca="false">[1]Offpeak_Forward!H130</f>
        <v>20.5194129943848</v>
      </c>
      <c r="I130" s="576" t="n">
        <f aca="false">[1]Offpeak_Forward!I130</f>
        <v>20.5194129943848</v>
      </c>
      <c r="J130" s="573" t="n">
        <f aca="false">[1]Offpeak_Forward!J130</f>
        <v>27.5313720703125</v>
      </c>
      <c r="K130" s="574" t="n">
        <f aca="false">[1]Offpeak_Forward!K130</f>
        <v>34.014705657959</v>
      </c>
      <c r="L130" s="576" t="n">
        <f aca="false">[1]Offpeak_Forward!L130</f>
        <v>33.9529418945313</v>
      </c>
      <c r="M130" s="573" t="n">
        <f aca="false">[1]Offpeak_Forward!M130</f>
        <v>22.0276470184326</v>
      </c>
      <c r="N130" s="574" t="n">
        <f aca="false">[1]Offpeak_Forward!N130</f>
        <v>21.1368618011475</v>
      </c>
      <c r="O130" s="574" t="n">
        <f aca="false">[1]Offpeak_Forward!O130</f>
        <v>20.3749008178711</v>
      </c>
      <c r="P130" s="574" t="n">
        <f aca="false">[1]Offpeak_Forward!P130</f>
        <v>24.003137588501</v>
      </c>
      <c r="Q130" s="574" t="n">
        <f aca="false">[1]Offpeak_Forward!Q130</f>
        <v>21.4661445617676</v>
      </c>
      <c r="R130" s="574" t="n">
        <f aca="false">[1]Offpeak_Forward!R130</f>
        <v>26.192943572998</v>
      </c>
      <c r="S130" s="574" t="n">
        <f aca="false">[1]Offpeak_Forward!S130</f>
        <v>19.4337253570557</v>
      </c>
      <c r="T130" s="576" t="n">
        <f aca="false">[1]Offpeak_Forward!T130</f>
        <v>21.4661445617676</v>
      </c>
      <c r="U130" s="573" t="n">
        <f aca="false">[1]Offpeak_Forward!U130</f>
        <v>27.4911766052246</v>
      </c>
      <c r="V130" s="574" t="n">
        <f aca="false">[1]Offpeak_Forward!V130</f>
        <v>27.0637264251709</v>
      </c>
      <c r="W130" s="574" t="n">
        <f aca="false">[1]Offpeak_Forward!W130</f>
        <v>27.4911766052246</v>
      </c>
      <c r="X130" s="574" t="n">
        <f aca="false">[1]Offpeak_Forward!X130</f>
        <v>22.6452941894531</v>
      </c>
      <c r="Y130" s="574" t="n">
        <f aca="false">[1]Offpeak_Forward!Y130</f>
        <v>27.4911766052246</v>
      </c>
      <c r="Z130" s="574" t="n">
        <f aca="false">[1]Offpeak_Forward!Z130</f>
        <v>27.5549030303955</v>
      </c>
      <c r="AA130" s="576" t="n">
        <f aca="false">[1]Offpeak_Forward!AA130</f>
        <v>28.7803916931152</v>
      </c>
      <c r="AB130" s="573" t="n">
        <f aca="false">[1]Offpeak_Forward!AB130</f>
        <v>25.2602939605713</v>
      </c>
      <c r="AC130" s="574" t="n">
        <f aca="false">[1]Offpeak_Forward!AC130</f>
        <v>27.274019241333</v>
      </c>
      <c r="AD130" s="574" t="n">
        <f aca="false">[1]Offpeak_Forward!AD130</f>
        <v>25.2602939605713</v>
      </c>
      <c r="AE130" s="574" t="n">
        <f aca="false">[1]Offpeak_Forward!AE130</f>
        <v>25.2602939605713</v>
      </c>
      <c r="AF130" s="577" t="n">
        <f aca="false">[1]Offpeak_Forward!AF130</f>
        <v>28.2602939605713</v>
      </c>
      <c r="AG130" s="579" t="n">
        <f aca="false">[1]Offpeak_Forward!AG130</f>
        <v>4.3645</v>
      </c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customFormat="false" ht="12.75" hidden="false" customHeight="false" outlineLevel="0" collapsed="false">
      <c r="A131" s="592" t="n">
        <f aca="false">[1]Offpeak_Forward!A131</f>
        <v>40909</v>
      </c>
      <c r="B131" s="581" t="n">
        <f aca="false">[1]Offpeak_Forward!B131</f>
        <v>35.6987037658691</v>
      </c>
      <c r="C131" s="582" t="n">
        <f aca="false">[1]Offpeak_Forward!C131</f>
        <v>36.5222320556641</v>
      </c>
      <c r="D131" s="582" t="n">
        <f aca="false">[1]Offpeak_Forward!D131</f>
        <v>36.5222320556641</v>
      </c>
      <c r="E131" s="583" t="n">
        <f aca="false">[1]Offpeak_Forward!E131</f>
        <v>36.5222320556641</v>
      </c>
      <c r="F131" s="581" t="n">
        <f aca="false">[1]Offpeak_Forward!F131</f>
        <v>23.8571376800537</v>
      </c>
      <c r="G131" s="582" t="n">
        <f aca="false">[1]Offpeak_Forward!G131</f>
        <v>24.4649810791016</v>
      </c>
      <c r="H131" s="582" t="n">
        <f aca="false">[1]Offpeak_Forward!H131</f>
        <v>23.8571376800537</v>
      </c>
      <c r="I131" s="583" t="n">
        <f aca="false">[1]Offpeak_Forward!I131</f>
        <v>23.8571376800537</v>
      </c>
      <c r="J131" s="581" t="n">
        <f aca="false">[1]Offpeak_Forward!J131</f>
        <v>32.5778427124023</v>
      </c>
      <c r="K131" s="582" t="n">
        <f aca="false">[1]Offpeak_Forward!K131</f>
        <v>36.4166679382324</v>
      </c>
      <c r="L131" s="583" t="n">
        <f aca="false">[1]Offpeak_Forward!L131</f>
        <v>37.6921577453613</v>
      </c>
      <c r="M131" s="581" t="n">
        <f aca="false">[1]Offpeak_Forward!M131</f>
        <v>25.3819599151611</v>
      </c>
      <c r="N131" s="582" t="n">
        <f aca="false">[1]Offpeak_Forward!N131</f>
        <v>24.7954883575439</v>
      </c>
      <c r="O131" s="582" t="n">
        <f aca="false">[1]Offpeak_Forward!O131</f>
        <v>24.2152938842773</v>
      </c>
      <c r="P131" s="582" t="n">
        <f aca="false">[1]Offpeak_Forward!P131</f>
        <v>27.3574504852295</v>
      </c>
      <c r="Q131" s="582" t="n">
        <f aca="false">[1]Offpeak_Forward!Q131</f>
        <v>27.9415092468262</v>
      </c>
      <c r="R131" s="582" t="n">
        <f aca="false">[1]Offpeak_Forward!R131</f>
        <v>29.5472545623779</v>
      </c>
      <c r="S131" s="582" t="n">
        <f aca="false">[1]Offpeak_Forward!S131</f>
        <v>22.0525493621826</v>
      </c>
      <c r="T131" s="583" t="n">
        <f aca="false">[1]Offpeak_Forward!T131</f>
        <v>27.9415092468262</v>
      </c>
      <c r="U131" s="581" t="n">
        <f aca="false">[1]Offpeak_Forward!U131</f>
        <v>29.1127452850342</v>
      </c>
      <c r="V131" s="582" t="n">
        <f aca="false">[1]Offpeak_Forward!V131</f>
        <v>27.0343132019043</v>
      </c>
      <c r="W131" s="582" t="n">
        <f aca="false">[1]Offpeak_Forward!W131</f>
        <v>29.1127452850342</v>
      </c>
      <c r="X131" s="582" t="n">
        <f aca="false">[1]Offpeak_Forward!X131</f>
        <v>25.8760776519775</v>
      </c>
      <c r="Y131" s="582" t="n">
        <f aca="false">[1]Offpeak_Forward!Y131</f>
        <v>29.1127452850342</v>
      </c>
      <c r="Z131" s="582" t="n">
        <f aca="false">[1]Offpeak_Forward!Z131</f>
        <v>29.1764698028564</v>
      </c>
      <c r="AA131" s="583" t="n">
        <f aca="false">[1]Offpeak_Forward!AA131</f>
        <v>30.4019603729248</v>
      </c>
      <c r="AB131" s="581" t="n">
        <f aca="false">[1]Offpeak_Forward!AB131</f>
        <v>28.0218715667725</v>
      </c>
      <c r="AC131" s="582" t="n">
        <f aca="false">[1]Offpeak_Forward!AC131</f>
        <v>30.4026565551758</v>
      </c>
      <c r="AD131" s="582" t="n">
        <f aca="false">[1]Offpeak_Forward!AD131</f>
        <v>28.0218715667725</v>
      </c>
      <c r="AE131" s="582" t="n">
        <f aca="false">[1]Offpeak_Forward!AE131</f>
        <v>28.0218715667725</v>
      </c>
      <c r="AF131" s="584" t="n">
        <f aca="false">[1]Offpeak_Forward!AF131</f>
        <v>31.0218715667725</v>
      </c>
      <c r="AG131" s="585" t="n">
        <f aca="false">[1]Offpeak_Forward!AG131</f>
        <v>4.446</v>
      </c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customFormat="false" ht="12.75" hidden="false" customHeight="false" outlineLevel="0" collapsed="false">
      <c r="A132" s="593" t="n">
        <f aca="false">[1]Offpeak_Forward!A132</f>
        <v>40940</v>
      </c>
      <c r="B132" s="565" t="n">
        <f aca="false">[1]Offpeak_Forward!B132</f>
        <v>34.6948394775391</v>
      </c>
      <c r="C132" s="566" t="n">
        <f aca="false">[1]Offpeak_Forward!C132</f>
        <v>35.3348426818848</v>
      </c>
      <c r="D132" s="566" t="n">
        <f aca="false">[1]Offpeak_Forward!D132</f>
        <v>35.3348426818848</v>
      </c>
      <c r="E132" s="568" t="n">
        <f aca="false">[1]Offpeak_Forward!E132</f>
        <v>35.3348426818848</v>
      </c>
      <c r="F132" s="565" t="n">
        <f aca="false">[1]Offpeak_Forward!F132</f>
        <v>24.1247100830078</v>
      </c>
      <c r="G132" s="566" t="n">
        <f aca="false">[1]Offpeak_Forward!G132</f>
        <v>24.7691555023193</v>
      </c>
      <c r="H132" s="566" t="n">
        <f aca="false">[1]Offpeak_Forward!H132</f>
        <v>24.1247100830078</v>
      </c>
      <c r="I132" s="568" t="n">
        <f aca="false">[1]Offpeak_Forward!I132</f>
        <v>24.1247100830078</v>
      </c>
      <c r="J132" s="565" t="n">
        <f aca="false">[1]Offpeak_Forward!J132</f>
        <v>29.8788871765137</v>
      </c>
      <c r="K132" s="566" t="n">
        <f aca="false">[1]Offpeak_Forward!K132</f>
        <v>35.2822227478027</v>
      </c>
      <c r="L132" s="568" t="n">
        <f aca="false">[1]Offpeak_Forward!L132</f>
        <v>36.3288879394531</v>
      </c>
      <c r="M132" s="565" t="n">
        <f aca="false">[1]Offpeak_Forward!M132</f>
        <v>23.2728900909424</v>
      </c>
      <c r="N132" s="566" t="n">
        <f aca="false">[1]Offpeak_Forward!N132</f>
        <v>22.7953338623047</v>
      </c>
      <c r="O132" s="566" t="n">
        <f aca="false">[1]Offpeak_Forward!O132</f>
        <v>24.3408889770508</v>
      </c>
      <c r="P132" s="566" t="n">
        <f aca="false">[1]Offpeak_Forward!P132</f>
        <v>25.3673343658447</v>
      </c>
      <c r="Q132" s="566" t="n">
        <f aca="false">[1]Offpeak_Forward!Q132</f>
        <v>24.9904766082764</v>
      </c>
      <c r="R132" s="566" t="n">
        <f aca="false">[1]Offpeak_Forward!R132</f>
        <v>27.6588897705078</v>
      </c>
      <c r="S132" s="566" t="n">
        <f aca="false">[1]Offpeak_Forward!S132</f>
        <v>20.679557800293</v>
      </c>
      <c r="T132" s="568" t="n">
        <f aca="false">[1]Offpeak_Forward!T132</f>
        <v>24.9904766082764</v>
      </c>
      <c r="U132" s="565" t="n">
        <f aca="false">[1]Offpeak_Forward!U132</f>
        <v>28.1597785949707</v>
      </c>
      <c r="V132" s="566" t="n">
        <f aca="false">[1]Offpeak_Forward!V132</f>
        <v>27.1166667938232</v>
      </c>
      <c r="W132" s="566" t="n">
        <f aca="false">[1]Offpeak_Forward!W132</f>
        <v>28.1597785949707</v>
      </c>
      <c r="X132" s="566" t="n">
        <f aca="false">[1]Offpeak_Forward!X132</f>
        <v>23.8328895568848</v>
      </c>
      <c r="Y132" s="566" t="n">
        <f aca="false">[1]Offpeak_Forward!Y132</f>
        <v>28.1597785949707</v>
      </c>
      <c r="Z132" s="566" t="n">
        <f aca="false">[1]Offpeak_Forward!Z132</f>
        <v>28.2875556945801</v>
      </c>
      <c r="AA132" s="568" t="n">
        <f aca="false">[1]Offpeak_Forward!AA132</f>
        <v>29.6319999694824</v>
      </c>
      <c r="AB132" s="565" t="n">
        <f aca="false">[1]Offpeak_Forward!AB132</f>
        <v>27.851167678833</v>
      </c>
      <c r="AC132" s="566" t="n">
        <f aca="false">[1]Offpeak_Forward!AC132</f>
        <v>30.0845012664795</v>
      </c>
      <c r="AD132" s="566" t="n">
        <f aca="false">[1]Offpeak_Forward!AD132</f>
        <v>27.851167678833</v>
      </c>
      <c r="AE132" s="566" t="n">
        <f aca="false">[1]Offpeak_Forward!AE132</f>
        <v>27.851167678833</v>
      </c>
      <c r="AF132" s="569" t="n">
        <f aca="false">[1]Offpeak_Forward!AF132</f>
        <v>30.851167678833</v>
      </c>
      <c r="AG132" s="571" t="n">
        <f aca="false">[1]Offpeak_Forward!AG132</f>
        <v>4.332</v>
      </c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customFormat="false" ht="12.75" hidden="false" customHeight="false" outlineLevel="0" collapsed="false">
      <c r="A133" s="593" t="n">
        <f aca="false">[1]Offpeak_Forward!A133</f>
        <v>40969</v>
      </c>
      <c r="B133" s="565" t="n">
        <f aca="false">[1]Offpeak_Forward!B133</f>
        <v>32.2612228393555</v>
      </c>
      <c r="C133" s="566" t="n">
        <f aca="false">[1]Offpeak_Forward!C133</f>
        <v>32.1714286804199</v>
      </c>
      <c r="D133" s="566" t="n">
        <f aca="false">[1]Offpeak_Forward!D133</f>
        <v>32.1714286804199</v>
      </c>
      <c r="E133" s="568" t="n">
        <f aca="false">[1]Offpeak_Forward!E133</f>
        <v>32.1714286804199</v>
      </c>
      <c r="F133" s="565" t="n">
        <f aca="false">[1]Offpeak_Forward!F133</f>
        <v>21.1725616455078</v>
      </c>
      <c r="G133" s="566" t="n">
        <f aca="false">[1]Offpeak_Forward!G133</f>
        <v>21.8052158355713</v>
      </c>
      <c r="H133" s="566" t="n">
        <f aca="false">[1]Offpeak_Forward!H133</f>
        <v>21.1725616455078</v>
      </c>
      <c r="I133" s="568" t="n">
        <f aca="false">[1]Offpeak_Forward!I133</f>
        <v>21.1725616455078</v>
      </c>
      <c r="J133" s="565" t="n">
        <f aca="false">[1]Offpeak_Forward!J133</f>
        <v>25.2931308746338</v>
      </c>
      <c r="K133" s="566" t="n">
        <f aca="false">[1]Offpeak_Forward!K133</f>
        <v>32.7530632019043</v>
      </c>
      <c r="L133" s="568" t="n">
        <f aca="false">[1]Offpeak_Forward!L133</f>
        <v>37.8734703063965</v>
      </c>
      <c r="M133" s="565" t="n">
        <f aca="false">[1]Offpeak_Forward!M133</f>
        <v>22.4616317749023</v>
      </c>
      <c r="N133" s="566" t="n">
        <f aca="false">[1]Offpeak_Forward!N133</f>
        <v>22.0210189819336</v>
      </c>
      <c r="O133" s="566" t="n">
        <f aca="false">[1]Offpeak_Forward!O133</f>
        <v>24.1351013183594</v>
      </c>
      <c r="P133" s="566" t="n">
        <f aca="false">[1]Offpeak_Forward!P133</f>
        <v>24.5177555084229</v>
      </c>
      <c r="Q133" s="566" t="n">
        <f aca="false">[1]Offpeak_Forward!Q133</f>
        <v>20.9452171325684</v>
      </c>
      <c r="R133" s="566" t="n">
        <f aca="false">[1]Offpeak_Forward!R133</f>
        <v>26.7765312194824</v>
      </c>
      <c r="S133" s="566" t="n">
        <f aca="false">[1]Offpeak_Forward!S133</f>
        <v>19.1340827941895</v>
      </c>
      <c r="T133" s="568" t="n">
        <f aca="false">[1]Offpeak_Forward!T133</f>
        <v>20.9452171325684</v>
      </c>
      <c r="U133" s="565" t="n">
        <f aca="false">[1]Offpeak_Forward!U133</f>
        <v>26.7091827392578</v>
      </c>
      <c r="V133" s="566" t="n">
        <f aca="false">[1]Offpeak_Forward!V133</f>
        <v>26.7806129455566</v>
      </c>
      <c r="W133" s="566" t="n">
        <f aca="false">[1]Offpeak_Forward!W133</f>
        <v>26.7091827392578</v>
      </c>
      <c r="X133" s="566" t="n">
        <f aca="false">[1]Offpeak_Forward!X133</f>
        <v>23.1044902801514</v>
      </c>
      <c r="Y133" s="566" t="n">
        <f aca="false">[1]Offpeak_Forward!Y133</f>
        <v>26.7091827392578</v>
      </c>
      <c r="Z133" s="566" t="n">
        <f aca="false">[1]Offpeak_Forward!Z133</f>
        <v>26.8163261413574</v>
      </c>
      <c r="AA133" s="568" t="n">
        <f aca="false">[1]Offpeak_Forward!AA133</f>
        <v>28.1224498748779</v>
      </c>
      <c r="AB133" s="565" t="n">
        <f aca="false">[1]Offpeak_Forward!AB133</f>
        <v>26.8428039550781</v>
      </c>
      <c r="AC133" s="566" t="n">
        <f aca="false">[1]Offpeak_Forward!AC133</f>
        <v>28.4883155822754</v>
      </c>
      <c r="AD133" s="566" t="n">
        <f aca="false">[1]Offpeak_Forward!AD133</f>
        <v>26.8428039550781</v>
      </c>
      <c r="AE133" s="566" t="n">
        <f aca="false">[1]Offpeak_Forward!AE133</f>
        <v>26.8428039550781</v>
      </c>
      <c r="AF133" s="569" t="n">
        <f aca="false">[1]Offpeak_Forward!AF133</f>
        <v>29.3428039550781</v>
      </c>
      <c r="AG133" s="571" t="n">
        <f aca="false">[1]Offpeak_Forward!AG133</f>
        <v>4.2</v>
      </c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customFormat="false" ht="12.75" hidden="false" customHeight="false" outlineLevel="0" collapsed="false">
      <c r="A134" s="593" t="n">
        <f aca="false">[1]Offpeak_Forward!A134</f>
        <v>41000</v>
      </c>
      <c r="B134" s="565" t="n">
        <f aca="false">[1]Offpeak_Forward!B134</f>
        <v>30.1812515258789</v>
      </c>
      <c r="C134" s="566" t="n">
        <f aca="false">[1]Offpeak_Forward!C134</f>
        <v>30.0666675567627</v>
      </c>
      <c r="D134" s="566" t="n">
        <f aca="false">[1]Offpeak_Forward!D134</f>
        <v>30.0666675567627</v>
      </c>
      <c r="E134" s="568" t="n">
        <f aca="false">[1]Offpeak_Forward!E134</f>
        <v>30.0666675567627</v>
      </c>
      <c r="F134" s="565" t="n">
        <f aca="false">[1]Offpeak_Forward!F134</f>
        <v>22.0352935791016</v>
      </c>
      <c r="G134" s="566" t="n">
        <f aca="false">[1]Offpeak_Forward!G134</f>
        <v>22.6602935791016</v>
      </c>
      <c r="H134" s="566" t="n">
        <f aca="false">[1]Offpeak_Forward!H134</f>
        <v>22.0352935791016</v>
      </c>
      <c r="I134" s="568" t="n">
        <f aca="false">[1]Offpeak_Forward!I134</f>
        <v>22.0352935791016</v>
      </c>
      <c r="J134" s="565" t="n">
        <f aca="false">[1]Offpeak_Forward!J134</f>
        <v>25.4164562225342</v>
      </c>
      <c r="K134" s="566" t="n">
        <f aca="false">[1]Offpeak_Forward!K134</f>
        <v>32.2999992370605</v>
      </c>
      <c r="L134" s="568" t="n">
        <f aca="false">[1]Offpeak_Forward!L134</f>
        <v>30.2624988555908</v>
      </c>
      <c r="M134" s="565" t="n">
        <f aca="false">[1]Offpeak_Forward!M134</f>
        <v>19.127290725708</v>
      </c>
      <c r="N134" s="566" t="n">
        <f aca="false">[1]Offpeak_Forward!N134</f>
        <v>18.5918731689453</v>
      </c>
      <c r="O134" s="566" t="n">
        <f aca="false">[1]Offpeak_Forward!O134</f>
        <v>24.0033340454102</v>
      </c>
      <c r="P134" s="566" t="n">
        <f aca="false">[1]Offpeak_Forward!P134</f>
        <v>21.158540725708</v>
      </c>
      <c r="Q134" s="566" t="n">
        <f aca="false">[1]Offpeak_Forward!Q134</f>
        <v>19.8107738494873</v>
      </c>
      <c r="R134" s="566" t="n">
        <f aca="false">[1]Offpeak_Forward!R134</f>
        <v>23.3960418701172</v>
      </c>
      <c r="S134" s="566" t="n">
        <f aca="false">[1]Offpeak_Forward!S134</f>
        <v>17.4085426330566</v>
      </c>
      <c r="T134" s="568" t="n">
        <f aca="false">[1]Offpeak_Forward!T134</f>
        <v>19.8107738494873</v>
      </c>
      <c r="U134" s="565" t="n">
        <f aca="false">[1]Offpeak_Forward!U134</f>
        <v>25.1343746185303</v>
      </c>
      <c r="V134" s="566" t="n">
        <f aca="false">[1]Offpeak_Forward!V134</f>
        <v>26.6979160308838</v>
      </c>
      <c r="W134" s="566" t="n">
        <f aca="false">[1]Offpeak_Forward!W134</f>
        <v>25.1343746185303</v>
      </c>
      <c r="X134" s="566" t="n">
        <f aca="false">[1]Offpeak_Forward!X134</f>
        <v>19.6522922515869</v>
      </c>
      <c r="Y134" s="566" t="n">
        <f aca="false">[1]Offpeak_Forward!Y134</f>
        <v>25.1343746185303</v>
      </c>
      <c r="Z134" s="566" t="n">
        <f aca="false">[1]Offpeak_Forward!Z134</f>
        <v>25.2281246185303</v>
      </c>
      <c r="AA134" s="568" t="n">
        <f aca="false">[1]Offpeak_Forward!AA134</f>
        <v>26.5093746185303</v>
      </c>
      <c r="AB134" s="565" t="n">
        <f aca="false">[1]Offpeak_Forward!AB134</f>
        <v>26.3160018920898</v>
      </c>
      <c r="AC134" s="566" t="n">
        <f aca="false">[1]Offpeak_Forward!AC134</f>
        <v>28.1172523498535</v>
      </c>
      <c r="AD134" s="566" t="n">
        <f aca="false">[1]Offpeak_Forward!AD134</f>
        <v>26.3160018920898</v>
      </c>
      <c r="AE134" s="566" t="n">
        <f aca="false">[1]Offpeak_Forward!AE134</f>
        <v>26.3160018920898</v>
      </c>
      <c r="AF134" s="569" t="n">
        <f aca="false">[1]Offpeak_Forward!AF134</f>
        <v>28.8160018920898</v>
      </c>
      <c r="AG134" s="571" t="n">
        <f aca="false">[1]Offpeak_Forward!AG134</f>
        <v>4.03</v>
      </c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customFormat="false" ht="12.75" hidden="false" customHeight="false" outlineLevel="0" collapsed="false">
      <c r="A135" s="593" t="n">
        <f aca="false">[1]Offpeak_Forward!A135</f>
        <v>41030</v>
      </c>
      <c r="B135" s="565" t="n">
        <f aca="false">[1]Offpeak_Forward!B135</f>
        <v>30.3632659912109</v>
      </c>
      <c r="C135" s="566" t="n">
        <f aca="false">[1]Offpeak_Forward!C135</f>
        <v>29.9448986053467</v>
      </c>
      <c r="D135" s="566" t="n">
        <f aca="false">[1]Offpeak_Forward!D135</f>
        <v>29.9448986053467</v>
      </c>
      <c r="E135" s="568" t="n">
        <f aca="false">[1]Offpeak_Forward!E135</f>
        <v>29.9448986053467</v>
      </c>
      <c r="F135" s="565" t="n">
        <f aca="false">[1]Offpeak_Forward!F135</f>
        <v>23.1225318908691</v>
      </c>
      <c r="G135" s="566" t="n">
        <f aca="false">[1]Offpeak_Forward!G135</f>
        <v>23.755184173584</v>
      </c>
      <c r="H135" s="566" t="n">
        <f aca="false">[1]Offpeak_Forward!H135</f>
        <v>23.1225318908691</v>
      </c>
      <c r="I135" s="568" t="n">
        <f aca="false">[1]Offpeak_Forward!I135</f>
        <v>23.1225318908691</v>
      </c>
      <c r="J135" s="565" t="n">
        <f aca="false">[1]Offpeak_Forward!J135</f>
        <v>23.6736717224121</v>
      </c>
      <c r="K135" s="566" t="n">
        <f aca="false">[1]Offpeak_Forward!K135</f>
        <v>35.7020416259766</v>
      </c>
      <c r="L135" s="568" t="n">
        <f aca="false">[1]Offpeak_Forward!L135</f>
        <v>32.8193855285645</v>
      </c>
      <c r="M135" s="565" t="n">
        <f aca="false">[1]Offpeak_Forward!M135</f>
        <v>19.3875522613525</v>
      </c>
      <c r="N135" s="566" t="n">
        <f aca="false">[1]Offpeak_Forward!N135</f>
        <v>18.909387588501</v>
      </c>
      <c r="O135" s="566" t="n">
        <f aca="false">[1]Offpeak_Forward!O135</f>
        <v>24.9179592132568</v>
      </c>
      <c r="P135" s="566" t="n">
        <f aca="false">[1]Offpeak_Forward!P135</f>
        <v>21.4436740875244</v>
      </c>
      <c r="Q135" s="566" t="n">
        <f aca="false">[1]Offpeak_Forward!Q135</f>
        <v>19.3007736206055</v>
      </c>
      <c r="R135" s="566" t="n">
        <f aca="false">[1]Offpeak_Forward!R135</f>
        <v>23.702449798584</v>
      </c>
      <c r="S135" s="566" t="n">
        <f aca="false">[1]Offpeak_Forward!S135</f>
        <v>16.6673469543457</v>
      </c>
      <c r="T135" s="568" t="n">
        <f aca="false">[1]Offpeak_Forward!T135</f>
        <v>19.3007736206055</v>
      </c>
      <c r="U135" s="565" t="n">
        <f aca="false">[1]Offpeak_Forward!U135</f>
        <v>25.7351016998291</v>
      </c>
      <c r="V135" s="566" t="n">
        <f aca="false">[1]Offpeak_Forward!V135</f>
        <v>27.9030609130859</v>
      </c>
      <c r="W135" s="566" t="n">
        <f aca="false">[1]Offpeak_Forward!W135</f>
        <v>25.7351016998291</v>
      </c>
      <c r="X135" s="566" t="n">
        <f aca="false">[1]Offpeak_Forward!X135</f>
        <v>19.9018363952637</v>
      </c>
      <c r="Y135" s="566" t="n">
        <f aca="false">[1]Offpeak_Forward!Y135</f>
        <v>25.7351016998291</v>
      </c>
      <c r="Z135" s="566" t="n">
        <f aca="false">[1]Offpeak_Forward!Z135</f>
        <v>25.8422451019287</v>
      </c>
      <c r="AA135" s="568" t="n">
        <f aca="false">[1]Offpeak_Forward!AA135</f>
        <v>27.1483669281006</v>
      </c>
      <c r="AB135" s="565" t="n">
        <f aca="false">[1]Offpeak_Forward!AB135</f>
        <v>26.847806930542</v>
      </c>
      <c r="AC135" s="566" t="n">
        <f aca="false">[1]Offpeak_Forward!AC135</f>
        <v>28.7841320037842</v>
      </c>
      <c r="AD135" s="566" t="n">
        <f aca="false">[1]Offpeak_Forward!AD135</f>
        <v>26.847806930542</v>
      </c>
      <c r="AE135" s="566" t="n">
        <f aca="false">[1]Offpeak_Forward!AE135</f>
        <v>26.847806930542</v>
      </c>
      <c r="AF135" s="569" t="n">
        <f aca="false">[1]Offpeak_Forward!AF135</f>
        <v>30.0978050231934</v>
      </c>
      <c r="AG135" s="571" t="n">
        <f aca="false">[1]Offpeak_Forward!AG135</f>
        <v>4.025</v>
      </c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customFormat="false" ht="12.75" hidden="false" customHeight="false" outlineLevel="0" collapsed="false">
      <c r="A136" s="593" t="n">
        <f aca="false">[1]Offpeak_Forward!A136</f>
        <v>41061</v>
      </c>
      <c r="B136" s="565" t="n">
        <f aca="false">[1]Offpeak_Forward!B136</f>
        <v>31.6510429382324</v>
      </c>
      <c r="C136" s="566" t="n">
        <f aca="false">[1]Offpeak_Forward!C136</f>
        <v>31.5177097320557</v>
      </c>
      <c r="D136" s="566" t="n">
        <f aca="false">[1]Offpeak_Forward!D136</f>
        <v>31.5177097320557</v>
      </c>
      <c r="E136" s="568" t="n">
        <f aca="false">[1]Offpeak_Forward!E136</f>
        <v>31.5177097320557</v>
      </c>
      <c r="F136" s="565" t="n">
        <f aca="false">[1]Offpeak_Forward!F136</f>
        <v>26.9991683959961</v>
      </c>
      <c r="G136" s="566" t="n">
        <f aca="false">[1]Offpeak_Forward!G136</f>
        <v>27.6241683959961</v>
      </c>
      <c r="H136" s="566" t="n">
        <f aca="false">[1]Offpeak_Forward!H136</f>
        <v>26.9991683959961</v>
      </c>
      <c r="I136" s="568" t="n">
        <f aca="false">[1]Offpeak_Forward!I136</f>
        <v>26.9991683959961</v>
      </c>
      <c r="J136" s="565" t="n">
        <f aca="false">[1]Offpeak_Forward!J136</f>
        <v>21.5437507629395</v>
      </c>
      <c r="K136" s="566" t="n">
        <f aca="false">[1]Offpeak_Forward!K136</f>
        <v>33.5518760681152</v>
      </c>
      <c r="L136" s="568" t="n">
        <f aca="false">[1]Offpeak_Forward!L136</f>
        <v>41.6112480163574</v>
      </c>
      <c r="M136" s="565" t="n">
        <f aca="false">[1]Offpeak_Forward!M136</f>
        <v>23.5462512969971</v>
      </c>
      <c r="N136" s="566" t="n">
        <f aca="false">[1]Offpeak_Forward!N136</f>
        <v>23.517915725708</v>
      </c>
      <c r="O136" s="566" t="n">
        <f aca="false">[1]Offpeak_Forward!O136</f>
        <v>29.4750003814697</v>
      </c>
      <c r="P136" s="566" t="n">
        <f aca="false">[1]Offpeak_Forward!P136</f>
        <v>25.5775012969971</v>
      </c>
      <c r="Q136" s="566" t="n">
        <f aca="false">[1]Offpeak_Forward!Q136</f>
        <v>20.7739639282227</v>
      </c>
      <c r="R136" s="566" t="n">
        <f aca="false">[1]Offpeak_Forward!R136</f>
        <v>27.8150005340576</v>
      </c>
      <c r="S136" s="566" t="n">
        <f aca="false">[1]Offpeak_Forward!S136</f>
        <v>18.6774997711182</v>
      </c>
      <c r="T136" s="568" t="n">
        <f aca="false">[1]Offpeak_Forward!T136</f>
        <v>20.7739639282227</v>
      </c>
      <c r="U136" s="565" t="n">
        <f aca="false">[1]Offpeak_Forward!U136</f>
        <v>29.3066673278809</v>
      </c>
      <c r="V136" s="566" t="n">
        <f aca="false">[1]Offpeak_Forward!V136</f>
        <v>30.4166660308838</v>
      </c>
      <c r="W136" s="566" t="n">
        <f aca="false">[1]Offpeak_Forward!W136</f>
        <v>29.3066673278809</v>
      </c>
      <c r="X136" s="566" t="n">
        <f aca="false">[1]Offpeak_Forward!X136</f>
        <v>24.2025012969971</v>
      </c>
      <c r="Y136" s="566" t="n">
        <f aca="false">[1]Offpeak_Forward!Y136</f>
        <v>29.3066673278809</v>
      </c>
      <c r="Z136" s="566" t="n">
        <f aca="false">[1]Offpeak_Forward!Z136</f>
        <v>29.4004173278809</v>
      </c>
      <c r="AA136" s="568" t="n">
        <f aca="false">[1]Offpeak_Forward!AA136</f>
        <v>30.6816673278809</v>
      </c>
      <c r="AB136" s="565" t="n">
        <f aca="false">[1]Offpeak_Forward!AB136</f>
        <v>29.7228126525879</v>
      </c>
      <c r="AC136" s="566" t="n">
        <f aca="false">[1]Offpeak_Forward!AC136</f>
        <v>32.3886451721191</v>
      </c>
      <c r="AD136" s="566" t="n">
        <f aca="false">[1]Offpeak_Forward!AD136</f>
        <v>29.7228126525879</v>
      </c>
      <c r="AE136" s="566" t="n">
        <f aca="false">[1]Offpeak_Forward!AE136</f>
        <v>29.7228126525879</v>
      </c>
      <c r="AF136" s="569" t="n">
        <f aca="false">[1]Offpeak_Forward!AF136</f>
        <v>34.2228164672852</v>
      </c>
      <c r="AG136" s="571" t="n">
        <f aca="false">[1]Offpeak_Forward!AG136</f>
        <v>4.057</v>
      </c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customFormat="false" ht="12.75" hidden="false" customHeight="false" outlineLevel="0" collapsed="false">
      <c r="A137" s="594" t="n">
        <f aca="false">[1]Offpeak_Forward!A137</f>
        <v>41091</v>
      </c>
      <c r="B137" s="556" t="n">
        <f aca="false">[1]Offpeak_Forward!B137</f>
        <v>35.1303939819336</v>
      </c>
      <c r="C137" s="558" t="n">
        <f aca="false">[1]Offpeak_Forward!C137</f>
        <v>35.1186294555664</v>
      </c>
      <c r="D137" s="558" t="n">
        <f aca="false">[1]Offpeak_Forward!D137</f>
        <v>35.1186294555664</v>
      </c>
      <c r="E137" s="559" t="n">
        <f aca="false">[1]Offpeak_Forward!E137</f>
        <v>35.1186294555664</v>
      </c>
      <c r="F137" s="556" t="n">
        <f aca="false">[1]Offpeak_Forward!F137</f>
        <v>35.5384330749512</v>
      </c>
      <c r="G137" s="558" t="n">
        <f aca="false">[1]Offpeak_Forward!G137</f>
        <v>36.1462745666504</v>
      </c>
      <c r="H137" s="558" t="n">
        <f aca="false">[1]Offpeak_Forward!H137</f>
        <v>35.5384330749512</v>
      </c>
      <c r="I137" s="559" t="n">
        <f aca="false">[1]Offpeak_Forward!I137</f>
        <v>35.5384330749512</v>
      </c>
      <c r="J137" s="556" t="n">
        <f aca="false">[1]Offpeak_Forward!J137</f>
        <v>39.8970565795898</v>
      </c>
      <c r="K137" s="558" t="n">
        <f aca="false">[1]Offpeak_Forward!K137</f>
        <v>37.6421546936035</v>
      </c>
      <c r="L137" s="559" t="n">
        <f aca="false">[1]Offpeak_Forward!L137</f>
        <v>40.9843101501465</v>
      </c>
      <c r="M137" s="556" t="n">
        <f aca="false">[1]Offpeak_Forward!M137</f>
        <v>25.7650985717773</v>
      </c>
      <c r="N137" s="558" t="n">
        <f aca="false">[1]Offpeak_Forward!N137</f>
        <v>25.1511764526367</v>
      </c>
      <c r="O137" s="558" t="n">
        <f aca="false">[1]Offpeak_Forward!O137</f>
        <v>32.6858825683594</v>
      </c>
      <c r="P137" s="558" t="n">
        <f aca="false">[1]Offpeak_Forward!P137</f>
        <v>27.7405891418457</v>
      </c>
      <c r="Q137" s="558" t="n">
        <f aca="false">[1]Offpeak_Forward!Q137</f>
        <v>24.1246566772461</v>
      </c>
      <c r="R137" s="558" t="n">
        <f aca="false">[1]Offpeak_Forward!R137</f>
        <v>29.9303932189941</v>
      </c>
      <c r="S137" s="558" t="n">
        <f aca="false">[1]Offpeak_Forward!S137</f>
        <v>20.7094116210938</v>
      </c>
      <c r="T137" s="559" t="n">
        <f aca="false">[1]Offpeak_Forward!T137</f>
        <v>24.1246566772461</v>
      </c>
      <c r="U137" s="556" t="n">
        <f aca="false">[1]Offpeak_Forward!U137</f>
        <v>31.9029407501221</v>
      </c>
      <c r="V137" s="558" t="n">
        <f aca="false">[1]Offpeak_Forward!V137</f>
        <v>34.985294342041</v>
      </c>
      <c r="W137" s="558" t="n">
        <f aca="false">[1]Offpeak_Forward!W137</f>
        <v>31.9029407501221</v>
      </c>
      <c r="X137" s="558" t="n">
        <f aca="false">[1]Offpeak_Forward!X137</f>
        <v>26.2592163085938</v>
      </c>
      <c r="Y137" s="558" t="n">
        <f aca="false">[1]Offpeak_Forward!Y137</f>
        <v>31.9029407501221</v>
      </c>
      <c r="Z137" s="558" t="n">
        <f aca="false">[1]Offpeak_Forward!Z137</f>
        <v>31.966667175293</v>
      </c>
      <c r="AA137" s="559" t="n">
        <f aca="false">[1]Offpeak_Forward!AA137</f>
        <v>33.1921577453613</v>
      </c>
      <c r="AB137" s="556" t="n">
        <f aca="false">[1]Offpeak_Forward!AB137</f>
        <v>32.3344650268555</v>
      </c>
      <c r="AC137" s="558" t="n">
        <f aca="false">[1]Offpeak_Forward!AC137</f>
        <v>36.3564262390137</v>
      </c>
      <c r="AD137" s="558" t="n">
        <f aca="false">[1]Offpeak_Forward!AD137</f>
        <v>32.3344650268555</v>
      </c>
      <c r="AE137" s="558" t="n">
        <f aca="false">[1]Offpeak_Forward!AE137</f>
        <v>32.3344650268555</v>
      </c>
      <c r="AF137" s="560" t="n">
        <f aca="false">[1]Offpeak_Forward!AF137</f>
        <v>40.3344688415527</v>
      </c>
      <c r="AG137" s="563" t="n">
        <f aca="false">[1]Offpeak_Forward!AG137</f>
        <v>4.104</v>
      </c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customFormat="false" ht="12.75" hidden="false" customHeight="false" outlineLevel="0" collapsed="false">
      <c r="A138" s="594" t="n">
        <f aca="false">[1]Offpeak_Forward!A138</f>
        <v>41122</v>
      </c>
      <c r="B138" s="556" t="n">
        <f aca="false">[1]Offpeak_Forward!B138</f>
        <v>35.039363861084</v>
      </c>
      <c r="C138" s="558" t="n">
        <f aca="false">[1]Offpeak_Forward!C138</f>
        <v>34.9968109130859</v>
      </c>
      <c r="D138" s="558" t="n">
        <f aca="false">[1]Offpeak_Forward!D138</f>
        <v>34.9968109130859</v>
      </c>
      <c r="E138" s="559" t="n">
        <f aca="false">[1]Offpeak_Forward!E138</f>
        <v>34.9968109130859</v>
      </c>
      <c r="F138" s="556" t="n">
        <f aca="false">[1]Offpeak_Forward!F138</f>
        <v>34.0659561157227</v>
      </c>
      <c r="G138" s="558" t="n">
        <f aca="false">[1]Offpeak_Forward!G138</f>
        <v>34.7255325317383</v>
      </c>
      <c r="H138" s="558" t="n">
        <f aca="false">[1]Offpeak_Forward!H138</f>
        <v>34.0659561157227</v>
      </c>
      <c r="I138" s="559" t="n">
        <f aca="false">[1]Offpeak_Forward!I138</f>
        <v>34.0659561157227</v>
      </c>
      <c r="J138" s="556" t="n">
        <f aca="false">[1]Offpeak_Forward!J138</f>
        <v>27.158296585083</v>
      </c>
      <c r="K138" s="558" t="n">
        <f aca="false">[1]Offpeak_Forward!K138</f>
        <v>37.9340438842773</v>
      </c>
      <c r="L138" s="559" t="n">
        <f aca="false">[1]Offpeak_Forward!L138</f>
        <v>34.8265953063965</v>
      </c>
      <c r="M138" s="556" t="n">
        <f aca="false">[1]Offpeak_Forward!M138</f>
        <v>26.0821285247803</v>
      </c>
      <c r="N138" s="558" t="n">
        <f aca="false">[1]Offpeak_Forward!N138</f>
        <v>24.4724674224854</v>
      </c>
      <c r="O138" s="558" t="n">
        <f aca="false">[1]Offpeak_Forward!O138</f>
        <v>31.765531539917</v>
      </c>
      <c r="P138" s="558" t="n">
        <f aca="false">[1]Offpeak_Forward!P138</f>
        <v>28.2257480621338</v>
      </c>
      <c r="Q138" s="558" t="n">
        <f aca="false">[1]Offpeak_Forward!Q138</f>
        <v>22.2657108306885</v>
      </c>
      <c r="R138" s="558" t="n">
        <f aca="false">[1]Offpeak_Forward!R138</f>
        <v>30.5593643188477</v>
      </c>
      <c r="S138" s="558" t="n">
        <f aca="false">[1]Offpeak_Forward!S138</f>
        <v>19.89404296875</v>
      </c>
      <c r="T138" s="559" t="n">
        <f aca="false">[1]Offpeak_Forward!T138</f>
        <v>22.2657108306885</v>
      </c>
      <c r="U138" s="556" t="n">
        <f aca="false">[1]Offpeak_Forward!U138</f>
        <v>31.9976596832275</v>
      </c>
      <c r="V138" s="558" t="n">
        <f aca="false">[1]Offpeak_Forward!V138</f>
        <v>34.6010627746582</v>
      </c>
      <c r="W138" s="558" t="n">
        <f aca="false">[1]Offpeak_Forward!W138</f>
        <v>31.9976596832275</v>
      </c>
      <c r="X138" s="558" t="n">
        <f aca="false">[1]Offpeak_Forward!X138</f>
        <v>26.6182994842529</v>
      </c>
      <c r="Y138" s="558" t="n">
        <f aca="false">[1]Offpeak_Forward!Y138</f>
        <v>31.9976596832275</v>
      </c>
      <c r="Z138" s="558" t="n">
        <f aca="false">[1]Offpeak_Forward!Z138</f>
        <v>32.1519165039063</v>
      </c>
      <c r="AA138" s="559" t="n">
        <f aca="false">[1]Offpeak_Forward!AA138</f>
        <v>33.5455322265625</v>
      </c>
      <c r="AB138" s="556" t="n">
        <f aca="false">[1]Offpeak_Forward!AB138</f>
        <v>30.5559062957764</v>
      </c>
      <c r="AC138" s="558" t="n">
        <f aca="false">[1]Offpeak_Forward!AC138</f>
        <v>34.2280349731445</v>
      </c>
      <c r="AD138" s="558" t="n">
        <f aca="false">[1]Offpeak_Forward!AD138</f>
        <v>30.5559062957764</v>
      </c>
      <c r="AE138" s="558" t="n">
        <f aca="false">[1]Offpeak_Forward!AE138</f>
        <v>30.5559062957764</v>
      </c>
      <c r="AF138" s="560" t="n">
        <f aca="false">[1]Offpeak_Forward!AF138</f>
        <v>38.555908203125</v>
      </c>
      <c r="AG138" s="563" t="n">
        <f aca="false">[1]Offpeak_Forward!AG138</f>
        <v>4.136</v>
      </c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customFormat="false" ht="12.75" hidden="false" customHeight="false" outlineLevel="0" collapsed="false">
      <c r="A139" s="593" t="n">
        <f aca="false">[1]Offpeak_Forward!A139</f>
        <v>41153</v>
      </c>
      <c r="B139" s="565" t="n">
        <f aca="false">[1]Offpeak_Forward!B139</f>
        <v>29.2586555480957</v>
      </c>
      <c r="C139" s="566" t="n">
        <f aca="false">[1]Offpeak_Forward!C139</f>
        <v>29.7086563110352</v>
      </c>
      <c r="D139" s="566" t="n">
        <f aca="false">[1]Offpeak_Forward!D139</f>
        <v>29.7086563110352</v>
      </c>
      <c r="E139" s="568" t="n">
        <f aca="false">[1]Offpeak_Forward!E139</f>
        <v>29.7086563110352</v>
      </c>
      <c r="F139" s="565" t="n">
        <f aca="false">[1]Offpeak_Forward!F139</f>
        <v>22.1566352844238</v>
      </c>
      <c r="G139" s="566" t="n">
        <f aca="false">[1]Offpeak_Forward!G139</f>
        <v>22.7335586547852</v>
      </c>
      <c r="H139" s="566" t="n">
        <f aca="false">[1]Offpeak_Forward!H139</f>
        <v>22.1566352844238</v>
      </c>
      <c r="I139" s="568" t="n">
        <f aca="false">[1]Offpeak_Forward!I139</f>
        <v>22.1566352844238</v>
      </c>
      <c r="J139" s="565" t="n">
        <f aca="false">[1]Offpeak_Forward!J139</f>
        <v>26.4961528778076</v>
      </c>
      <c r="K139" s="566" t="n">
        <f aca="false">[1]Offpeak_Forward!K139</f>
        <v>30.4288463592529</v>
      </c>
      <c r="L139" s="568" t="n">
        <f aca="false">[1]Offpeak_Forward!L139</f>
        <v>32.4826927185059</v>
      </c>
      <c r="M139" s="565" t="n">
        <f aca="false">[1]Offpeak_Forward!M139</f>
        <v>19.8919239044189</v>
      </c>
      <c r="N139" s="566" t="n">
        <f aca="false">[1]Offpeak_Forward!N139</f>
        <v>18.7208461761475</v>
      </c>
      <c r="O139" s="566" t="n">
        <f aca="false">[1]Offpeak_Forward!O139</f>
        <v>23.332691192627</v>
      </c>
      <c r="P139" s="566" t="n">
        <f aca="false">[1]Offpeak_Forward!P139</f>
        <v>21.7669239044189</v>
      </c>
      <c r="Q139" s="566" t="n">
        <f aca="false">[1]Offpeak_Forward!Q139</f>
        <v>20.6466426849365</v>
      </c>
      <c r="R139" s="566" t="n">
        <f aca="false">[1]Offpeak_Forward!R139</f>
        <v>23.8707695007324</v>
      </c>
      <c r="S139" s="566" t="n">
        <f aca="false">[1]Offpeak_Forward!S139</f>
        <v>17.5996150970459</v>
      </c>
      <c r="T139" s="568" t="n">
        <f aca="false">[1]Offpeak_Forward!T139</f>
        <v>20.6466426849365</v>
      </c>
      <c r="U139" s="565" t="n">
        <f aca="false">[1]Offpeak_Forward!U139</f>
        <v>27.5938472747803</v>
      </c>
      <c r="V139" s="566" t="n">
        <f aca="false">[1]Offpeak_Forward!V139</f>
        <v>28.6730766296387</v>
      </c>
      <c r="W139" s="566" t="n">
        <f aca="false">[1]Offpeak_Forward!W139</f>
        <v>27.5938472747803</v>
      </c>
      <c r="X139" s="566" t="n">
        <f aca="false">[1]Offpeak_Forward!X139</f>
        <v>20.4976921081543</v>
      </c>
      <c r="Y139" s="566" t="n">
        <f aca="false">[1]Offpeak_Forward!Y139</f>
        <v>27.5938472747803</v>
      </c>
      <c r="Z139" s="566" t="n">
        <f aca="false">[1]Offpeak_Forward!Z139</f>
        <v>27.6034622192383</v>
      </c>
      <c r="AA139" s="568" t="n">
        <f aca="false">[1]Offpeak_Forward!AA139</f>
        <v>28.7284622192383</v>
      </c>
      <c r="AB139" s="565" t="n">
        <f aca="false">[1]Offpeak_Forward!AB139</f>
        <v>25.8884048461914</v>
      </c>
      <c r="AC139" s="566" t="n">
        <f aca="false">[1]Offpeak_Forward!AC139</f>
        <v>28.1422500610352</v>
      </c>
      <c r="AD139" s="566" t="n">
        <f aca="false">[1]Offpeak_Forward!AD139</f>
        <v>25.8884048461914</v>
      </c>
      <c r="AE139" s="566" t="n">
        <f aca="false">[1]Offpeak_Forward!AE139</f>
        <v>25.8884048461914</v>
      </c>
      <c r="AF139" s="569" t="n">
        <f aca="false">[1]Offpeak_Forward!AF139</f>
        <v>31.1384029388428</v>
      </c>
      <c r="AG139" s="571" t="n">
        <f aca="false">[1]Offpeak_Forward!AG139</f>
        <v>4.147</v>
      </c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customFormat="false" ht="12.75" hidden="false" customHeight="false" outlineLevel="0" collapsed="false">
      <c r="A140" s="593" t="n">
        <f aca="false">[1]Offpeak_Forward!A140</f>
        <v>41183</v>
      </c>
      <c r="B140" s="565" t="n">
        <f aca="false">[1]Offpeak_Forward!B140</f>
        <v>27.9468097686768</v>
      </c>
      <c r="C140" s="566" t="n">
        <f aca="false">[1]Offpeak_Forward!C140</f>
        <v>28.4404258728027</v>
      </c>
      <c r="D140" s="566" t="n">
        <f aca="false">[1]Offpeak_Forward!D140</f>
        <v>28.4404258728027</v>
      </c>
      <c r="E140" s="568" t="n">
        <f aca="false">[1]Offpeak_Forward!E140</f>
        <v>28.4404258728027</v>
      </c>
      <c r="F140" s="565" t="n">
        <f aca="false">[1]Offpeak_Forward!F140</f>
        <v>20.7442569732666</v>
      </c>
      <c r="G140" s="566" t="n">
        <f aca="false">[1]Offpeak_Forward!G140</f>
        <v>21.4038314819336</v>
      </c>
      <c r="H140" s="566" t="n">
        <f aca="false">[1]Offpeak_Forward!H140</f>
        <v>20.7442569732666</v>
      </c>
      <c r="I140" s="568" t="n">
        <f aca="false">[1]Offpeak_Forward!I140</f>
        <v>20.7442569732666</v>
      </c>
      <c r="J140" s="565" t="n">
        <f aca="false">[1]Offpeak_Forward!J140</f>
        <v>25.2276573181152</v>
      </c>
      <c r="K140" s="566" t="n">
        <f aca="false">[1]Offpeak_Forward!K140</f>
        <v>31.2148933410645</v>
      </c>
      <c r="L140" s="568" t="n">
        <f aca="false">[1]Offpeak_Forward!L140</f>
        <v>30.9106330871582</v>
      </c>
      <c r="M140" s="565" t="n">
        <f aca="false">[1]Offpeak_Forward!M140</f>
        <v>17.7085132598877</v>
      </c>
      <c r="N140" s="566" t="n">
        <f aca="false">[1]Offpeak_Forward!N140</f>
        <v>16.9022560119629</v>
      </c>
      <c r="O140" s="566" t="n">
        <f aca="false">[1]Offpeak_Forward!O140</f>
        <v>20.9782981872559</v>
      </c>
      <c r="P140" s="566" t="n">
        <f aca="false">[1]Offpeak_Forward!P140</f>
        <v>19.8521289825439</v>
      </c>
      <c r="Q140" s="566" t="n">
        <f aca="false">[1]Offpeak_Forward!Q140</f>
        <v>18.4657516479492</v>
      </c>
      <c r="R140" s="566" t="n">
        <f aca="false">[1]Offpeak_Forward!R140</f>
        <v>22.1857452392578</v>
      </c>
      <c r="S140" s="566" t="n">
        <f aca="false">[1]Offpeak_Forward!S140</f>
        <v>16.335319519043</v>
      </c>
      <c r="T140" s="568" t="n">
        <f aca="false">[1]Offpeak_Forward!T140</f>
        <v>18.4657516479492</v>
      </c>
      <c r="U140" s="565" t="n">
        <f aca="false">[1]Offpeak_Forward!U140</f>
        <v>24.9431915283203</v>
      </c>
      <c r="V140" s="566" t="n">
        <f aca="false">[1]Offpeak_Forward!V140</f>
        <v>27.25</v>
      </c>
      <c r="W140" s="566" t="n">
        <f aca="false">[1]Offpeak_Forward!W140</f>
        <v>24.9431915283203</v>
      </c>
      <c r="X140" s="566" t="n">
        <f aca="false">[1]Offpeak_Forward!X140</f>
        <v>18.2446823120117</v>
      </c>
      <c r="Y140" s="566" t="n">
        <f aca="false">[1]Offpeak_Forward!Y140</f>
        <v>24.9431915283203</v>
      </c>
      <c r="Z140" s="566" t="n">
        <f aca="false">[1]Offpeak_Forward!Z140</f>
        <v>25.0974464416504</v>
      </c>
      <c r="AA140" s="568" t="n">
        <f aca="false">[1]Offpeak_Forward!AA140</f>
        <v>26.4910640716553</v>
      </c>
      <c r="AB140" s="565" t="n">
        <f aca="false">[1]Offpeak_Forward!AB140</f>
        <v>24.4556407928467</v>
      </c>
      <c r="AC140" s="566" t="n">
        <f aca="false">[1]Offpeak_Forward!AC140</f>
        <v>26.2067031860352</v>
      </c>
      <c r="AD140" s="566" t="n">
        <f aca="false">[1]Offpeak_Forward!AD140</f>
        <v>24.4556407928467</v>
      </c>
      <c r="AE140" s="566" t="n">
        <f aca="false">[1]Offpeak_Forward!AE140</f>
        <v>24.4556407928467</v>
      </c>
      <c r="AF140" s="569" t="n">
        <f aca="false">[1]Offpeak_Forward!AF140</f>
        <v>26.955638885498</v>
      </c>
      <c r="AG140" s="571" t="n">
        <f aca="false">[1]Offpeak_Forward!AG140</f>
        <v>4.157</v>
      </c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customFormat="false" ht="12.75" hidden="false" customHeight="false" outlineLevel="0" collapsed="false">
      <c r="A141" s="593" t="n">
        <f aca="false">[1]Offpeak_Forward!A141</f>
        <v>41214</v>
      </c>
      <c r="B141" s="565" t="n">
        <f aca="false">[1]Offpeak_Forward!B141</f>
        <v>30.0937519073486</v>
      </c>
      <c r="C141" s="566" t="n">
        <f aca="false">[1]Offpeak_Forward!C141</f>
        <v>30.5104179382324</v>
      </c>
      <c r="D141" s="566" t="n">
        <f aca="false">[1]Offpeak_Forward!D141</f>
        <v>30.5104179382324</v>
      </c>
      <c r="E141" s="568" t="n">
        <f aca="false">[1]Offpeak_Forward!E141</f>
        <v>30.5104179382324</v>
      </c>
      <c r="F141" s="565" t="n">
        <f aca="false">[1]Offpeak_Forward!F141</f>
        <v>20.4625015258789</v>
      </c>
      <c r="G141" s="566" t="n">
        <f aca="false">[1]Offpeak_Forward!G141</f>
        <v>21.0875015258789</v>
      </c>
      <c r="H141" s="566" t="n">
        <f aca="false">[1]Offpeak_Forward!H141</f>
        <v>20.4625015258789</v>
      </c>
      <c r="I141" s="568" t="n">
        <f aca="false">[1]Offpeak_Forward!I141</f>
        <v>20.4625015258789</v>
      </c>
      <c r="J141" s="565" t="n">
        <f aca="false">[1]Offpeak_Forward!J141</f>
        <v>25.5041637420654</v>
      </c>
      <c r="K141" s="566" t="n">
        <f aca="false">[1]Offpeak_Forward!K141</f>
        <v>31.9156265258789</v>
      </c>
      <c r="L141" s="568" t="n">
        <f aca="false">[1]Offpeak_Forward!L141</f>
        <v>31.28125</v>
      </c>
      <c r="M141" s="565" t="n">
        <f aca="false">[1]Offpeak_Forward!M141</f>
        <v>18.5329170227051</v>
      </c>
      <c r="N141" s="566" t="n">
        <f aca="false">[1]Offpeak_Forward!N141</f>
        <v>17.6247482299805</v>
      </c>
      <c r="O141" s="566" t="n">
        <f aca="false">[1]Offpeak_Forward!O141</f>
        <v>21.6387500762939</v>
      </c>
      <c r="P141" s="566" t="n">
        <f aca="false">[1]Offpeak_Forward!P141</f>
        <v>20.5641670227051</v>
      </c>
      <c r="Q141" s="566" t="n">
        <f aca="false">[1]Offpeak_Forward!Q141</f>
        <v>19.7691230773926</v>
      </c>
      <c r="R141" s="566" t="n">
        <f aca="false">[1]Offpeak_Forward!R141</f>
        <v>22.8016681671143</v>
      </c>
      <c r="S141" s="566" t="n">
        <f aca="false">[1]Offpeak_Forward!S141</f>
        <v>17.0704174041748</v>
      </c>
      <c r="T141" s="568" t="n">
        <f aca="false">[1]Offpeak_Forward!T141</f>
        <v>19.7691230773926</v>
      </c>
      <c r="U141" s="565" t="n">
        <f aca="false">[1]Offpeak_Forward!U141</f>
        <v>25.4524993896484</v>
      </c>
      <c r="V141" s="566" t="n">
        <f aca="false">[1]Offpeak_Forward!V141</f>
        <v>27.8541660308838</v>
      </c>
      <c r="W141" s="566" t="n">
        <f aca="false">[1]Offpeak_Forward!W141</f>
        <v>25.4524993896484</v>
      </c>
      <c r="X141" s="566" t="n">
        <f aca="false">[1]Offpeak_Forward!X141</f>
        <v>19.0579166412354</v>
      </c>
      <c r="Y141" s="566" t="n">
        <f aca="false">[1]Offpeak_Forward!Y141</f>
        <v>25.4524993896484</v>
      </c>
      <c r="Z141" s="566" t="n">
        <f aca="false">[1]Offpeak_Forward!Z141</f>
        <v>25.5462493896484</v>
      </c>
      <c r="AA141" s="568" t="n">
        <f aca="false">[1]Offpeak_Forward!AA141</f>
        <v>26.8274993896484</v>
      </c>
      <c r="AB141" s="565" t="n">
        <f aca="false">[1]Offpeak_Forward!AB141</f>
        <v>24.6270427703857</v>
      </c>
      <c r="AC141" s="566" t="n">
        <f aca="false">[1]Offpeak_Forward!AC141</f>
        <v>26.122875213623</v>
      </c>
      <c r="AD141" s="566" t="n">
        <f aca="false">[1]Offpeak_Forward!AD141</f>
        <v>24.6270427703857</v>
      </c>
      <c r="AE141" s="566" t="n">
        <f aca="false">[1]Offpeak_Forward!AE141</f>
        <v>24.6270427703857</v>
      </c>
      <c r="AF141" s="569" t="n">
        <f aca="false">[1]Offpeak_Forward!AF141</f>
        <v>27.1270408630371</v>
      </c>
      <c r="AG141" s="571" t="n">
        <f aca="false">[1]Offpeak_Forward!AG141</f>
        <v>4.311</v>
      </c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customFormat="false" ht="12.75" hidden="false" customHeight="false" outlineLevel="0" collapsed="false">
      <c r="A142" s="586" t="n">
        <f aca="false">[1]Offpeak_Forward!A142</f>
        <v>41244</v>
      </c>
      <c r="B142" s="573" t="n">
        <f aca="false">[1]Offpeak_Forward!B142</f>
        <v>27.3415088653564</v>
      </c>
      <c r="C142" s="574" t="n">
        <f aca="false">[1]Offpeak_Forward!C142</f>
        <v>28.2471694946289</v>
      </c>
      <c r="D142" s="574" t="n">
        <f aca="false">[1]Offpeak_Forward!D142</f>
        <v>28.2471694946289</v>
      </c>
      <c r="E142" s="576" t="n">
        <f aca="false">[1]Offpeak_Forward!E142</f>
        <v>28.2471694946289</v>
      </c>
      <c r="F142" s="573" t="n">
        <f aca="false">[1]Offpeak_Forward!F142</f>
        <v>20.4341506958008</v>
      </c>
      <c r="G142" s="574" t="n">
        <f aca="false">[1]Offpeak_Forward!G142</f>
        <v>21.0190563201904</v>
      </c>
      <c r="H142" s="574" t="n">
        <f aca="false">[1]Offpeak_Forward!H142</f>
        <v>20.4341506958008</v>
      </c>
      <c r="I142" s="576" t="n">
        <f aca="false">[1]Offpeak_Forward!I142</f>
        <v>20.4341506958008</v>
      </c>
      <c r="J142" s="573" t="n">
        <f aca="false">[1]Offpeak_Forward!J142</f>
        <v>28.0301876068115</v>
      </c>
      <c r="K142" s="574" t="n">
        <f aca="false">[1]Offpeak_Forward!K142</f>
        <v>34.3094329833984</v>
      </c>
      <c r="L142" s="576" t="n">
        <f aca="false">[1]Offpeak_Forward!L142</f>
        <v>34.3113212585449</v>
      </c>
      <c r="M142" s="573" t="n">
        <f aca="false">[1]Offpeak_Forward!M142</f>
        <v>22.3111324310303</v>
      </c>
      <c r="N142" s="574" t="n">
        <f aca="false">[1]Offpeak_Forward!N142</f>
        <v>21.3417339324951</v>
      </c>
      <c r="O142" s="574" t="n">
        <f aca="false">[1]Offpeak_Forward!O142</f>
        <v>20.9550933837891</v>
      </c>
      <c r="P142" s="574" t="n">
        <f aca="false">[1]Offpeak_Forward!P142</f>
        <v>24.2120761871338</v>
      </c>
      <c r="Q142" s="574" t="n">
        <f aca="false">[1]Offpeak_Forward!Q142</f>
        <v>22.8140659332275</v>
      </c>
      <c r="R142" s="574" t="n">
        <f aca="false">[1]Offpeak_Forward!R142</f>
        <v>26.3381156921387</v>
      </c>
      <c r="S142" s="574" t="n">
        <f aca="false">[1]Offpeak_Forward!S142</f>
        <v>19.833963394165</v>
      </c>
      <c r="T142" s="576" t="n">
        <f aca="false">[1]Offpeak_Forward!T142</f>
        <v>22.8140659332275</v>
      </c>
      <c r="U142" s="573" t="n">
        <f aca="false">[1]Offpeak_Forward!U142</f>
        <v>27.6062259674072</v>
      </c>
      <c r="V142" s="574" t="n">
        <f aca="false">[1]Offpeak_Forward!V142</f>
        <v>27.4009437561035</v>
      </c>
      <c r="W142" s="574" t="n">
        <f aca="false">[1]Offpeak_Forward!W142</f>
        <v>27.6062259674072</v>
      </c>
      <c r="X142" s="574" t="n">
        <f aca="false">[1]Offpeak_Forward!X142</f>
        <v>22.9054718017578</v>
      </c>
      <c r="Y142" s="574" t="n">
        <f aca="false">[1]Offpeak_Forward!Y142</f>
        <v>27.6062259674072</v>
      </c>
      <c r="Z142" s="574" t="n">
        <f aca="false">[1]Offpeak_Forward!Z142</f>
        <v>27.6298122406006</v>
      </c>
      <c r="AA142" s="576" t="n">
        <f aca="false">[1]Offpeak_Forward!AA142</f>
        <v>28.7807559967041</v>
      </c>
      <c r="AB142" s="573" t="n">
        <f aca="false">[1]Offpeak_Forward!AB142</f>
        <v>26.1349620819092</v>
      </c>
      <c r="AC142" s="574" t="n">
        <f aca="false">[1]Offpeak_Forward!AC142</f>
        <v>28.1330757141113</v>
      </c>
      <c r="AD142" s="574" t="n">
        <f aca="false">[1]Offpeak_Forward!AD142</f>
        <v>26.1349620819092</v>
      </c>
      <c r="AE142" s="574" t="n">
        <f aca="false">[1]Offpeak_Forward!AE142</f>
        <v>26.1349620819092</v>
      </c>
      <c r="AF142" s="577" t="n">
        <f aca="false">[1]Offpeak_Forward!AF142</f>
        <v>29.1349620819092</v>
      </c>
      <c r="AG142" s="579" t="n">
        <f aca="false">[1]Offpeak_Forward!AG142</f>
        <v>4.477</v>
      </c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customFormat="false" ht="12.75" hidden="false" customHeight="false" outlineLevel="0" collapsed="false">
      <c r="A143" s="592" t="n">
        <f aca="false">[1]Offpeak_Forward!A143</f>
        <v>41275</v>
      </c>
      <c r="B143" s="581" t="n">
        <f aca="false">[1]Offpeak_Forward!B143</f>
        <v>36.060733795166</v>
      </c>
      <c r="C143" s="582" t="n">
        <f aca="false">[1]Offpeak_Forward!C143</f>
        <v>36.775016784668</v>
      </c>
      <c r="D143" s="582" t="n">
        <f aca="false">[1]Offpeak_Forward!D143</f>
        <v>36.775016784668</v>
      </c>
      <c r="E143" s="583" t="n">
        <f aca="false">[1]Offpeak_Forward!E143</f>
        <v>36.775016784668</v>
      </c>
      <c r="F143" s="581" t="n">
        <f aca="false">[1]Offpeak_Forward!F143</f>
        <v>23.7901420593262</v>
      </c>
      <c r="G143" s="582" t="n">
        <f aca="false">[1]Offpeak_Forward!G143</f>
        <v>24.4227962493896</v>
      </c>
      <c r="H143" s="582" t="n">
        <f aca="false">[1]Offpeak_Forward!H143</f>
        <v>23.7901420593262</v>
      </c>
      <c r="I143" s="583" t="n">
        <f aca="false">[1]Offpeak_Forward!I143</f>
        <v>23.7901420593262</v>
      </c>
      <c r="J143" s="581" t="n">
        <f aca="false">[1]Offpeak_Forward!J143</f>
        <v>32.6829605102539</v>
      </c>
      <c r="K143" s="582" t="n">
        <f aca="false">[1]Offpeak_Forward!K143</f>
        <v>36.5295906066895</v>
      </c>
      <c r="L143" s="583" t="n">
        <f aca="false">[1]Offpeak_Forward!L143</f>
        <v>37.8857154846191</v>
      </c>
      <c r="M143" s="581" t="n">
        <f aca="false">[1]Offpeak_Forward!M143</f>
        <v>25.7036724090576</v>
      </c>
      <c r="N143" s="582" t="n">
        <f aca="false">[1]Offpeak_Forward!N143</f>
        <v>25.1740798950195</v>
      </c>
      <c r="O143" s="582" t="n">
        <f aca="false">[1]Offpeak_Forward!O143</f>
        <v>24.1526527404785</v>
      </c>
      <c r="P143" s="582" t="n">
        <f aca="false">[1]Offpeak_Forward!P143</f>
        <v>27.7597961425781</v>
      </c>
      <c r="Q143" s="582" t="n">
        <f aca="false">[1]Offpeak_Forward!Q143</f>
        <v>28.3196563720703</v>
      </c>
      <c r="R143" s="582" t="n">
        <f aca="false">[1]Offpeak_Forward!R143</f>
        <v>30.0185718536377</v>
      </c>
      <c r="S143" s="582" t="n">
        <f aca="false">[1]Offpeak_Forward!S143</f>
        <v>22.217960357666</v>
      </c>
      <c r="T143" s="583" t="n">
        <f aca="false">[1]Offpeak_Forward!T143</f>
        <v>28.3196563720703</v>
      </c>
      <c r="U143" s="581" t="n">
        <f aca="false">[1]Offpeak_Forward!U143</f>
        <v>29.5459175109863</v>
      </c>
      <c r="V143" s="582" t="n">
        <f aca="false">[1]Offpeak_Forward!V143</f>
        <v>27.4846935272217</v>
      </c>
      <c r="W143" s="582" t="n">
        <f aca="false">[1]Offpeak_Forward!W143</f>
        <v>29.5459175109863</v>
      </c>
      <c r="X143" s="582" t="n">
        <f aca="false">[1]Offpeak_Forward!X143</f>
        <v>26.2179584503174</v>
      </c>
      <c r="Y143" s="582" t="n">
        <f aca="false">[1]Offpeak_Forward!Y143</f>
        <v>29.5459175109863</v>
      </c>
      <c r="Z143" s="582" t="n">
        <f aca="false">[1]Offpeak_Forward!Z143</f>
        <v>29.6530609130859</v>
      </c>
      <c r="AA143" s="583" t="n">
        <f aca="false">[1]Offpeak_Forward!AA143</f>
        <v>30.9591827392578</v>
      </c>
      <c r="AB143" s="581" t="n">
        <f aca="false">[1]Offpeak_Forward!AB143</f>
        <v>28.6628875732422</v>
      </c>
      <c r="AC143" s="582" t="n">
        <f aca="false">[1]Offpeak_Forward!AC143</f>
        <v>31.0583972930908</v>
      </c>
      <c r="AD143" s="582" t="n">
        <f aca="false">[1]Offpeak_Forward!AD143</f>
        <v>28.6628875732422</v>
      </c>
      <c r="AE143" s="582" t="n">
        <f aca="false">[1]Offpeak_Forward!AE143</f>
        <v>28.6628875732422</v>
      </c>
      <c r="AF143" s="584" t="n">
        <f aca="false">[1]Offpeak_Forward!AF143</f>
        <v>31.6628856658936</v>
      </c>
      <c r="AG143" s="585" t="n">
        <f aca="false">[1]Offpeak_Forward!AG143</f>
        <v>4.561</v>
      </c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customFormat="false" ht="12.75" hidden="false" customHeight="false" outlineLevel="0" collapsed="false">
      <c r="A144" s="593" t="n">
        <f aca="false">[1]Offpeak_Forward!A144</f>
        <v>41306</v>
      </c>
      <c r="B144" s="565" t="n">
        <f aca="false">[1]Offpeak_Forward!B144</f>
        <v>34.9288139343262</v>
      </c>
      <c r="C144" s="566" t="n">
        <f aca="false">[1]Offpeak_Forward!C144</f>
        <v>35.5833587646484</v>
      </c>
      <c r="D144" s="566" t="n">
        <f aca="false">[1]Offpeak_Forward!D144</f>
        <v>35.5833587646484</v>
      </c>
      <c r="E144" s="568" t="n">
        <f aca="false">[1]Offpeak_Forward!E144</f>
        <v>35.5833587646484</v>
      </c>
      <c r="F144" s="565" t="n">
        <f aca="false">[1]Offpeak_Forward!F144</f>
        <v>24.188907623291</v>
      </c>
      <c r="G144" s="566" t="n">
        <f aca="false">[1]Offpeak_Forward!G144</f>
        <v>24.8252716064453</v>
      </c>
      <c r="H144" s="566" t="n">
        <f aca="false">[1]Offpeak_Forward!H144</f>
        <v>24.188907623291</v>
      </c>
      <c r="I144" s="568" t="n">
        <f aca="false">[1]Offpeak_Forward!I144</f>
        <v>24.188907623291</v>
      </c>
      <c r="J144" s="565" t="n">
        <f aca="false">[1]Offpeak_Forward!J144</f>
        <v>30.1261348724365</v>
      </c>
      <c r="K144" s="566" t="n">
        <f aca="false">[1]Offpeak_Forward!K144</f>
        <v>35.3909111022949</v>
      </c>
      <c r="L144" s="568" t="n">
        <f aca="false">[1]Offpeak_Forward!L144</f>
        <v>36.5818176269531</v>
      </c>
      <c r="M144" s="565" t="n">
        <f aca="false">[1]Offpeak_Forward!M144</f>
        <v>23.6240921020508</v>
      </c>
      <c r="N144" s="566" t="n">
        <f aca="false">[1]Offpeak_Forward!N144</f>
        <v>23.1413631439209</v>
      </c>
      <c r="O144" s="566" t="n">
        <f aca="false">[1]Offpeak_Forward!O144</f>
        <v>24.6254539489746</v>
      </c>
      <c r="P144" s="566" t="n">
        <f aca="false">[1]Offpeak_Forward!P144</f>
        <v>25.6922740936279</v>
      </c>
      <c r="Q144" s="566" t="n">
        <f aca="false">[1]Offpeak_Forward!Q144</f>
        <v>26.412878036499</v>
      </c>
      <c r="R144" s="566" t="n">
        <f aca="false">[1]Offpeak_Forward!R144</f>
        <v>27.9613647460938</v>
      </c>
      <c r="S144" s="566" t="n">
        <f aca="false">[1]Offpeak_Forward!S144</f>
        <v>21.0695476531982</v>
      </c>
      <c r="T144" s="568" t="n">
        <f aca="false">[1]Offpeak_Forward!T144</f>
        <v>26.412878036499</v>
      </c>
      <c r="U144" s="565" t="n">
        <f aca="false">[1]Offpeak_Forward!U144</f>
        <v>28.4759101867676</v>
      </c>
      <c r="V144" s="566" t="n">
        <f aca="false">[1]Offpeak_Forward!V144</f>
        <v>27.5227279663086</v>
      </c>
      <c r="W144" s="566" t="n">
        <f aca="false">[1]Offpeak_Forward!W144</f>
        <v>28.4759101867676</v>
      </c>
      <c r="X144" s="566" t="n">
        <f aca="false">[1]Offpeak_Forward!X144</f>
        <v>24.1968193054199</v>
      </c>
      <c r="Y144" s="566" t="n">
        <f aca="false">[1]Offpeak_Forward!Y144</f>
        <v>28.4759101867676</v>
      </c>
      <c r="Z144" s="566" t="n">
        <f aca="false">[1]Offpeak_Forward!Z144</f>
        <v>28.5895462036133</v>
      </c>
      <c r="AA144" s="568" t="n">
        <f aca="false">[1]Offpeak_Forward!AA144</f>
        <v>29.9077281951904</v>
      </c>
      <c r="AB144" s="565" t="n">
        <f aca="false">[1]Offpeak_Forward!AB144</f>
        <v>28.6370449066162</v>
      </c>
      <c r="AC144" s="566" t="n">
        <f aca="false">[1]Offpeak_Forward!AC144</f>
        <v>30.8661365509033</v>
      </c>
      <c r="AD144" s="566" t="n">
        <f aca="false">[1]Offpeak_Forward!AD144</f>
        <v>28.6370449066162</v>
      </c>
      <c r="AE144" s="566" t="n">
        <f aca="false">[1]Offpeak_Forward!AE144</f>
        <v>28.6370449066162</v>
      </c>
      <c r="AF144" s="569" t="n">
        <f aca="false">[1]Offpeak_Forward!AF144</f>
        <v>31.6370449066162</v>
      </c>
      <c r="AG144" s="571" t="n">
        <f aca="false">[1]Offpeak_Forward!AG144</f>
        <v>4.447</v>
      </c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customFormat="false" ht="12.75" hidden="false" customHeight="false" outlineLevel="0" collapsed="false">
      <c r="A145" s="593" t="n">
        <f aca="false">[1]Offpeak_Forward!A145</f>
        <v>41334</v>
      </c>
      <c r="B145" s="565" t="n">
        <f aca="false">[1]Offpeak_Forward!B145</f>
        <v>32.4598045349121</v>
      </c>
      <c r="C145" s="566" t="n">
        <f aca="false">[1]Offpeak_Forward!C145</f>
        <v>32.3519592285156</v>
      </c>
      <c r="D145" s="566" t="n">
        <f aca="false">[1]Offpeak_Forward!D145</f>
        <v>32.3519592285156</v>
      </c>
      <c r="E145" s="568" t="n">
        <f aca="false">[1]Offpeak_Forward!E145</f>
        <v>32.3519592285156</v>
      </c>
      <c r="F145" s="565" t="n">
        <f aca="false">[1]Offpeak_Forward!F145</f>
        <v>21.1090202331543</v>
      </c>
      <c r="G145" s="566" t="n">
        <f aca="false">[1]Offpeak_Forward!G145</f>
        <v>21.7168636322021</v>
      </c>
      <c r="H145" s="566" t="n">
        <f aca="false">[1]Offpeak_Forward!H145</f>
        <v>21.1090202331543</v>
      </c>
      <c r="I145" s="568" t="n">
        <f aca="false">[1]Offpeak_Forward!I145</f>
        <v>21.1090202331543</v>
      </c>
      <c r="J145" s="565" t="n">
        <f aca="false">[1]Offpeak_Forward!J145</f>
        <v>25.6076946258545</v>
      </c>
      <c r="K145" s="566" t="n">
        <f aca="false">[1]Offpeak_Forward!K145</f>
        <v>32.9019622802734</v>
      </c>
      <c r="L145" s="568" t="n">
        <f aca="false">[1]Offpeak_Forward!L145</f>
        <v>38.0372543334961</v>
      </c>
      <c r="M145" s="565" t="n">
        <f aca="false">[1]Offpeak_Forward!M145</f>
        <v>22.6690196990967</v>
      </c>
      <c r="N145" s="566" t="n">
        <f aca="false">[1]Offpeak_Forward!N145</f>
        <v>22.1680374145508</v>
      </c>
      <c r="O145" s="566" t="n">
        <f aca="false">[1]Offpeak_Forward!O145</f>
        <v>24.6298046112061</v>
      </c>
      <c r="P145" s="566" t="n">
        <f aca="false">[1]Offpeak_Forward!P145</f>
        <v>24.644510269165</v>
      </c>
      <c r="Q145" s="566" t="n">
        <f aca="false">[1]Offpeak_Forward!Q145</f>
        <v>22.2404232025146</v>
      </c>
      <c r="R145" s="566" t="n">
        <f aca="false">[1]Offpeak_Forward!R145</f>
        <v>26.8343143463135</v>
      </c>
      <c r="S145" s="566" t="n">
        <f aca="false">[1]Offpeak_Forward!S145</f>
        <v>19.491569519043</v>
      </c>
      <c r="T145" s="568" t="n">
        <f aca="false">[1]Offpeak_Forward!T145</f>
        <v>22.2404232025146</v>
      </c>
      <c r="U145" s="565" t="n">
        <f aca="false">[1]Offpeak_Forward!U145</f>
        <v>26.7892150878906</v>
      </c>
      <c r="V145" s="566" t="n">
        <f aca="false">[1]Offpeak_Forward!V145</f>
        <v>27.1127452850342</v>
      </c>
      <c r="W145" s="566" t="n">
        <f aca="false">[1]Offpeak_Forward!W145</f>
        <v>26.7892150878906</v>
      </c>
      <c r="X145" s="566" t="n">
        <f aca="false">[1]Offpeak_Forward!X145</f>
        <v>23.2866668701172</v>
      </c>
      <c r="Y145" s="566" t="n">
        <f aca="false">[1]Offpeak_Forward!Y145</f>
        <v>26.7892150878906</v>
      </c>
      <c r="Z145" s="566" t="n">
        <f aca="false">[1]Offpeak_Forward!Z145</f>
        <v>26.8529415130615</v>
      </c>
      <c r="AA145" s="568" t="n">
        <f aca="false">[1]Offpeak_Forward!AA145</f>
        <v>28.0784320831299</v>
      </c>
      <c r="AB145" s="565" t="n">
        <f aca="false">[1]Offpeak_Forward!AB145</f>
        <v>27.6813220977783</v>
      </c>
      <c r="AC145" s="566" t="n">
        <f aca="false">[1]Offpeak_Forward!AC145</f>
        <v>29.3415184020996</v>
      </c>
      <c r="AD145" s="566" t="n">
        <f aca="false">[1]Offpeak_Forward!AD145</f>
        <v>27.6813220977783</v>
      </c>
      <c r="AE145" s="566" t="n">
        <f aca="false">[1]Offpeak_Forward!AE145</f>
        <v>27.6813220977783</v>
      </c>
      <c r="AF145" s="569" t="n">
        <f aca="false">[1]Offpeak_Forward!AF145</f>
        <v>30.1813220977783</v>
      </c>
      <c r="AG145" s="571" t="n">
        <f aca="false">[1]Offpeak_Forward!AG145</f>
        <v>4.315</v>
      </c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customFormat="false" ht="12.75" hidden="false" customHeight="false" outlineLevel="0" collapsed="false">
      <c r="A146" s="593" t="n">
        <f aca="false">[1]Offpeak_Forward!A146</f>
        <v>41365</v>
      </c>
      <c r="B146" s="565" t="n">
        <f aca="false">[1]Offpeak_Forward!B146</f>
        <v>30.4804363250732</v>
      </c>
      <c r="C146" s="566" t="n">
        <f aca="false">[1]Offpeak_Forward!C146</f>
        <v>30.3847827911377</v>
      </c>
      <c r="D146" s="566" t="n">
        <f aca="false">[1]Offpeak_Forward!D146</f>
        <v>30.3847827911377</v>
      </c>
      <c r="E146" s="568" t="n">
        <f aca="false">[1]Offpeak_Forward!E146</f>
        <v>30.3847827911377</v>
      </c>
      <c r="F146" s="565" t="n">
        <f aca="false">[1]Offpeak_Forward!F146</f>
        <v>21.9476528167725</v>
      </c>
      <c r="G146" s="566" t="n">
        <f aca="false">[1]Offpeak_Forward!G146</f>
        <v>22.5998268127441</v>
      </c>
      <c r="H146" s="566" t="n">
        <f aca="false">[1]Offpeak_Forward!H146</f>
        <v>21.9476528167725</v>
      </c>
      <c r="I146" s="568" t="n">
        <f aca="false">[1]Offpeak_Forward!I146</f>
        <v>21.9476528167725</v>
      </c>
      <c r="J146" s="565" t="n">
        <f aca="false">[1]Offpeak_Forward!J146</f>
        <v>25.5047817230225</v>
      </c>
      <c r="K146" s="566" t="n">
        <f aca="false">[1]Offpeak_Forward!K146</f>
        <v>32.3108711242676</v>
      </c>
      <c r="L146" s="568" t="n">
        <f aca="false">[1]Offpeak_Forward!L146</f>
        <v>30.2108688354492</v>
      </c>
      <c r="M146" s="565" t="n">
        <f aca="false">[1]Offpeak_Forward!M146</f>
        <v>19.5678253173828</v>
      </c>
      <c r="N146" s="566" t="n">
        <f aca="false">[1]Offpeak_Forward!N146</f>
        <v>19.0952167510986</v>
      </c>
      <c r="O146" s="566" t="n">
        <f aca="false">[1]Offpeak_Forward!O146</f>
        <v>23.8947830200195</v>
      </c>
      <c r="P146" s="566" t="n">
        <f aca="false">[1]Offpeak_Forward!P146</f>
        <v>21.6873912811279</v>
      </c>
      <c r="Q146" s="566" t="n">
        <f aca="false">[1]Offpeak_Forward!Q146</f>
        <v>20.1342010498047</v>
      </c>
      <c r="R146" s="566" t="n">
        <f aca="false">[1]Offpeak_Forward!R146</f>
        <v>24.0004348754883</v>
      </c>
      <c r="S146" s="566" t="n">
        <f aca="false">[1]Offpeak_Forward!S146</f>
        <v>17.7526092529297</v>
      </c>
      <c r="T146" s="568" t="n">
        <f aca="false">[1]Offpeak_Forward!T146</f>
        <v>20.1342010498047</v>
      </c>
      <c r="U146" s="565" t="n">
        <f aca="false">[1]Offpeak_Forward!U146</f>
        <v>25.7926082611084</v>
      </c>
      <c r="V146" s="566" t="n">
        <f aca="false">[1]Offpeak_Forward!V146</f>
        <v>27.1847820281982</v>
      </c>
      <c r="W146" s="566" t="n">
        <f aca="false">[1]Offpeak_Forward!W146</f>
        <v>25.7926082611084</v>
      </c>
      <c r="X146" s="566" t="n">
        <f aca="false">[1]Offpeak_Forward!X146</f>
        <v>20.1156520843506</v>
      </c>
      <c r="Y146" s="566" t="n">
        <f aca="false">[1]Offpeak_Forward!Y146</f>
        <v>25.7926082611084</v>
      </c>
      <c r="Z146" s="566" t="n">
        <f aca="false">[1]Offpeak_Forward!Z146</f>
        <v>25.9339122772217</v>
      </c>
      <c r="AA146" s="568" t="n">
        <f aca="false">[1]Offpeak_Forward!AA146</f>
        <v>27.3034782409668</v>
      </c>
      <c r="AB146" s="565" t="n">
        <f aca="false">[1]Offpeak_Forward!AB146</f>
        <v>26.9890232086182</v>
      </c>
      <c r="AC146" s="566" t="n">
        <f aca="false">[1]Offpeak_Forward!AC146</f>
        <v>28.78076171875</v>
      </c>
      <c r="AD146" s="566" t="n">
        <f aca="false">[1]Offpeak_Forward!AD146</f>
        <v>26.9890232086182</v>
      </c>
      <c r="AE146" s="566" t="n">
        <f aca="false">[1]Offpeak_Forward!AE146</f>
        <v>26.9890232086182</v>
      </c>
      <c r="AF146" s="569" t="n">
        <f aca="false">[1]Offpeak_Forward!AF146</f>
        <v>29.4890232086182</v>
      </c>
      <c r="AG146" s="571" t="n">
        <f aca="false">[1]Offpeak_Forward!AG146</f>
        <v>4.145</v>
      </c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customFormat="false" ht="12.75" hidden="false" customHeight="false" outlineLevel="0" collapsed="false">
      <c r="A147" s="593" t="n">
        <f aca="false">[1]Offpeak_Forward!A147</f>
        <v>41395</v>
      </c>
      <c r="B147" s="565" t="n">
        <f aca="false">[1]Offpeak_Forward!B147</f>
        <v>30.6132659912109</v>
      </c>
      <c r="C147" s="566" t="n">
        <f aca="false">[1]Offpeak_Forward!C147</f>
        <v>30.1948986053467</v>
      </c>
      <c r="D147" s="566" t="n">
        <f aca="false">[1]Offpeak_Forward!D147</f>
        <v>30.1948986053467</v>
      </c>
      <c r="E147" s="568" t="n">
        <f aca="false">[1]Offpeak_Forward!E147</f>
        <v>30.1948986053467</v>
      </c>
      <c r="F147" s="565" t="n">
        <f aca="false">[1]Offpeak_Forward!F147</f>
        <v>23.1225318908691</v>
      </c>
      <c r="G147" s="566" t="n">
        <f aca="false">[1]Offpeak_Forward!G147</f>
        <v>23.755184173584</v>
      </c>
      <c r="H147" s="566" t="n">
        <f aca="false">[1]Offpeak_Forward!H147</f>
        <v>23.1225318908691</v>
      </c>
      <c r="I147" s="568" t="n">
        <f aca="false">[1]Offpeak_Forward!I147</f>
        <v>23.1225318908691</v>
      </c>
      <c r="J147" s="565" t="n">
        <f aca="false">[1]Offpeak_Forward!J147</f>
        <v>23.8736724853516</v>
      </c>
      <c r="K147" s="566" t="n">
        <f aca="false">[1]Offpeak_Forward!K147</f>
        <v>35.7938766479492</v>
      </c>
      <c r="L147" s="568" t="n">
        <f aca="false">[1]Offpeak_Forward!L147</f>
        <v>33.0377540588379</v>
      </c>
      <c r="M147" s="565" t="n">
        <f aca="false">[1]Offpeak_Forward!M147</f>
        <v>19.70387840271</v>
      </c>
      <c r="N147" s="566" t="n">
        <f aca="false">[1]Offpeak_Forward!N147</f>
        <v>19.2257137298584</v>
      </c>
      <c r="O147" s="566" t="n">
        <f aca="false">[1]Offpeak_Forward!O147</f>
        <v>25.1526527404785</v>
      </c>
      <c r="P147" s="566" t="n">
        <f aca="false">[1]Offpeak_Forward!P147</f>
        <v>21.7600002288818</v>
      </c>
      <c r="Q147" s="566" t="n">
        <f aca="false">[1]Offpeak_Forward!Q147</f>
        <v>20.1351509094238</v>
      </c>
      <c r="R147" s="566" t="n">
        <f aca="false">[1]Offpeak_Forward!R147</f>
        <v>24.0187759399414</v>
      </c>
      <c r="S147" s="566" t="n">
        <f aca="false">[1]Offpeak_Forward!S147</f>
        <v>16.9836730957031</v>
      </c>
      <c r="T147" s="568" t="n">
        <f aca="false">[1]Offpeak_Forward!T147</f>
        <v>20.1351509094238</v>
      </c>
      <c r="U147" s="565" t="n">
        <f aca="false">[1]Offpeak_Forward!U147</f>
        <v>26.0514278411865</v>
      </c>
      <c r="V147" s="566" t="n">
        <f aca="false">[1]Offpeak_Forward!V147</f>
        <v>28.3112239837646</v>
      </c>
      <c r="W147" s="566" t="n">
        <f aca="false">[1]Offpeak_Forward!W147</f>
        <v>26.0514278411865</v>
      </c>
      <c r="X147" s="566" t="n">
        <f aca="false">[1]Offpeak_Forward!X147</f>
        <v>20.2181644439697</v>
      </c>
      <c r="Y147" s="566" t="n">
        <f aca="false">[1]Offpeak_Forward!Y147</f>
        <v>26.0514278411865</v>
      </c>
      <c r="Z147" s="566" t="n">
        <f aca="false">[1]Offpeak_Forward!Z147</f>
        <v>26.1585712432861</v>
      </c>
      <c r="AA147" s="568" t="n">
        <f aca="false">[1]Offpeak_Forward!AA147</f>
        <v>27.4646949768066</v>
      </c>
      <c r="AB147" s="565" t="n">
        <f aca="false">[1]Offpeak_Forward!AB147</f>
        <v>27.597806930542</v>
      </c>
      <c r="AC147" s="566" t="n">
        <f aca="false">[1]Offpeak_Forward!AC147</f>
        <v>29.5341320037842</v>
      </c>
      <c r="AD147" s="566" t="n">
        <f aca="false">[1]Offpeak_Forward!AD147</f>
        <v>27.597806930542</v>
      </c>
      <c r="AE147" s="566" t="n">
        <f aca="false">[1]Offpeak_Forward!AE147</f>
        <v>27.597806930542</v>
      </c>
      <c r="AF147" s="569" t="n">
        <f aca="false">[1]Offpeak_Forward!AF147</f>
        <v>30.8478050231934</v>
      </c>
      <c r="AG147" s="571" t="n">
        <f aca="false">[1]Offpeak_Forward!AG147</f>
        <v>4.14</v>
      </c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customFormat="false" ht="12.75" hidden="false" customHeight="false" outlineLevel="0" collapsed="false">
      <c r="A148" s="593" t="n">
        <f aca="false">[1]Offpeak_Forward!A148</f>
        <v>41426</v>
      </c>
      <c r="B148" s="565" t="n">
        <f aca="false">[1]Offpeak_Forward!B148</f>
        <v>31.855001449585</v>
      </c>
      <c r="C148" s="566" t="n">
        <f aca="false">[1]Offpeak_Forward!C148</f>
        <v>31.6950016021729</v>
      </c>
      <c r="D148" s="566" t="n">
        <f aca="false">[1]Offpeak_Forward!D148</f>
        <v>31.6950016021729</v>
      </c>
      <c r="E148" s="568" t="n">
        <f aca="false">[1]Offpeak_Forward!E148</f>
        <v>31.6950016021729</v>
      </c>
      <c r="F148" s="565" t="n">
        <f aca="false">[1]Offpeak_Forward!F148</f>
        <v>27.8400020599365</v>
      </c>
      <c r="G148" s="566" t="n">
        <f aca="false">[1]Offpeak_Forward!G148</f>
        <v>28.4400024414063</v>
      </c>
      <c r="H148" s="566" t="n">
        <f aca="false">[1]Offpeak_Forward!H148</f>
        <v>27.8400020599365</v>
      </c>
      <c r="I148" s="568" t="n">
        <f aca="false">[1]Offpeak_Forward!I148</f>
        <v>27.8400020599365</v>
      </c>
      <c r="J148" s="565" t="n">
        <f aca="false">[1]Offpeak_Forward!J148</f>
        <v>22.0020008087158</v>
      </c>
      <c r="K148" s="566" t="n">
        <f aca="false">[1]Offpeak_Forward!K148</f>
        <v>33.7719993591309</v>
      </c>
      <c r="L148" s="568" t="n">
        <f aca="false">[1]Offpeak_Forward!L148</f>
        <v>41.7249984741211</v>
      </c>
      <c r="M148" s="565" t="n">
        <f aca="false">[1]Offpeak_Forward!M148</f>
        <v>23.6960010528564</v>
      </c>
      <c r="N148" s="566" t="n">
        <f aca="false">[1]Offpeak_Forward!N148</f>
        <v>23.6339988708496</v>
      </c>
      <c r="O148" s="566" t="n">
        <f aca="false">[1]Offpeak_Forward!O148</f>
        <v>30.0060005187988</v>
      </c>
      <c r="P148" s="566" t="n">
        <f aca="false">[1]Offpeak_Forward!P148</f>
        <v>25.6459999084473</v>
      </c>
      <c r="Q148" s="566" t="n">
        <f aca="false">[1]Offpeak_Forward!Q148</f>
        <v>22.1404476165771</v>
      </c>
      <c r="R148" s="566" t="n">
        <f aca="false">[1]Offpeak_Forward!R148</f>
        <v>27.814001083374</v>
      </c>
      <c r="S148" s="566" t="n">
        <f aca="false">[1]Offpeak_Forward!S148</f>
        <v>19.0419998168945</v>
      </c>
      <c r="T148" s="568" t="n">
        <f aca="false">[1]Offpeak_Forward!T148</f>
        <v>22.1404476165771</v>
      </c>
      <c r="U148" s="565" t="n">
        <f aca="false">[1]Offpeak_Forward!U148</f>
        <v>29.2660007476807</v>
      </c>
      <c r="V148" s="566" t="n">
        <f aca="false">[1]Offpeak_Forward!V148</f>
        <v>30.7999992370605</v>
      </c>
      <c r="W148" s="566" t="n">
        <f aca="false">[1]Offpeak_Forward!W148</f>
        <v>29.2660007476807</v>
      </c>
      <c r="X148" s="566" t="n">
        <f aca="false">[1]Offpeak_Forward!X148</f>
        <v>24.326000213623</v>
      </c>
      <c r="Y148" s="566" t="n">
        <f aca="false">[1]Offpeak_Forward!Y148</f>
        <v>29.2660007476807</v>
      </c>
      <c r="Z148" s="566" t="n">
        <f aca="false">[1]Offpeak_Forward!Z148</f>
        <v>29.3159999847412</v>
      </c>
      <c r="AA148" s="568" t="n">
        <f aca="false">[1]Offpeak_Forward!AA148</f>
        <v>30.5160007476807</v>
      </c>
      <c r="AB148" s="565" t="n">
        <f aca="false">[1]Offpeak_Forward!AB148</f>
        <v>31.1480007171631</v>
      </c>
      <c r="AC148" s="566" t="n">
        <f aca="false">[1]Offpeak_Forward!AC148</f>
        <v>33.8079986572266</v>
      </c>
      <c r="AD148" s="566" t="n">
        <f aca="false">[1]Offpeak_Forward!AD148</f>
        <v>31.1480007171631</v>
      </c>
      <c r="AE148" s="566" t="n">
        <f aca="false">[1]Offpeak_Forward!AE148</f>
        <v>31.1480007171631</v>
      </c>
      <c r="AF148" s="569" t="n">
        <f aca="false">[1]Offpeak_Forward!AF148</f>
        <v>35.6480026245117</v>
      </c>
      <c r="AG148" s="571" t="n">
        <f aca="false">[1]Offpeak_Forward!AG148</f>
        <v>4.172</v>
      </c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customFormat="false" ht="12.75" hidden="false" customHeight="false" outlineLevel="0" collapsed="false">
      <c r="A149" s="594" t="n">
        <f aca="false">[1]Offpeak_Forward!A149</f>
        <v>41456</v>
      </c>
      <c r="B149" s="556" t="n">
        <f aca="false">[1]Offpeak_Forward!B149</f>
        <v>35.2367362976074</v>
      </c>
      <c r="C149" s="558" t="n">
        <f aca="false">[1]Offpeak_Forward!C149</f>
        <v>35.2265319824219</v>
      </c>
      <c r="D149" s="558" t="n">
        <f aca="false">[1]Offpeak_Forward!D149</f>
        <v>35.2265319824219</v>
      </c>
      <c r="E149" s="559" t="n">
        <f aca="false">[1]Offpeak_Forward!E149</f>
        <v>35.2265319824219</v>
      </c>
      <c r="F149" s="556" t="n">
        <f aca="false">[1]Offpeak_Forward!F149</f>
        <v>35.0004081726074</v>
      </c>
      <c r="G149" s="558" t="n">
        <f aca="false">[1]Offpeak_Forward!G149</f>
        <v>35.6330604553223</v>
      </c>
      <c r="H149" s="558" t="n">
        <f aca="false">[1]Offpeak_Forward!H149</f>
        <v>35.0004081726074</v>
      </c>
      <c r="I149" s="559" t="n">
        <f aca="false">[1]Offpeak_Forward!I149</f>
        <v>35.0004081726074</v>
      </c>
      <c r="J149" s="556" t="n">
        <f aca="false">[1]Offpeak_Forward!J149</f>
        <v>40.0113258361816</v>
      </c>
      <c r="K149" s="558" t="n">
        <f aca="false">[1]Offpeak_Forward!K149</f>
        <v>37.8193893432617</v>
      </c>
      <c r="L149" s="559" t="n">
        <f aca="false">[1]Offpeak_Forward!L149</f>
        <v>41.3265266418457</v>
      </c>
      <c r="M149" s="556" t="n">
        <f aca="false">[1]Offpeak_Forward!M149</f>
        <v>26.0804080963135</v>
      </c>
      <c r="N149" s="558" t="n">
        <f aca="false">[1]Offpeak_Forward!N149</f>
        <v>25.5251026153564</v>
      </c>
      <c r="O149" s="558" t="n">
        <f aca="false">[1]Offpeak_Forward!O149</f>
        <v>32.4791831970215</v>
      </c>
      <c r="P149" s="558" t="n">
        <f aca="false">[1]Offpeak_Forward!P149</f>
        <v>28.136531829834</v>
      </c>
      <c r="Q149" s="558" t="n">
        <f aca="false">[1]Offpeak_Forward!Q149</f>
        <v>24.2778759002686</v>
      </c>
      <c r="R149" s="558" t="n">
        <f aca="false">[1]Offpeak_Forward!R149</f>
        <v>30.3953075408936</v>
      </c>
      <c r="S149" s="558" t="n">
        <f aca="false">[1]Offpeak_Forward!S149</f>
        <v>20.7979583740234</v>
      </c>
      <c r="T149" s="559" t="n">
        <f aca="false">[1]Offpeak_Forward!T149</f>
        <v>24.2778759002686</v>
      </c>
      <c r="U149" s="556" t="n">
        <f aca="false">[1]Offpeak_Forward!U149</f>
        <v>32.4279594421387</v>
      </c>
      <c r="V149" s="558" t="n">
        <f aca="false">[1]Offpeak_Forward!V149</f>
        <v>35.2091827392578</v>
      </c>
      <c r="W149" s="558" t="n">
        <f aca="false">[1]Offpeak_Forward!W149</f>
        <v>32.4279594421387</v>
      </c>
      <c r="X149" s="558" t="n">
        <f aca="false">[1]Offpeak_Forward!X149</f>
        <v>26.5946941375732</v>
      </c>
      <c r="Y149" s="558" t="n">
        <f aca="false">[1]Offpeak_Forward!Y149</f>
        <v>32.4279594421387</v>
      </c>
      <c r="Z149" s="558" t="n">
        <f aca="false">[1]Offpeak_Forward!Z149</f>
        <v>32.5351028442383</v>
      </c>
      <c r="AA149" s="559" t="n">
        <f aca="false">[1]Offpeak_Forward!AA149</f>
        <v>33.8412246704102</v>
      </c>
      <c r="AB149" s="556" t="n">
        <f aca="false">[1]Offpeak_Forward!AB149</f>
        <v>32.689136505127</v>
      </c>
      <c r="AC149" s="558" t="n">
        <f aca="false">[1]Offpeak_Forward!AC149</f>
        <v>36.7111778259277</v>
      </c>
      <c r="AD149" s="558" t="n">
        <f aca="false">[1]Offpeak_Forward!AD149</f>
        <v>32.689136505127</v>
      </c>
      <c r="AE149" s="558" t="n">
        <f aca="false">[1]Offpeak_Forward!AE149</f>
        <v>32.689136505127</v>
      </c>
      <c r="AF149" s="560" t="n">
        <f aca="false">[1]Offpeak_Forward!AF149</f>
        <v>40.6891403198242</v>
      </c>
      <c r="AG149" s="563" t="n">
        <f aca="false">[1]Offpeak_Forward!AG149</f>
        <v>4.219</v>
      </c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customFormat="false" ht="12.75" hidden="false" customHeight="false" outlineLevel="0" collapsed="false">
      <c r="A150" s="594" t="n">
        <f aca="false">[1]Offpeak_Forward!A150</f>
        <v>41487</v>
      </c>
      <c r="B150" s="556" t="n">
        <f aca="false">[1]Offpeak_Forward!B150</f>
        <v>35.5163269042969</v>
      </c>
      <c r="C150" s="558" t="n">
        <f aca="false">[1]Offpeak_Forward!C150</f>
        <v>35.4755096435547</v>
      </c>
      <c r="D150" s="558" t="n">
        <f aca="false">[1]Offpeak_Forward!D150</f>
        <v>35.4755096435547</v>
      </c>
      <c r="E150" s="559" t="n">
        <f aca="false">[1]Offpeak_Forward!E150</f>
        <v>35.4755096435547</v>
      </c>
      <c r="F150" s="556" t="n">
        <f aca="false">[1]Offpeak_Forward!F150</f>
        <v>35.449390411377</v>
      </c>
      <c r="G150" s="558" t="n">
        <f aca="false">[1]Offpeak_Forward!G150</f>
        <v>36.0820426940918</v>
      </c>
      <c r="H150" s="558" t="n">
        <f aca="false">[1]Offpeak_Forward!H150</f>
        <v>35.449390411377</v>
      </c>
      <c r="I150" s="559" t="n">
        <f aca="false">[1]Offpeak_Forward!I150</f>
        <v>35.449390411377</v>
      </c>
      <c r="J150" s="556" t="n">
        <f aca="false">[1]Offpeak_Forward!J150</f>
        <v>27.8731632232666</v>
      </c>
      <c r="K150" s="558" t="n">
        <f aca="false">[1]Offpeak_Forward!K150</f>
        <v>37.902042388916</v>
      </c>
      <c r="L150" s="559" t="n">
        <f aca="false">[1]Offpeak_Forward!L150</f>
        <v>35.1459197998047</v>
      </c>
      <c r="M150" s="556" t="n">
        <f aca="false">[1]Offpeak_Forward!M150</f>
        <v>26.6036758422852</v>
      </c>
      <c r="N150" s="558" t="n">
        <f aca="false">[1]Offpeak_Forward!N150</f>
        <v>24.9309787750244</v>
      </c>
      <c r="O150" s="558" t="n">
        <f aca="false">[1]Offpeak_Forward!O150</f>
        <v>32.1351013183594</v>
      </c>
      <c r="P150" s="558" t="n">
        <f aca="false">[1]Offpeak_Forward!P150</f>
        <v>28.6597995758057</v>
      </c>
      <c r="Q150" s="558" t="n">
        <f aca="false">[1]Offpeak_Forward!Q150</f>
        <v>23.4155673980713</v>
      </c>
      <c r="R150" s="558" t="n">
        <f aca="false">[1]Offpeak_Forward!R150</f>
        <v>30.9185733795166</v>
      </c>
      <c r="S150" s="558" t="n">
        <f aca="false">[1]Offpeak_Forward!S150</f>
        <v>20.6885719299316</v>
      </c>
      <c r="T150" s="559" t="n">
        <f aca="false">[1]Offpeak_Forward!T150</f>
        <v>23.4155673980713</v>
      </c>
      <c r="U150" s="556" t="n">
        <f aca="false">[1]Offpeak_Forward!U150</f>
        <v>32.4075508117676</v>
      </c>
      <c r="V150" s="558" t="n">
        <f aca="false">[1]Offpeak_Forward!V150</f>
        <v>35.2602043151855</v>
      </c>
      <c r="W150" s="558" t="n">
        <f aca="false">[1]Offpeak_Forward!W150</f>
        <v>32.4075508117676</v>
      </c>
      <c r="X150" s="558" t="n">
        <f aca="false">[1]Offpeak_Forward!X150</f>
        <v>27.2465324401855</v>
      </c>
      <c r="Y150" s="558" t="n">
        <f aca="false">[1]Offpeak_Forward!Y150</f>
        <v>32.4075508117676</v>
      </c>
      <c r="Z150" s="558" t="n">
        <f aca="false">[1]Offpeak_Forward!Z150</f>
        <v>32.5146942138672</v>
      </c>
      <c r="AA150" s="559" t="n">
        <f aca="false">[1]Offpeak_Forward!AA150</f>
        <v>33.8208160400391</v>
      </c>
      <c r="AB150" s="556" t="n">
        <f aca="false">[1]Offpeak_Forward!AB150</f>
        <v>31.560359954834</v>
      </c>
      <c r="AC150" s="558" t="n">
        <f aca="false">[1]Offpeak_Forward!AC150</f>
        <v>35.3079109191895</v>
      </c>
      <c r="AD150" s="558" t="n">
        <f aca="false">[1]Offpeak_Forward!AD150</f>
        <v>31.560359954834</v>
      </c>
      <c r="AE150" s="558" t="n">
        <f aca="false">[1]Offpeak_Forward!AE150</f>
        <v>31.560359954834</v>
      </c>
      <c r="AF150" s="560" t="n">
        <f aca="false">[1]Offpeak_Forward!AF150</f>
        <v>39.560359954834</v>
      </c>
      <c r="AG150" s="563" t="n">
        <f aca="false">[1]Offpeak_Forward!AG150</f>
        <v>4.251</v>
      </c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customFormat="false" ht="12.75" hidden="false" customHeight="false" outlineLevel="0" collapsed="false">
      <c r="A151" s="593" t="n">
        <f aca="false">[1]Offpeak_Forward!A151</f>
        <v>41518</v>
      </c>
      <c r="B151" s="565" t="n">
        <f aca="false">[1]Offpeak_Forward!B151</f>
        <v>29.5360012054443</v>
      </c>
      <c r="C151" s="566" t="n">
        <f aca="false">[1]Offpeak_Forward!C151</f>
        <v>30.0040016174316</v>
      </c>
      <c r="D151" s="566" t="n">
        <f aca="false">[1]Offpeak_Forward!D151</f>
        <v>30.0040016174316</v>
      </c>
      <c r="E151" s="568" t="n">
        <f aca="false">[1]Offpeak_Forward!E151</f>
        <v>30.0040016174316</v>
      </c>
      <c r="F151" s="565" t="n">
        <f aca="false">[1]Offpeak_Forward!F151</f>
        <v>22.245361328125</v>
      </c>
      <c r="G151" s="566" t="n">
        <f aca="false">[1]Offpeak_Forward!G151</f>
        <v>22.8453617095947</v>
      </c>
      <c r="H151" s="566" t="n">
        <f aca="false">[1]Offpeak_Forward!H151</f>
        <v>22.245361328125</v>
      </c>
      <c r="I151" s="568" t="n">
        <f aca="false">[1]Offpeak_Forward!I151</f>
        <v>22.245361328125</v>
      </c>
      <c r="J151" s="565" t="n">
        <f aca="false">[1]Offpeak_Forward!J151</f>
        <v>26.5</v>
      </c>
      <c r="K151" s="566" t="n">
        <f aca="false">[1]Offpeak_Forward!K151</f>
        <v>30.4099998474121</v>
      </c>
      <c r="L151" s="568" t="n">
        <f aca="false">[1]Offpeak_Forward!L151</f>
        <v>32.5699996948242</v>
      </c>
      <c r="M151" s="565" t="n">
        <f aca="false">[1]Offpeak_Forward!M151</f>
        <v>20.0631999969482</v>
      </c>
      <c r="N151" s="566" t="n">
        <f aca="false">[1]Offpeak_Forward!N151</f>
        <v>18.8948001861572</v>
      </c>
      <c r="O151" s="566" t="n">
        <f aca="false">[1]Offpeak_Forward!O151</f>
        <v>23.743200302124</v>
      </c>
      <c r="P151" s="566" t="n">
        <f aca="false">[1]Offpeak_Forward!P151</f>
        <v>22.0132007598877</v>
      </c>
      <c r="Q151" s="566" t="n">
        <f aca="false">[1]Offpeak_Forward!Q151</f>
        <v>21.4373359680176</v>
      </c>
      <c r="R151" s="566" t="n">
        <f aca="false">[1]Offpeak_Forward!R151</f>
        <v>24.1812019348145</v>
      </c>
      <c r="S151" s="566" t="n">
        <f aca="false">[1]Offpeak_Forward!S151</f>
        <v>17.659200668335</v>
      </c>
      <c r="T151" s="568" t="n">
        <f aca="false">[1]Offpeak_Forward!T151</f>
        <v>21.4373359680176</v>
      </c>
      <c r="U151" s="565" t="n">
        <f aca="false">[1]Offpeak_Forward!U151</f>
        <v>27.9460010528564</v>
      </c>
      <c r="V151" s="566" t="n">
        <f aca="false">[1]Offpeak_Forward!V151</f>
        <v>29.1100006103516</v>
      </c>
      <c r="W151" s="566" t="n">
        <f aca="false">[1]Offpeak_Forward!W151</f>
        <v>27.9460010528564</v>
      </c>
      <c r="X151" s="566" t="n">
        <f aca="false">[1]Offpeak_Forward!X151</f>
        <v>20.5671997070313</v>
      </c>
      <c r="Y151" s="566" t="n">
        <f aca="false">[1]Offpeak_Forward!Y151</f>
        <v>27.9460010528564</v>
      </c>
      <c r="Z151" s="566" t="n">
        <f aca="false">[1]Offpeak_Forward!Z151</f>
        <v>27.996000289917</v>
      </c>
      <c r="AA151" s="568" t="n">
        <f aca="false">[1]Offpeak_Forward!AA151</f>
        <v>29.1960010528564</v>
      </c>
      <c r="AB151" s="565" t="n">
        <f aca="false">[1]Offpeak_Forward!AB151</f>
        <v>26.6075820922852</v>
      </c>
      <c r="AC151" s="566" t="n">
        <f aca="false">[1]Offpeak_Forward!AC151</f>
        <v>28.8475799560547</v>
      </c>
      <c r="AD151" s="566" t="n">
        <f aca="false">[1]Offpeak_Forward!AD151</f>
        <v>26.6075820922852</v>
      </c>
      <c r="AE151" s="566" t="n">
        <f aca="false">[1]Offpeak_Forward!AE151</f>
        <v>26.6075820922852</v>
      </c>
      <c r="AF151" s="569" t="n">
        <f aca="false">[1]Offpeak_Forward!AF151</f>
        <v>31.8575801849365</v>
      </c>
      <c r="AG151" s="571" t="n">
        <f aca="false">[1]Offpeak_Forward!AG151</f>
        <v>4.262</v>
      </c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customFormat="false" ht="12.75" hidden="false" customHeight="false" outlineLevel="0" collapsed="false">
      <c r="A152" s="593" t="n">
        <f aca="false">[1]Offpeak_Forward!A152</f>
        <v>41548</v>
      </c>
      <c r="B152" s="565" t="n">
        <f aca="false">[1]Offpeak_Forward!B152</f>
        <v>28.1968097686768</v>
      </c>
      <c r="C152" s="566" t="n">
        <f aca="false">[1]Offpeak_Forward!C152</f>
        <v>28.6904258728027</v>
      </c>
      <c r="D152" s="566" t="n">
        <f aca="false">[1]Offpeak_Forward!D152</f>
        <v>28.6904258728027</v>
      </c>
      <c r="E152" s="568" t="n">
        <f aca="false">[1]Offpeak_Forward!E152</f>
        <v>28.6904258728027</v>
      </c>
      <c r="F152" s="565" t="n">
        <f aca="false">[1]Offpeak_Forward!F152</f>
        <v>20.7442569732666</v>
      </c>
      <c r="G152" s="566" t="n">
        <f aca="false">[1]Offpeak_Forward!G152</f>
        <v>21.4038314819336</v>
      </c>
      <c r="H152" s="566" t="n">
        <f aca="false">[1]Offpeak_Forward!H152</f>
        <v>20.7442569732666</v>
      </c>
      <c r="I152" s="568" t="n">
        <f aca="false">[1]Offpeak_Forward!I152</f>
        <v>20.7442569732666</v>
      </c>
      <c r="J152" s="565" t="n">
        <f aca="false">[1]Offpeak_Forward!J152</f>
        <v>25.4276580810547</v>
      </c>
      <c r="K152" s="566" t="n">
        <f aca="false">[1]Offpeak_Forward!K152</f>
        <v>31.2999992370605</v>
      </c>
      <c r="L152" s="568" t="n">
        <f aca="false">[1]Offpeak_Forward!L152</f>
        <v>31.1276550292969</v>
      </c>
      <c r="M152" s="565" t="n">
        <f aca="false">[1]Offpeak_Forward!M152</f>
        <v>18.0382995605469</v>
      </c>
      <c r="N152" s="566" t="n">
        <f aca="false">[1]Offpeak_Forward!N152</f>
        <v>17.2320423126221</v>
      </c>
      <c r="O152" s="566" t="n">
        <f aca="false">[1]Offpeak_Forward!O152</f>
        <v>21.1910629272461</v>
      </c>
      <c r="P152" s="566" t="n">
        <f aca="false">[1]Offpeak_Forward!P152</f>
        <v>20.1819171905518</v>
      </c>
      <c r="Q152" s="566" t="n">
        <f aca="false">[1]Offpeak_Forward!Q152</f>
        <v>19.2276153564453</v>
      </c>
      <c r="R152" s="566" t="n">
        <f aca="false">[1]Offpeak_Forward!R152</f>
        <v>22.5155334472656</v>
      </c>
      <c r="S152" s="566" t="n">
        <f aca="false">[1]Offpeak_Forward!S152</f>
        <v>16.6651077270508</v>
      </c>
      <c r="T152" s="568" t="n">
        <f aca="false">[1]Offpeak_Forward!T152</f>
        <v>19.2276153564453</v>
      </c>
      <c r="U152" s="565" t="n">
        <f aca="false">[1]Offpeak_Forward!U152</f>
        <v>25.2729797363281</v>
      </c>
      <c r="V152" s="566" t="n">
        <f aca="false">[1]Offpeak_Forward!V152</f>
        <v>27.6648941040039</v>
      </c>
      <c r="W152" s="566" t="n">
        <f aca="false">[1]Offpeak_Forward!W152</f>
        <v>25.2729797363281</v>
      </c>
      <c r="X152" s="566" t="n">
        <f aca="false">[1]Offpeak_Forward!X152</f>
        <v>18.5744705200195</v>
      </c>
      <c r="Y152" s="566" t="n">
        <f aca="false">[1]Offpeak_Forward!Y152</f>
        <v>25.2729797363281</v>
      </c>
      <c r="Z152" s="566" t="n">
        <f aca="false">[1]Offpeak_Forward!Z152</f>
        <v>25.4272346496582</v>
      </c>
      <c r="AA152" s="568" t="n">
        <f aca="false">[1]Offpeak_Forward!AA152</f>
        <v>26.8208522796631</v>
      </c>
      <c r="AB152" s="565" t="n">
        <f aca="false">[1]Offpeak_Forward!AB152</f>
        <v>25.2481937408447</v>
      </c>
      <c r="AC152" s="566" t="n">
        <f aca="false">[1]Offpeak_Forward!AC152</f>
        <v>26.9992561340332</v>
      </c>
      <c r="AD152" s="566" t="n">
        <f aca="false">[1]Offpeak_Forward!AD152</f>
        <v>25.2481937408447</v>
      </c>
      <c r="AE152" s="566" t="n">
        <f aca="false">[1]Offpeak_Forward!AE152</f>
        <v>25.2481937408447</v>
      </c>
      <c r="AF152" s="569" t="n">
        <f aca="false">[1]Offpeak_Forward!AF152</f>
        <v>27.7481918334961</v>
      </c>
      <c r="AG152" s="571" t="n">
        <f aca="false">[1]Offpeak_Forward!AG152</f>
        <v>4.272</v>
      </c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customFormat="false" ht="12.75" hidden="false" customHeight="false" outlineLevel="0" collapsed="false">
      <c r="A153" s="593" t="n">
        <f aca="false">[1]Offpeak_Forward!A153</f>
        <v>41579</v>
      </c>
      <c r="B153" s="565" t="n">
        <f aca="false">[1]Offpeak_Forward!B153</f>
        <v>30.3450012207031</v>
      </c>
      <c r="C153" s="566" t="n">
        <f aca="false">[1]Offpeak_Forward!C153</f>
        <v>30.7450008392334</v>
      </c>
      <c r="D153" s="566" t="n">
        <f aca="false">[1]Offpeak_Forward!D153</f>
        <v>30.7450008392334</v>
      </c>
      <c r="E153" s="568" t="n">
        <f aca="false">[1]Offpeak_Forward!E153</f>
        <v>30.7450008392334</v>
      </c>
      <c r="F153" s="565" t="n">
        <f aca="false">[1]Offpeak_Forward!F153</f>
        <v>20.44700050354</v>
      </c>
      <c r="G153" s="566" t="n">
        <f aca="false">[1]Offpeak_Forward!G153</f>
        <v>21.0470008850098</v>
      </c>
      <c r="H153" s="566" t="n">
        <f aca="false">[1]Offpeak_Forward!H153</f>
        <v>20.44700050354</v>
      </c>
      <c r="I153" s="568" t="n">
        <f aca="false">[1]Offpeak_Forward!I153</f>
        <v>20.44700050354</v>
      </c>
      <c r="J153" s="565" t="n">
        <f aca="false">[1]Offpeak_Forward!J153</f>
        <v>25.939998626709</v>
      </c>
      <c r="K153" s="566" t="n">
        <f aca="false">[1]Offpeak_Forward!K153</f>
        <v>32.060001373291</v>
      </c>
      <c r="L153" s="568" t="n">
        <f aca="false">[1]Offpeak_Forward!L153</f>
        <v>31.6669998168945</v>
      </c>
      <c r="M153" s="565" t="n">
        <f aca="false">[1]Offpeak_Forward!M153</f>
        <v>18.8959999084473</v>
      </c>
      <c r="N153" s="566" t="n">
        <f aca="false">[1]Offpeak_Forward!N153</f>
        <v>17.9923992156982</v>
      </c>
      <c r="O153" s="566" t="n">
        <f aca="false">[1]Offpeak_Forward!O153</f>
        <v>21.8059997558594</v>
      </c>
      <c r="P153" s="566" t="n">
        <f aca="false">[1]Offpeak_Forward!P153</f>
        <v>20.8460006713867</v>
      </c>
      <c r="Q153" s="566" t="n">
        <f aca="false">[1]Offpeak_Forward!Q153</f>
        <v>20.6104469299316</v>
      </c>
      <c r="R153" s="566" t="n">
        <f aca="false">[1]Offpeak_Forward!R153</f>
        <v>23.0140018463135</v>
      </c>
      <c r="S153" s="566" t="n">
        <f aca="false">[1]Offpeak_Forward!S153</f>
        <v>17.5120010375977</v>
      </c>
      <c r="T153" s="568" t="n">
        <f aca="false">[1]Offpeak_Forward!T153</f>
        <v>20.6104469299316</v>
      </c>
      <c r="U153" s="565" t="n">
        <f aca="false">[1]Offpeak_Forward!U153</f>
        <v>25.6660003662109</v>
      </c>
      <c r="V153" s="566" t="n">
        <f aca="false">[1]Offpeak_Forward!V153</f>
        <v>28.25</v>
      </c>
      <c r="W153" s="566" t="n">
        <f aca="false">[1]Offpeak_Forward!W153</f>
        <v>25.6660003662109</v>
      </c>
      <c r="X153" s="566" t="n">
        <f aca="false">[1]Offpeak_Forward!X153</f>
        <v>19.5260009765625</v>
      </c>
      <c r="Y153" s="566" t="n">
        <f aca="false">[1]Offpeak_Forward!Y153</f>
        <v>25.6660003662109</v>
      </c>
      <c r="Z153" s="566" t="n">
        <f aca="false">[1]Offpeak_Forward!Z153</f>
        <v>25.7159996032715</v>
      </c>
      <c r="AA153" s="568" t="n">
        <f aca="false">[1]Offpeak_Forward!AA153</f>
        <v>26.9160003662109</v>
      </c>
      <c r="AB153" s="565" t="n">
        <f aca="false">[1]Offpeak_Forward!AB153</f>
        <v>25.5160026550293</v>
      </c>
      <c r="AC153" s="566" t="n">
        <f aca="false">[1]Offpeak_Forward!AC153</f>
        <v>26.9759998321533</v>
      </c>
      <c r="AD153" s="566" t="n">
        <f aca="false">[1]Offpeak_Forward!AD153</f>
        <v>25.5160026550293</v>
      </c>
      <c r="AE153" s="566" t="n">
        <f aca="false">[1]Offpeak_Forward!AE153</f>
        <v>25.5160026550293</v>
      </c>
      <c r="AF153" s="569" t="n">
        <f aca="false">[1]Offpeak_Forward!AF153</f>
        <v>28.015998840332</v>
      </c>
      <c r="AG153" s="571" t="n">
        <f aca="false">[1]Offpeak_Forward!AG153</f>
        <v>4.426</v>
      </c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customFormat="false" ht="12.75" hidden="false" customHeight="false" outlineLevel="0" collapsed="false">
      <c r="A154" s="586" t="n">
        <f aca="false">[1]Offpeak_Forward!A154</f>
        <v>41609</v>
      </c>
      <c r="B154" s="573" t="n">
        <f aca="false">[1]Offpeak_Forward!B154</f>
        <v>27.586275100708</v>
      </c>
      <c r="C154" s="574" t="n">
        <f aca="false">[1]Offpeak_Forward!C154</f>
        <v>28.5274505615234</v>
      </c>
      <c r="D154" s="574" t="n">
        <f aca="false">[1]Offpeak_Forward!D154</f>
        <v>28.5274505615234</v>
      </c>
      <c r="E154" s="576" t="n">
        <f aca="false">[1]Offpeak_Forward!E154</f>
        <v>28.5274505615234</v>
      </c>
      <c r="F154" s="573" t="n">
        <f aca="false">[1]Offpeak_Forward!F154</f>
        <v>20.4370994567871</v>
      </c>
      <c r="G154" s="574" t="n">
        <f aca="false">[1]Offpeak_Forward!G154</f>
        <v>21.0449409484863</v>
      </c>
      <c r="H154" s="574" t="n">
        <f aca="false">[1]Offpeak_Forward!H154</f>
        <v>20.4370994567871</v>
      </c>
      <c r="I154" s="576" t="n">
        <f aca="false">[1]Offpeak_Forward!I154</f>
        <v>20.4370994567871</v>
      </c>
      <c r="J154" s="573" t="n">
        <f aca="false">[1]Offpeak_Forward!J154</f>
        <v>27.8921566009521</v>
      </c>
      <c r="K154" s="574" t="n">
        <f aca="false">[1]Offpeak_Forward!K154</f>
        <v>34.3627471923828</v>
      </c>
      <c r="L154" s="576" t="n">
        <f aca="false">[1]Offpeak_Forward!L154</f>
        <v>34.3921546936035</v>
      </c>
      <c r="M154" s="573" t="n">
        <f aca="false">[1]Offpeak_Forward!M154</f>
        <v>22.5052947998047</v>
      </c>
      <c r="N154" s="574" t="n">
        <f aca="false">[1]Offpeak_Forward!N154</f>
        <v>21.5290184020996</v>
      </c>
      <c r="O154" s="574" t="n">
        <f aca="false">[1]Offpeak_Forward!O154</f>
        <v>21.3525485992432</v>
      </c>
      <c r="P154" s="574" t="n">
        <f aca="false">[1]Offpeak_Forward!P154</f>
        <v>24.480785369873</v>
      </c>
      <c r="Q154" s="574" t="n">
        <f aca="false">[1]Offpeak_Forward!Q154</f>
        <v>23.6056232452393</v>
      </c>
      <c r="R154" s="574" t="n">
        <f aca="false">[1]Offpeak_Forward!R154</f>
        <v>26.6705913543701</v>
      </c>
      <c r="S154" s="574" t="n">
        <f aca="false">[1]Offpeak_Forward!S154</f>
        <v>19.9113731384277</v>
      </c>
      <c r="T154" s="576" t="n">
        <f aca="false">[1]Offpeak_Forward!T154</f>
        <v>23.6056232452393</v>
      </c>
      <c r="U154" s="573" t="n">
        <f aca="false">[1]Offpeak_Forward!U154</f>
        <v>27.8833332061768</v>
      </c>
      <c r="V154" s="574" t="n">
        <f aca="false">[1]Offpeak_Forward!V154</f>
        <v>27.8284320831299</v>
      </c>
      <c r="W154" s="574" t="n">
        <f aca="false">[1]Offpeak_Forward!W154</f>
        <v>27.8833332061768</v>
      </c>
      <c r="X154" s="574" t="n">
        <f aca="false">[1]Offpeak_Forward!X154</f>
        <v>22.9994125366211</v>
      </c>
      <c r="Y154" s="574" t="n">
        <f aca="false">[1]Offpeak_Forward!Y154</f>
        <v>27.8833332061768</v>
      </c>
      <c r="Z154" s="574" t="n">
        <f aca="false">[1]Offpeak_Forward!Z154</f>
        <v>27.9470596313477</v>
      </c>
      <c r="AA154" s="576" t="n">
        <f aca="false">[1]Offpeak_Forward!AA154</f>
        <v>29.172550201416</v>
      </c>
      <c r="AB154" s="573" t="n">
        <f aca="false">[1]Offpeak_Forward!AB154</f>
        <v>26.8935489654541</v>
      </c>
      <c r="AC154" s="574" t="n">
        <f aca="false">[1]Offpeak_Forward!AC154</f>
        <v>28.8974704742432</v>
      </c>
      <c r="AD154" s="574" t="n">
        <f aca="false">[1]Offpeak_Forward!AD154</f>
        <v>26.8935489654541</v>
      </c>
      <c r="AE154" s="574" t="n">
        <f aca="false">[1]Offpeak_Forward!AE154</f>
        <v>26.8935489654541</v>
      </c>
      <c r="AF154" s="577" t="n">
        <f aca="false">[1]Offpeak_Forward!AF154</f>
        <v>29.8935470581055</v>
      </c>
      <c r="AG154" s="579" t="n">
        <f aca="false">[1]Offpeak_Forward!AG154</f>
        <v>4.592</v>
      </c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customFormat="false" ht="12.75" hidden="false" customHeight="false" outlineLevel="0" collapsed="false">
      <c r="A155" s="592" t="n">
        <f aca="false">[1]Offpeak_Forward!A155</f>
        <v>41640</v>
      </c>
      <c r="B155" s="581" t="n">
        <f aca="false">[1]Offpeak_Forward!B155</f>
        <v>36.310733795166</v>
      </c>
      <c r="C155" s="582" t="n">
        <f aca="false">[1]Offpeak_Forward!C155</f>
        <v>37.025016784668</v>
      </c>
      <c r="D155" s="582" t="n">
        <f aca="false">[1]Offpeak_Forward!D155</f>
        <v>37.025016784668</v>
      </c>
      <c r="E155" s="583" t="n">
        <f aca="false">[1]Offpeak_Forward!E155</f>
        <v>37.025016784668</v>
      </c>
      <c r="F155" s="581" t="n">
        <f aca="false">[1]Offpeak_Forward!F155</f>
        <v>23.7901420593262</v>
      </c>
      <c r="G155" s="582" t="n">
        <f aca="false">[1]Offpeak_Forward!G155</f>
        <v>24.4227962493896</v>
      </c>
      <c r="H155" s="582" t="n">
        <f aca="false">[1]Offpeak_Forward!H155</f>
        <v>23.7901420593262</v>
      </c>
      <c r="I155" s="583" t="n">
        <f aca="false">[1]Offpeak_Forward!I155</f>
        <v>23.7901420593262</v>
      </c>
      <c r="J155" s="581" t="n">
        <f aca="false">[1]Offpeak_Forward!J155</f>
        <v>32.8829612731934</v>
      </c>
      <c r="K155" s="582" t="n">
        <f aca="false">[1]Offpeak_Forward!K155</f>
        <v>36.7795906066895</v>
      </c>
      <c r="L155" s="583" t="n">
        <f aca="false">[1]Offpeak_Forward!L155</f>
        <v>38.1040802001953</v>
      </c>
      <c r="M155" s="581" t="n">
        <f aca="false">[1]Offpeak_Forward!M155</f>
        <v>26.0200004577637</v>
      </c>
      <c r="N155" s="582" t="n">
        <f aca="false">[1]Offpeak_Forward!N155</f>
        <v>25.4904079437256</v>
      </c>
      <c r="O155" s="582" t="n">
        <f aca="false">[1]Offpeak_Forward!O155</f>
        <v>24.3873462677002</v>
      </c>
      <c r="P155" s="582" t="n">
        <f aca="false">[1]Offpeak_Forward!P155</f>
        <v>28.0761222839355</v>
      </c>
      <c r="Q155" s="582" t="n">
        <f aca="false">[1]Offpeak_Forward!Q155</f>
        <v>29.6720848083496</v>
      </c>
      <c r="R155" s="582" t="n">
        <f aca="false">[1]Offpeak_Forward!R155</f>
        <v>30.3348979949951</v>
      </c>
      <c r="S155" s="582" t="n">
        <f aca="false">[1]Offpeak_Forward!S155</f>
        <v>22.5342864990234</v>
      </c>
      <c r="T155" s="583" t="n">
        <f aca="false">[1]Offpeak_Forward!T155</f>
        <v>29.6720848083496</v>
      </c>
      <c r="U155" s="581" t="n">
        <f aca="false">[1]Offpeak_Forward!U155</f>
        <v>29.8622455596924</v>
      </c>
      <c r="V155" s="582" t="n">
        <f aca="false">[1]Offpeak_Forward!V155</f>
        <v>27.8928565979004</v>
      </c>
      <c r="W155" s="582" t="n">
        <f aca="false">[1]Offpeak_Forward!W155</f>
        <v>29.8622455596924</v>
      </c>
      <c r="X155" s="582" t="n">
        <f aca="false">[1]Offpeak_Forward!X155</f>
        <v>26.5342864990234</v>
      </c>
      <c r="Y155" s="582" t="n">
        <f aca="false">[1]Offpeak_Forward!Y155</f>
        <v>29.8622455596924</v>
      </c>
      <c r="Z155" s="582" t="n">
        <f aca="false">[1]Offpeak_Forward!Z155</f>
        <v>29.9693870544434</v>
      </c>
      <c r="AA155" s="583" t="n">
        <f aca="false">[1]Offpeak_Forward!AA155</f>
        <v>31.2755107879639</v>
      </c>
      <c r="AB155" s="581" t="n">
        <f aca="false">[1]Offpeak_Forward!AB155</f>
        <v>29.5047225952148</v>
      </c>
      <c r="AC155" s="582" t="n">
        <f aca="false">[1]Offpeak_Forward!AC155</f>
        <v>31.9002342224121</v>
      </c>
      <c r="AD155" s="582" t="n">
        <f aca="false">[1]Offpeak_Forward!AD155</f>
        <v>29.5047225952148</v>
      </c>
      <c r="AE155" s="582" t="n">
        <f aca="false">[1]Offpeak_Forward!AE155</f>
        <v>29.5047225952148</v>
      </c>
      <c r="AF155" s="584" t="n">
        <f aca="false">[1]Offpeak_Forward!AF155</f>
        <v>32.5047225952148</v>
      </c>
      <c r="AG155" s="585" t="n">
        <f aca="false">[1]Offpeak_Forward!AG155</f>
        <v>4.6785</v>
      </c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customFormat="false" ht="12.75" hidden="false" customHeight="false" outlineLevel="0" collapsed="false">
      <c r="A156" s="593" t="n">
        <f aca="false">[1]Offpeak_Forward!A156</f>
        <v>41671</v>
      </c>
      <c r="B156" s="565" t="n">
        <f aca="false">[1]Offpeak_Forward!B156</f>
        <v>35.1788139343262</v>
      </c>
      <c r="C156" s="566" t="n">
        <f aca="false">[1]Offpeak_Forward!C156</f>
        <v>35.8333587646484</v>
      </c>
      <c r="D156" s="566" t="n">
        <f aca="false">[1]Offpeak_Forward!D156</f>
        <v>35.8333587646484</v>
      </c>
      <c r="E156" s="568" t="n">
        <f aca="false">[1]Offpeak_Forward!E156</f>
        <v>35.8333587646484</v>
      </c>
      <c r="F156" s="565" t="n">
        <f aca="false">[1]Offpeak_Forward!F156</f>
        <v>24.188907623291</v>
      </c>
      <c r="G156" s="566" t="n">
        <f aca="false">[1]Offpeak_Forward!G156</f>
        <v>24.8252716064453</v>
      </c>
      <c r="H156" s="566" t="n">
        <f aca="false">[1]Offpeak_Forward!H156</f>
        <v>24.188907623291</v>
      </c>
      <c r="I156" s="568" t="n">
        <f aca="false">[1]Offpeak_Forward!I156</f>
        <v>24.188907623291</v>
      </c>
      <c r="J156" s="565" t="n">
        <f aca="false">[1]Offpeak_Forward!J156</f>
        <v>30.326135635376</v>
      </c>
      <c r="K156" s="566" t="n">
        <f aca="false">[1]Offpeak_Forward!K156</f>
        <v>35.6409111022949</v>
      </c>
      <c r="L156" s="568" t="n">
        <f aca="false">[1]Offpeak_Forward!L156</f>
        <v>36.7999992370605</v>
      </c>
      <c r="M156" s="565" t="n">
        <f aca="false">[1]Offpeak_Forward!M156</f>
        <v>23.9422740936279</v>
      </c>
      <c r="N156" s="566" t="n">
        <f aca="false">[1]Offpeak_Forward!N156</f>
        <v>23.459545135498</v>
      </c>
      <c r="O156" s="566" t="n">
        <f aca="false">[1]Offpeak_Forward!O156</f>
        <v>24.8527278900146</v>
      </c>
      <c r="P156" s="566" t="n">
        <f aca="false">[1]Offpeak_Forward!P156</f>
        <v>26.0104560852051</v>
      </c>
      <c r="Q156" s="566" t="n">
        <f aca="false">[1]Offpeak_Forward!Q156</f>
        <v>27.6541328430176</v>
      </c>
      <c r="R156" s="566" t="n">
        <f aca="false">[1]Offpeak_Forward!R156</f>
        <v>28.2795467376709</v>
      </c>
      <c r="S156" s="566" t="n">
        <f aca="false">[1]Offpeak_Forward!S156</f>
        <v>21.3877277374268</v>
      </c>
      <c r="T156" s="568" t="n">
        <f aca="false">[1]Offpeak_Forward!T156</f>
        <v>27.6541328430176</v>
      </c>
      <c r="U156" s="565" t="n">
        <f aca="false">[1]Offpeak_Forward!U156</f>
        <v>28.7940921783447</v>
      </c>
      <c r="V156" s="566" t="n">
        <f aca="false">[1]Offpeak_Forward!V156</f>
        <v>27.9318180084229</v>
      </c>
      <c r="W156" s="566" t="n">
        <f aca="false">[1]Offpeak_Forward!W156</f>
        <v>28.7940921783447</v>
      </c>
      <c r="X156" s="566" t="n">
        <f aca="false">[1]Offpeak_Forward!X156</f>
        <v>24.5150012969971</v>
      </c>
      <c r="Y156" s="566" t="n">
        <f aca="false">[1]Offpeak_Forward!Y156</f>
        <v>28.7940921783447</v>
      </c>
      <c r="Z156" s="566" t="n">
        <f aca="false">[1]Offpeak_Forward!Z156</f>
        <v>28.9077281951904</v>
      </c>
      <c r="AA156" s="568" t="n">
        <f aca="false">[1]Offpeak_Forward!AA156</f>
        <v>30.2259101867676</v>
      </c>
      <c r="AB156" s="565" t="n">
        <f aca="false">[1]Offpeak_Forward!AB156</f>
        <v>29.477954864502</v>
      </c>
      <c r="AC156" s="566" t="n">
        <f aca="false">[1]Offpeak_Forward!AC156</f>
        <v>31.7070465087891</v>
      </c>
      <c r="AD156" s="566" t="n">
        <f aca="false">[1]Offpeak_Forward!AD156</f>
        <v>29.477954864502</v>
      </c>
      <c r="AE156" s="566" t="n">
        <f aca="false">[1]Offpeak_Forward!AE156</f>
        <v>29.477954864502</v>
      </c>
      <c r="AF156" s="569" t="n">
        <f aca="false">[1]Offpeak_Forward!AF156</f>
        <v>32.477954864502</v>
      </c>
      <c r="AG156" s="571" t="n">
        <f aca="false">[1]Offpeak_Forward!AG156</f>
        <v>4.5645</v>
      </c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customFormat="false" ht="12.75" hidden="false" customHeight="false" outlineLevel="0" collapsed="false">
      <c r="A157" s="593" t="n">
        <f aca="false">[1]Offpeak_Forward!A157</f>
        <v>41699</v>
      </c>
      <c r="B157" s="565" t="n">
        <f aca="false">[1]Offpeak_Forward!B157</f>
        <v>32.7098045349121</v>
      </c>
      <c r="C157" s="566" t="n">
        <f aca="false">[1]Offpeak_Forward!C157</f>
        <v>32.6019592285156</v>
      </c>
      <c r="D157" s="566" t="n">
        <f aca="false">[1]Offpeak_Forward!D157</f>
        <v>32.6019592285156</v>
      </c>
      <c r="E157" s="568" t="n">
        <f aca="false">[1]Offpeak_Forward!E157</f>
        <v>32.6019592285156</v>
      </c>
      <c r="F157" s="565" t="n">
        <f aca="false">[1]Offpeak_Forward!F157</f>
        <v>21.1090202331543</v>
      </c>
      <c r="G157" s="566" t="n">
        <f aca="false">[1]Offpeak_Forward!G157</f>
        <v>21.7168636322021</v>
      </c>
      <c r="H157" s="566" t="n">
        <f aca="false">[1]Offpeak_Forward!H157</f>
        <v>21.1090202331543</v>
      </c>
      <c r="I157" s="568" t="n">
        <f aca="false">[1]Offpeak_Forward!I157</f>
        <v>21.1090202331543</v>
      </c>
      <c r="J157" s="565" t="n">
        <f aca="false">[1]Offpeak_Forward!J157</f>
        <v>25.8076953887939</v>
      </c>
      <c r="K157" s="566" t="n">
        <f aca="false">[1]Offpeak_Forward!K157</f>
        <v>33.1519622802734</v>
      </c>
      <c r="L157" s="568" t="n">
        <f aca="false">[1]Offpeak_Forward!L157</f>
        <v>38.2568626403809</v>
      </c>
      <c r="M157" s="565" t="n">
        <f aca="false">[1]Offpeak_Forward!M157</f>
        <v>22.9729404449463</v>
      </c>
      <c r="N157" s="566" t="n">
        <f aca="false">[1]Offpeak_Forward!N157</f>
        <v>22.471960067749</v>
      </c>
      <c r="O157" s="566" t="n">
        <f aca="false">[1]Offpeak_Forward!O157</f>
        <v>24.8749027252197</v>
      </c>
      <c r="P157" s="566" t="n">
        <f aca="false">[1]Offpeak_Forward!P157</f>
        <v>24.9484310150146</v>
      </c>
      <c r="Q157" s="566" t="n">
        <f aca="false">[1]Offpeak_Forward!Q157</f>
        <v>23.0420799255371</v>
      </c>
      <c r="R157" s="566" t="n">
        <f aca="false">[1]Offpeak_Forward!R157</f>
        <v>27.1382350921631</v>
      </c>
      <c r="S157" s="566" t="n">
        <f aca="false">[1]Offpeak_Forward!S157</f>
        <v>19.7954902648926</v>
      </c>
      <c r="T157" s="568" t="n">
        <f aca="false">[1]Offpeak_Forward!T157</f>
        <v>23.0420799255371</v>
      </c>
      <c r="U157" s="565" t="n">
        <f aca="false">[1]Offpeak_Forward!U157</f>
        <v>27.0931377410889</v>
      </c>
      <c r="V157" s="566" t="n">
        <f aca="false">[1]Offpeak_Forward!V157</f>
        <v>27.514705657959</v>
      </c>
      <c r="W157" s="566" t="n">
        <f aca="false">[1]Offpeak_Forward!W157</f>
        <v>27.0931377410889</v>
      </c>
      <c r="X157" s="566" t="n">
        <f aca="false">[1]Offpeak_Forward!X157</f>
        <v>23.5905876159668</v>
      </c>
      <c r="Y157" s="566" t="n">
        <f aca="false">[1]Offpeak_Forward!Y157</f>
        <v>27.0931377410889</v>
      </c>
      <c r="Z157" s="566" t="n">
        <f aca="false">[1]Offpeak_Forward!Z157</f>
        <v>27.1568622589111</v>
      </c>
      <c r="AA157" s="568" t="n">
        <f aca="false">[1]Offpeak_Forward!AA157</f>
        <v>28.3823528289795</v>
      </c>
      <c r="AB157" s="565" t="n">
        <f aca="false">[1]Offpeak_Forward!AB157</f>
        <v>28.5293617248535</v>
      </c>
      <c r="AC157" s="566" t="n">
        <f aca="false">[1]Offpeak_Forward!AC157</f>
        <v>30.1895580291748</v>
      </c>
      <c r="AD157" s="566" t="n">
        <f aca="false">[1]Offpeak_Forward!AD157</f>
        <v>28.5293617248535</v>
      </c>
      <c r="AE157" s="566" t="n">
        <f aca="false">[1]Offpeak_Forward!AE157</f>
        <v>28.5293617248535</v>
      </c>
      <c r="AF157" s="569" t="n">
        <f aca="false">[1]Offpeak_Forward!AF157</f>
        <v>31.0293617248535</v>
      </c>
      <c r="AG157" s="571" t="n">
        <f aca="false">[1]Offpeak_Forward!AG157</f>
        <v>4.4325</v>
      </c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customFormat="false" ht="12.75" hidden="false" customHeight="false" outlineLevel="0" collapsed="false">
      <c r="A158" s="593" t="n">
        <f aca="false">[1]Offpeak_Forward!A158</f>
        <v>41730</v>
      </c>
      <c r="B158" s="565" t="n">
        <f aca="false">[1]Offpeak_Forward!B158</f>
        <v>30.7304363250732</v>
      </c>
      <c r="C158" s="566" t="n">
        <f aca="false">[1]Offpeak_Forward!C158</f>
        <v>30.6347827911377</v>
      </c>
      <c r="D158" s="566" t="n">
        <f aca="false">[1]Offpeak_Forward!D158</f>
        <v>30.6347827911377</v>
      </c>
      <c r="E158" s="568" t="n">
        <f aca="false">[1]Offpeak_Forward!E158</f>
        <v>30.6347827911377</v>
      </c>
      <c r="F158" s="565" t="n">
        <f aca="false">[1]Offpeak_Forward!F158</f>
        <v>21.9476528167725</v>
      </c>
      <c r="G158" s="566" t="n">
        <f aca="false">[1]Offpeak_Forward!G158</f>
        <v>22.5998268127441</v>
      </c>
      <c r="H158" s="566" t="n">
        <f aca="false">[1]Offpeak_Forward!H158</f>
        <v>21.9476528167725</v>
      </c>
      <c r="I158" s="568" t="n">
        <f aca="false">[1]Offpeak_Forward!I158</f>
        <v>21.9476528167725</v>
      </c>
      <c r="J158" s="565" t="n">
        <f aca="false">[1]Offpeak_Forward!J158</f>
        <v>25.7047824859619</v>
      </c>
      <c r="K158" s="566" t="n">
        <f aca="false">[1]Offpeak_Forward!K158</f>
        <v>32.5608711242676</v>
      </c>
      <c r="L158" s="568" t="n">
        <f aca="false">[1]Offpeak_Forward!L158</f>
        <v>30.4282608032227</v>
      </c>
      <c r="M158" s="565" t="n">
        <f aca="false">[1]Offpeak_Forward!M158</f>
        <v>19.893913269043</v>
      </c>
      <c r="N158" s="566" t="n">
        <f aca="false">[1]Offpeak_Forward!N158</f>
        <v>19.4213027954102</v>
      </c>
      <c r="O158" s="566" t="n">
        <f aca="false">[1]Offpeak_Forward!O158</f>
        <v>24.1121730804443</v>
      </c>
      <c r="P158" s="566" t="n">
        <f aca="false">[1]Offpeak_Forward!P158</f>
        <v>22.0134773254395</v>
      </c>
      <c r="Q158" s="566" t="n">
        <f aca="false">[1]Offpeak_Forward!Q158</f>
        <v>20.9017581939697</v>
      </c>
      <c r="R158" s="566" t="n">
        <f aca="false">[1]Offpeak_Forward!R158</f>
        <v>24.3265228271484</v>
      </c>
      <c r="S158" s="566" t="n">
        <f aca="false">[1]Offpeak_Forward!S158</f>
        <v>18.0786952972412</v>
      </c>
      <c r="T158" s="568" t="n">
        <f aca="false">[1]Offpeak_Forward!T158</f>
        <v>20.9017581939697</v>
      </c>
      <c r="U158" s="565" t="n">
        <f aca="false">[1]Offpeak_Forward!U158</f>
        <v>26.1186962127686</v>
      </c>
      <c r="V158" s="566" t="n">
        <f aca="false">[1]Offpeak_Forward!V158</f>
        <v>27.5978260040283</v>
      </c>
      <c r="W158" s="566" t="n">
        <f aca="false">[1]Offpeak_Forward!W158</f>
        <v>26.1186962127686</v>
      </c>
      <c r="X158" s="566" t="n">
        <f aca="false">[1]Offpeak_Forward!X158</f>
        <v>20.4417381286621</v>
      </c>
      <c r="Y158" s="566" t="n">
        <f aca="false">[1]Offpeak_Forward!Y158</f>
        <v>26.1186962127686</v>
      </c>
      <c r="Z158" s="566" t="n">
        <f aca="false">[1]Offpeak_Forward!Z158</f>
        <v>26.2600002288818</v>
      </c>
      <c r="AA158" s="568" t="n">
        <f aca="false">[1]Offpeak_Forward!AA158</f>
        <v>27.629566192627</v>
      </c>
      <c r="AB158" s="565" t="n">
        <f aca="false">[1]Offpeak_Forward!AB158</f>
        <v>27.8259792327881</v>
      </c>
      <c r="AC158" s="566" t="n">
        <f aca="false">[1]Offpeak_Forward!AC158</f>
        <v>29.6177177429199</v>
      </c>
      <c r="AD158" s="566" t="n">
        <f aca="false">[1]Offpeak_Forward!AD158</f>
        <v>27.8259792327881</v>
      </c>
      <c r="AE158" s="566" t="n">
        <f aca="false">[1]Offpeak_Forward!AE158</f>
        <v>27.8259792327881</v>
      </c>
      <c r="AF158" s="569" t="n">
        <f aca="false">[1]Offpeak_Forward!AF158</f>
        <v>30.3259792327881</v>
      </c>
      <c r="AG158" s="571" t="n">
        <f aca="false">[1]Offpeak_Forward!AG158</f>
        <v>4.2625</v>
      </c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customFormat="false" ht="12.75" hidden="false" customHeight="false" outlineLevel="0" collapsed="false">
      <c r="A159" s="593" t="n">
        <f aca="false">[1]Offpeak_Forward!A159</f>
        <v>41760</v>
      </c>
      <c r="B159" s="565" t="n">
        <f aca="false">[1]Offpeak_Forward!B159</f>
        <v>30.8960781097412</v>
      </c>
      <c r="C159" s="566" t="n">
        <f aca="false">[1]Offpeak_Forward!C159</f>
        <v>30.4941177368164</v>
      </c>
      <c r="D159" s="566" t="n">
        <f aca="false">[1]Offpeak_Forward!D159</f>
        <v>30.4941177368164</v>
      </c>
      <c r="E159" s="568" t="n">
        <f aca="false">[1]Offpeak_Forward!E159</f>
        <v>30.4941177368164</v>
      </c>
      <c r="F159" s="565" t="n">
        <f aca="false">[1]Offpeak_Forward!F159</f>
        <v>23.1543140411377</v>
      </c>
      <c r="G159" s="566" t="n">
        <f aca="false">[1]Offpeak_Forward!G159</f>
        <v>23.7621574401855</v>
      </c>
      <c r="H159" s="566" t="n">
        <f aca="false">[1]Offpeak_Forward!H159</f>
        <v>23.1543140411377</v>
      </c>
      <c r="I159" s="568" t="n">
        <f aca="false">[1]Offpeak_Forward!I159</f>
        <v>23.1543140411377</v>
      </c>
      <c r="J159" s="565" t="n">
        <f aca="false">[1]Offpeak_Forward!J159</f>
        <v>24.062255859375</v>
      </c>
      <c r="K159" s="566" t="n">
        <f aca="false">[1]Offpeak_Forward!K159</f>
        <v>36.0637245178223</v>
      </c>
      <c r="L159" s="568" t="n">
        <f aca="false">[1]Offpeak_Forward!L159</f>
        <v>33.4794120788574</v>
      </c>
      <c r="M159" s="565" t="n">
        <f aca="false">[1]Offpeak_Forward!M159</f>
        <v>20.0237255096436</v>
      </c>
      <c r="N159" s="566" t="n">
        <f aca="false">[1]Offpeak_Forward!N159</f>
        <v>19.5776481628418</v>
      </c>
      <c r="O159" s="566" t="n">
        <f aca="false">[1]Offpeak_Forward!O159</f>
        <v>25.659215927124</v>
      </c>
      <c r="P159" s="566" t="n">
        <f aca="false">[1]Offpeak_Forward!P159</f>
        <v>21.9992160797119</v>
      </c>
      <c r="Q159" s="566" t="n">
        <f aca="false">[1]Offpeak_Forward!Q159</f>
        <v>20.9554290771484</v>
      </c>
      <c r="R159" s="566" t="n">
        <f aca="false">[1]Offpeak_Forward!R159</f>
        <v>24.1890201568604</v>
      </c>
      <c r="S159" s="566" t="n">
        <f aca="false">[1]Offpeak_Forward!S159</f>
        <v>17.4298038482666</v>
      </c>
      <c r="T159" s="568" t="n">
        <f aca="false">[1]Offpeak_Forward!T159</f>
        <v>20.9554290771484</v>
      </c>
      <c r="U159" s="565" t="n">
        <f aca="false">[1]Offpeak_Forward!U159</f>
        <v>26.2470588684082</v>
      </c>
      <c r="V159" s="566" t="n">
        <f aca="false">[1]Offpeak_Forward!V159</f>
        <v>28.7107849121094</v>
      </c>
      <c r="W159" s="566" t="n">
        <f aca="false">[1]Offpeak_Forward!W159</f>
        <v>26.2470588684082</v>
      </c>
      <c r="X159" s="566" t="n">
        <f aca="false">[1]Offpeak_Forward!X159</f>
        <v>20.6413726806641</v>
      </c>
      <c r="Y159" s="566" t="n">
        <f aca="false">[1]Offpeak_Forward!Y159</f>
        <v>26.2470588684082</v>
      </c>
      <c r="Z159" s="566" t="n">
        <f aca="false">[1]Offpeak_Forward!Z159</f>
        <v>26.3107852935791</v>
      </c>
      <c r="AA159" s="568" t="n">
        <f aca="false">[1]Offpeak_Forward!AA159</f>
        <v>27.5362739562988</v>
      </c>
      <c r="AB159" s="565" t="n">
        <f aca="false">[1]Offpeak_Forward!AB159</f>
        <v>28.5891666412354</v>
      </c>
      <c r="AC159" s="566" t="n">
        <f aca="false">[1]Offpeak_Forward!AC159</f>
        <v>30.5483837127686</v>
      </c>
      <c r="AD159" s="566" t="n">
        <f aca="false">[1]Offpeak_Forward!AD159</f>
        <v>28.5891666412354</v>
      </c>
      <c r="AE159" s="566" t="n">
        <f aca="false">[1]Offpeak_Forward!AE159</f>
        <v>28.5891666412354</v>
      </c>
      <c r="AF159" s="569" t="n">
        <f aca="false">[1]Offpeak_Forward!AF159</f>
        <v>31.8391666412354</v>
      </c>
      <c r="AG159" s="571" t="n">
        <f aca="false">[1]Offpeak_Forward!AG159</f>
        <v>4.2575</v>
      </c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customFormat="false" ht="12.75" hidden="false" customHeight="false" outlineLevel="0" collapsed="false">
      <c r="A160" s="593" t="n">
        <f aca="false">[1]Offpeak_Forward!A160</f>
        <v>41791</v>
      </c>
      <c r="B160" s="565" t="n">
        <f aca="false">[1]Offpeak_Forward!B160</f>
        <v>32.0552101135254</v>
      </c>
      <c r="C160" s="566" t="n">
        <f aca="false">[1]Offpeak_Forward!C160</f>
        <v>31.8885440826416</v>
      </c>
      <c r="D160" s="566" t="n">
        <f aca="false">[1]Offpeak_Forward!D160</f>
        <v>31.8885440826416</v>
      </c>
      <c r="E160" s="568" t="n">
        <f aca="false">[1]Offpeak_Forward!E160</f>
        <v>31.8885440826416</v>
      </c>
      <c r="F160" s="565" t="n">
        <f aca="false">[1]Offpeak_Forward!F160</f>
        <v>27.8593769073486</v>
      </c>
      <c r="G160" s="566" t="n">
        <f aca="false">[1]Offpeak_Forward!G160</f>
        <v>28.4843769073486</v>
      </c>
      <c r="H160" s="566" t="n">
        <f aca="false">[1]Offpeak_Forward!H160</f>
        <v>27.8593769073486</v>
      </c>
      <c r="I160" s="568" t="n">
        <f aca="false">[1]Offpeak_Forward!I160</f>
        <v>27.8593769073486</v>
      </c>
      <c r="J160" s="565" t="n">
        <f aca="false">[1]Offpeak_Forward!J160</f>
        <v>21.7016677856445</v>
      </c>
      <c r="K160" s="566" t="n">
        <f aca="false">[1]Offpeak_Forward!K160</f>
        <v>33.8956260681152</v>
      </c>
      <c r="L160" s="568" t="n">
        <f aca="false">[1]Offpeak_Forward!L160</f>
        <v>42.0487480163574</v>
      </c>
      <c r="M160" s="565" t="n">
        <f aca="false">[1]Offpeak_Forward!M160</f>
        <v>23.8662509918213</v>
      </c>
      <c r="N160" s="566" t="n">
        <f aca="false">[1]Offpeak_Forward!N160</f>
        <v>23.7470836639404</v>
      </c>
      <c r="O160" s="566" t="n">
        <f aca="false">[1]Offpeak_Forward!O160</f>
        <v>30.0241661071777</v>
      </c>
      <c r="P160" s="566" t="n">
        <f aca="false">[1]Offpeak_Forward!P160</f>
        <v>25.8975009918213</v>
      </c>
      <c r="Q160" s="566" t="n">
        <f aca="false">[1]Offpeak_Forward!Q160</f>
        <v>22.7538928985596</v>
      </c>
      <c r="R160" s="566" t="n">
        <f aca="false">[1]Offpeak_Forward!R160</f>
        <v>28.1350002288818</v>
      </c>
      <c r="S160" s="566" t="n">
        <f aca="false">[1]Offpeak_Forward!S160</f>
        <v>18.997501373291</v>
      </c>
      <c r="T160" s="568" t="n">
        <f aca="false">[1]Offpeak_Forward!T160</f>
        <v>22.7538928985596</v>
      </c>
      <c r="U160" s="565" t="n">
        <f aca="false">[1]Offpeak_Forward!U160</f>
        <v>29.5358333587646</v>
      </c>
      <c r="V160" s="566" t="n">
        <f aca="false">[1]Offpeak_Forward!V160</f>
        <v>31.1770839691162</v>
      </c>
      <c r="W160" s="566" t="n">
        <f aca="false">[1]Offpeak_Forward!W160</f>
        <v>29.5358333587646</v>
      </c>
      <c r="X160" s="566" t="n">
        <f aca="false">[1]Offpeak_Forward!X160</f>
        <v>24.3912506103516</v>
      </c>
      <c r="Y160" s="566" t="n">
        <f aca="false">[1]Offpeak_Forward!Y160</f>
        <v>29.5358333587646</v>
      </c>
      <c r="Z160" s="566" t="n">
        <f aca="false">[1]Offpeak_Forward!Z160</f>
        <v>29.6295833587646</v>
      </c>
      <c r="AA160" s="568" t="n">
        <f aca="false">[1]Offpeak_Forward!AA160</f>
        <v>30.9108333587646</v>
      </c>
      <c r="AB160" s="565" t="n">
        <f aca="false">[1]Offpeak_Forward!AB160</f>
        <v>31.9137496948242</v>
      </c>
      <c r="AC160" s="566" t="n">
        <f aca="false">[1]Offpeak_Forward!AC160</f>
        <v>34.537914276123</v>
      </c>
      <c r="AD160" s="566" t="n">
        <f aca="false">[1]Offpeak_Forward!AD160</f>
        <v>31.9137496948242</v>
      </c>
      <c r="AE160" s="566" t="n">
        <f aca="false">[1]Offpeak_Forward!AE160</f>
        <v>31.9137496948242</v>
      </c>
      <c r="AF160" s="569" t="n">
        <f aca="false">[1]Offpeak_Forward!AF160</f>
        <v>36.4137535095215</v>
      </c>
      <c r="AG160" s="571" t="n">
        <f aca="false">[1]Offpeak_Forward!AG160</f>
        <v>4.2895</v>
      </c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customFormat="false" ht="12.75" hidden="false" customHeight="false" outlineLevel="0" collapsed="false">
      <c r="A161" s="594" t="n">
        <f aca="false">[1]Offpeak_Forward!A161</f>
        <v>41821</v>
      </c>
      <c r="B161" s="556" t="n">
        <f aca="false">[1]Offpeak_Forward!B161</f>
        <v>35.4867362976074</v>
      </c>
      <c r="C161" s="558" t="n">
        <f aca="false">[1]Offpeak_Forward!C161</f>
        <v>35.4765319824219</v>
      </c>
      <c r="D161" s="558" t="n">
        <f aca="false">[1]Offpeak_Forward!D161</f>
        <v>35.4765319824219</v>
      </c>
      <c r="E161" s="559" t="n">
        <f aca="false">[1]Offpeak_Forward!E161</f>
        <v>35.4765319824219</v>
      </c>
      <c r="F161" s="556" t="n">
        <f aca="false">[1]Offpeak_Forward!F161</f>
        <v>35.5571441650391</v>
      </c>
      <c r="G161" s="558" t="n">
        <f aca="false">[1]Offpeak_Forward!G161</f>
        <v>36.1897964477539</v>
      </c>
      <c r="H161" s="558" t="n">
        <f aca="false">[1]Offpeak_Forward!H161</f>
        <v>35.5571441650391</v>
      </c>
      <c r="I161" s="559" t="n">
        <f aca="false">[1]Offpeak_Forward!I161</f>
        <v>35.5571441650391</v>
      </c>
      <c r="J161" s="556" t="n">
        <f aca="false">[1]Offpeak_Forward!J161</f>
        <v>40.2113265991211</v>
      </c>
      <c r="K161" s="558" t="n">
        <f aca="false">[1]Offpeak_Forward!K161</f>
        <v>38.0693893432617</v>
      </c>
      <c r="L161" s="559" t="n">
        <f aca="false">[1]Offpeak_Forward!L161</f>
        <v>41.5448951721191</v>
      </c>
      <c r="M161" s="556" t="n">
        <f aca="false">[1]Offpeak_Forward!M161</f>
        <v>26.3967361450195</v>
      </c>
      <c r="N161" s="558" t="n">
        <f aca="false">[1]Offpeak_Forward!N161</f>
        <v>25.8414287567139</v>
      </c>
      <c r="O161" s="558" t="n">
        <f aca="false">[1]Offpeak_Forward!O161</f>
        <v>32.7138786315918</v>
      </c>
      <c r="P161" s="558" t="n">
        <f aca="false">[1]Offpeak_Forward!P161</f>
        <v>28.45285987854</v>
      </c>
      <c r="Q161" s="558" t="n">
        <f aca="false">[1]Offpeak_Forward!Q161</f>
        <v>25.159366607666</v>
      </c>
      <c r="R161" s="558" t="n">
        <f aca="false">[1]Offpeak_Forward!R161</f>
        <v>30.711633682251</v>
      </c>
      <c r="S161" s="558" t="n">
        <f aca="false">[1]Offpeak_Forward!S161</f>
        <v>21.1142864227295</v>
      </c>
      <c r="T161" s="559" t="n">
        <f aca="false">[1]Offpeak_Forward!T161</f>
        <v>25.159366607666</v>
      </c>
      <c r="U161" s="556" t="n">
        <f aca="false">[1]Offpeak_Forward!U161</f>
        <v>32.7442855834961</v>
      </c>
      <c r="V161" s="558" t="n">
        <f aca="false">[1]Offpeak_Forward!V161</f>
        <v>35.6173477172852</v>
      </c>
      <c r="W161" s="558" t="n">
        <f aca="false">[1]Offpeak_Forward!W161</f>
        <v>32.7442855834961</v>
      </c>
      <c r="X161" s="558" t="n">
        <f aca="false">[1]Offpeak_Forward!X161</f>
        <v>26.9110221862793</v>
      </c>
      <c r="Y161" s="558" t="n">
        <f aca="false">[1]Offpeak_Forward!Y161</f>
        <v>32.7442855834961</v>
      </c>
      <c r="Z161" s="558" t="n">
        <f aca="false">[1]Offpeak_Forward!Z161</f>
        <v>32.8514289855957</v>
      </c>
      <c r="AA161" s="559" t="n">
        <f aca="false">[1]Offpeak_Forward!AA161</f>
        <v>34.1575508117676</v>
      </c>
      <c r="AB161" s="556" t="n">
        <f aca="false">[1]Offpeak_Forward!AB161</f>
        <v>33.4799537658691</v>
      </c>
      <c r="AC161" s="558" t="n">
        <f aca="false">[1]Offpeak_Forward!AC161</f>
        <v>37.5019950866699</v>
      </c>
      <c r="AD161" s="558" t="n">
        <f aca="false">[1]Offpeak_Forward!AD161</f>
        <v>33.4799537658691</v>
      </c>
      <c r="AE161" s="558" t="n">
        <f aca="false">[1]Offpeak_Forward!AE161</f>
        <v>33.4799537658691</v>
      </c>
      <c r="AF161" s="560" t="n">
        <f aca="false">[1]Offpeak_Forward!AF161</f>
        <v>41.4799575805664</v>
      </c>
      <c r="AG161" s="563" t="n">
        <f aca="false">[1]Offpeak_Forward!AG161</f>
        <v>4.3365</v>
      </c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customFormat="false" ht="12.75" hidden="false" customHeight="false" outlineLevel="0" collapsed="false">
      <c r="A162" s="594" t="n">
        <f aca="false">[1]Offpeak_Forward!A162</f>
        <v>41852</v>
      </c>
      <c r="B162" s="556" t="n">
        <f aca="false">[1]Offpeak_Forward!B162</f>
        <v>36.0088233947754</v>
      </c>
      <c r="C162" s="558" t="n">
        <f aca="false">[1]Offpeak_Forward!C162</f>
        <v>35.9598045349121</v>
      </c>
      <c r="D162" s="558" t="n">
        <f aca="false">[1]Offpeak_Forward!D162</f>
        <v>35.9598045349121</v>
      </c>
      <c r="E162" s="559" t="n">
        <f aca="false">[1]Offpeak_Forward!E162</f>
        <v>35.9598045349121</v>
      </c>
      <c r="F162" s="556" t="n">
        <f aca="false">[1]Offpeak_Forward!F162</f>
        <v>37.2607841491699</v>
      </c>
      <c r="G162" s="558" t="n">
        <f aca="false">[1]Offpeak_Forward!G162</f>
        <v>37.8686294555664</v>
      </c>
      <c r="H162" s="558" t="n">
        <f aca="false">[1]Offpeak_Forward!H162</f>
        <v>37.2607841491699</v>
      </c>
      <c r="I162" s="559" t="n">
        <f aca="false">[1]Offpeak_Forward!I162</f>
        <v>37.2607841491699</v>
      </c>
      <c r="J162" s="556" t="n">
        <f aca="false">[1]Offpeak_Forward!J162</f>
        <v>28.1446094512939</v>
      </c>
      <c r="K162" s="558" t="n">
        <f aca="false">[1]Offpeak_Forward!K162</f>
        <v>38.044116973877</v>
      </c>
      <c r="L162" s="559" t="n">
        <f aca="false">[1]Offpeak_Forward!L162</f>
        <v>35.4598045349121</v>
      </c>
      <c r="M162" s="556" t="n">
        <f aca="false">[1]Offpeak_Forward!M162</f>
        <v>26.8756885528564</v>
      </c>
      <c r="N162" s="558" t="n">
        <f aca="false">[1]Offpeak_Forward!N162</f>
        <v>25.0594120025635</v>
      </c>
      <c r="O162" s="558" t="n">
        <f aca="false">[1]Offpeak_Forward!O162</f>
        <v>32.8552932739258</v>
      </c>
      <c r="P162" s="558" t="n">
        <f aca="false">[1]Offpeak_Forward!P162</f>
        <v>28.8511791229248</v>
      </c>
      <c r="Q162" s="558" t="n">
        <f aca="false">[1]Offpeak_Forward!Q162</f>
        <v>25.0986080169678</v>
      </c>
      <c r="R162" s="558" t="n">
        <f aca="false">[1]Offpeak_Forward!R162</f>
        <v>31.0409812927246</v>
      </c>
      <c r="S162" s="558" t="n">
        <f aca="false">[1]Offpeak_Forward!S162</f>
        <v>21.212158203125</v>
      </c>
      <c r="T162" s="559" t="n">
        <f aca="false">[1]Offpeak_Forward!T162</f>
        <v>25.0986080169678</v>
      </c>
      <c r="U162" s="556" t="n">
        <f aca="false">[1]Offpeak_Forward!U162</f>
        <v>32.4911766052246</v>
      </c>
      <c r="V162" s="558" t="n">
        <f aca="false">[1]Offpeak_Forward!V162</f>
        <v>35.8382339477539</v>
      </c>
      <c r="W162" s="558" t="n">
        <f aca="false">[1]Offpeak_Forward!W162</f>
        <v>32.4911766052246</v>
      </c>
      <c r="X162" s="558" t="n">
        <f aca="false">[1]Offpeak_Forward!X162</f>
        <v>27.493335723877</v>
      </c>
      <c r="Y162" s="558" t="n">
        <f aca="false">[1]Offpeak_Forward!Y162</f>
        <v>32.4911766052246</v>
      </c>
      <c r="Z162" s="558" t="n">
        <f aca="false">[1]Offpeak_Forward!Z162</f>
        <v>32.5549049377441</v>
      </c>
      <c r="AA162" s="559" t="n">
        <f aca="false">[1]Offpeak_Forward!AA162</f>
        <v>33.7803916931152</v>
      </c>
      <c r="AB162" s="556" t="n">
        <f aca="false">[1]Offpeak_Forward!AB162</f>
        <v>32.6950531005859</v>
      </c>
      <c r="AC162" s="558" t="n">
        <f aca="false">[1]Offpeak_Forward!AC162</f>
        <v>36.4434814453125</v>
      </c>
      <c r="AD162" s="558" t="n">
        <f aca="false">[1]Offpeak_Forward!AD162</f>
        <v>32.6950531005859</v>
      </c>
      <c r="AE162" s="558" t="n">
        <f aca="false">[1]Offpeak_Forward!AE162</f>
        <v>32.6950531005859</v>
      </c>
      <c r="AF162" s="560" t="n">
        <f aca="false">[1]Offpeak_Forward!AF162</f>
        <v>40.6950531005859</v>
      </c>
      <c r="AG162" s="563" t="n">
        <f aca="false">[1]Offpeak_Forward!AG162</f>
        <v>4.3685</v>
      </c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customFormat="false" ht="12.75" hidden="false" customHeight="false" outlineLevel="0" collapsed="false">
      <c r="A163" s="593" t="n">
        <f aca="false">[1]Offpeak_Forward!A163</f>
        <v>41883</v>
      </c>
      <c r="B163" s="565" t="n">
        <f aca="false">[1]Offpeak_Forward!B163</f>
        <v>29.7625026702881</v>
      </c>
      <c r="C163" s="566" t="n">
        <f aca="false">[1]Offpeak_Forward!C163</f>
        <v>30.1687526702881</v>
      </c>
      <c r="D163" s="566" t="n">
        <f aca="false">[1]Offpeak_Forward!D163</f>
        <v>30.1687526702881</v>
      </c>
      <c r="E163" s="568" t="n">
        <f aca="false">[1]Offpeak_Forward!E163</f>
        <v>30.1687526702881</v>
      </c>
      <c r="F163" s="565" t="n">
        <f aca="false">[1]Offpeak_Forward!F163</f>
        <v>22.2071475982666</v>
      </c>
      <c r="G163" s="566" t="n">
        <f aca="false">[1]Offpeak_Forward!G163</f>
        <v>22.8321475982666</v>
      </c>
      <c r="H163" s="566" t="n">
        <f aca="false">[1]Offpeak_Forward!H163</f>
        <v>22.2071475982666</v>
      </c>
      <c r="I163" s="568" t="n">
        <f aca="false">[1]Offpeak_Forward!I163</f>
        <v>22.2071475982666</v>
      </c>
      <c r="J163" s="565" t="n">
        <f aca="false">[1]Offpeak_Forward!J163</f>
        <v>26.529167175293</v>
      </c>
      <c r="K163" s="566" t="n">
        <f aca="false">[1]Offpeak_Forward!K163</f>
        <v>30.5250015258789</v>
      </c>
      <c r="L163" s="568" t="n">
        <f aca="false">[1]Offpeak_Forward!L163</f>
        <v>32.6437492370605</v>
      </c>
      <c r="M163" s="565" t="n">
        <f aca="false">[1]Offpeak_Forward!M163</f>
        <v>20.3870849609375</v>
      </c>
      <c r="N163" s="566" t="n">
        <f aca="false">[1]Offpeak_Forward!N163</f>
        <v>19.3124160766602</v>
      </c>
      <c r="O163" s="566" t="n">
        <f aca="false">[1]Offpeak_Forward!O163</f>
        <v>23.5762500762939</v>
      </c>
      <c r="P163" s="566" t="n">
        <f aca="false">[1]Offpeak_Forward!P163</f>
        <v>22.4183349609375</v>
      </c>
      <c r="Q163" s="566" t="n">
        <f aca="false">[1]Offpeak_Forward!Q163</f>
        <v>21.6184768676758</v>
      </c>
      <c r="R163" s="566" t="n">
        <f aca="false">[1]Offpeak_Forward!R163</f>
        <v>24.655834197998</v>
      </c>
      <c r="S163" s="566" t="n">
        <f aca="false">[1]Offpeak_Forward!S163</f>
        <v>17.8620834350586</v>
      </c>
      <c r="T163" s="568" t="n">
        <f aca="false">[1]Offpeak_Forward!T163</f>
        <v>21.6184768676758</v>
      </c>
      <c r="U163" s="565" t="n">
        <f aca="false">[1]Offpeak_Forward!U163</f>
        <v>28.5566673278809</v>
      </c>
      <c r="V163" s="566" t="n">
        <f aca="false">[1]Offpeak_Forward!V163</f>
        <v>29.6041660308838</v>
      </c>
      <c r="W163" s="566" t="n">
        <f aca="false">[1]Offpeak_Forward!W163</f>
        <v>28.5566673278809</v>
      </c>
      <c r="X163" s="566" t="n">
        <f aca="false">[1]Offpeak_Forward!X163</f>
        <v>20.9120845794678</v>
      </c>
      <c r="Y163" s="566" t="n">
        <f aca="false">[1]Offpeak_Forward!Y163</f>
        <v>28.5566673278809</v>
      </c>
      <c r="Z163" s="566" t="n">
        <f aca="false">[1]Offpeak_Forward!Z163</f>
        <v>28.6504173278809</v>
      </c>
      <c r="AA163" s="568" t="n">
        <f aca="false">[1]Offpeak_Forward!AA163</f>
        <v>29.9316673278809</v>
      </c>
      <c r="AB163" s="565" t="n">
        <f aca="false">[1]Offpeak_Forward!AB163</f>
        <v>27.2584800720215</v>
      </c>
      <c r="AC163" s="566" t="n">
        <f aca="false">[1]Offpeak_Forward!AC163</f>
        <v>29.493896484375</v>
      </c>
      <c r="AD163" s="566" t="n">
        <f aca="false">[1]Offpeak_Forward!AD163</f>
        <v>27.2584800720215</v>
      </c>
      <c r="AE163" s="566" t="n">
        <f aca="false">[1]Offpeak_Forward!AE163</f>
        <v>27.2584800720215</v>
      </c>
      <c r="AF163" s="569" t="n">
        <f aca="false">[1]Offpeak_Forward!AF163</f>
        <v>32.5084800720215</v>
      </c>
      <c r="AG163" s="571" t="n">
        <f aca="false">[1]Offpeak_Forward!AG163</f>
        <v>4.3795</v>
      </c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customFormat="false" ht="12.75" hidden="false" customHeight="false" outlineLevel="0" collapsed="false">
      <c r="A164" s="593" t="n">
        <f aca="false">[1]Offpeak_Forward!A164</f>
        <v>41913</v>
      </c>
      <c r="B164" s="565" t="n">
        <f aca="false">[1]Offpeak_Forward!B164</f>
        <v>28.4468097686768</v>
      </c>
      <c r="C164" s="566" t="n">
        <f aca="false">[1]Offpeak_Forward!C164</f>
        <v>28.9404258728027</v>
      </c>
      <c r="D164" s="566" t="n">
        <f aca="false">[1]Offpeak_Forward!D164</f>
        <v>28.9404258728027</v>
      </c>
      <c r="E164" s="568" t="n">
        <f aca="false">[1]Offpeak_Forward!E164</f>
        <v>28.9404258728027</v>
      </c>
      <c r="F164" s="565" t="n">
        <f aca="false">[1]Offpeak_Forward!F164</f>
        <v>20.7442569732666</v>
      </c>
      <c r="G164" s="566" t="n">
        <f aca="false">[1]Offpeak_Forward!G164</f>
        <v>21.4038314819336</v>
      </c>
      <c r="H164" s="566" t="n">
        <f aca="false">[1]Offpeak_Forward!H164</f>
        <v>20.7442569732666</v>
      </c>
      <c r="I164" s="568" t="n">
        <f aca="false">[1]Offpeak_Forward!I164</f>
        <v>20.7442569732666</v>
      </c>
      <c r="J164" s="565" t="n">
        <f aca="false">[1]Offpeak_Forward!J164</f>
        <v>25.6276588439941</v>
      </c>
      <c r="K164" s="566" t="n">
        <f aca="false">[1]Offpeak_Forward!K164</f>
        <v>31.5499992370605</v>
      </c>
      <c r="L164" s="568" t="n">
        <f aca="false">[1]Offpeak_Forward!L164</f>
        <v>31.3446769714355</v>
      </c>
      <c r="M164" s="565" t="n">
        <f aca="false">[1]Offpeak_Forward!M164</f>
        <v>18.3680877685547</v>
      </c>
      <c r="N164" s="566" t="n">
        <f aca="false">[1]Offpeak_Forward!N164</f>
        <v>17.5618305206299</v>
      </c>
      <c r="O164" s="566" t="n">
        <f aca="false">[1]Offpeak_Forward!O164</f>
        <v>21.403829574585</v>
      </c>
      <c r="P164" s="566" t="n">
        <f aca="false">[1]Offpeak_Forward!P164</f>
        <v>20.5117034912109</v>
      </c>
      <c r="Q164" s="566" t="n">
        <f aca="false">[1]Offpeak_Forward!Q164</f>
        <v>19.9894790649414</v>
      </c>
      <c r="R164" s="566" t="n">
        <f aca="false">[1]Offpeak_Forward!R164</f>
        <v>22.8453197479248</v>
      </c>
      <c r="S164" s="566" t="n">
        <f aca="false">[1]Offpeak_Forward!S164</f>
        <v>16.99489402771</v>
      </c>
      <c r="T164" s="568" t="n">
        <f aca="false">[1]Offpeak_Forward!T164</f>
        <v>19.9894790649414</v>
      </c>
      <c r="U164" s="565" t="n">
        <f aca="false">[1]Offpeak_Forward!U164</f>
        <v>25.6027660369873</v>
      </c>
      <c r="V164" s="566" t="n">
        <f aca="false">[1]Offpeak_Forward!V164</f>
        <v>28.0797863006592</v>
      </c>
      <c r="W164" s="566" t="n">
        <f aca="false">[1]Offpeak_Forward!W164</f>
        <v>25.6027660369873</v>
      </c>
      <c r="X164" s="566" t="n">
        <f aca="false">[1]Offpeak_Forward!X164</f>
        <v>18.9042568206787</v>
      </c>
      <c r="Y164" s="566" t="n">
        <f aca="false">[1]Offpeak_Forward!Y164</f>
        <v>25.6027660369873</v>
      </c>
      <c r="Z164" s="566" t="n">
        <f aca="false">[1]Offpeak_Forward!Z164</f>
        <v>25.7570209503174</v>
      </c>
      <c r="AA164" s="568" t="n">
        <f aca="false">[1]Offpeak_Forward!AA164</f>
        <v>27.1506385803223</v>
      </c>
      <c r="AB164" s="565" t="n">
        <f aca="false">[1]Offpeak_Forward!AB164</f>
        <v>26.0832996368408</v>
      </c>
      <c r="AC164" s="566" t="n">
        <f aca="false">[1]Offpeak_Forward!AC164</f>
        <v>27.8343639373779</v>
      </c>
      <c r="AD164" s="566" t="n">
        <f aca="false">[1]Offpeak_Forward!AD164</f>
        <v>26.0832996368408</v>
      </c>
      <c r="AE164" s="566" t="n">
        <f aca="false">[1]Offpeak_Forward!AE164</f>
        <v>26.0832996368408</v>
      </c>
      <c r="AF164" s="569" t="n">
        <f aca="false">[1]Offpeak_Forward!AF164</f>
        <v>28.5832977294922</v>
      </c>
      <c r="AG164" s="571" t="n">
        <f aca="false">[1]Offpeak_Forward!AG164</f>
        <v>4.3895</v>
      </c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customFormat="false" ht="12.75" hidden="false" customHeight="false" outlineLevel="0" collapsed="false">
      <c r="A165" s="593" t="n">
        <f aca="false">[1]Offpeak_Forward!A165</f>
        <v>41944</v>
      </c>
      <c r="B165" s="565" t="n">
        <f aca="false">[1]Offpeak_Forward!B165</f>
        <v>30.63942527771</v>
      </c>
      <c r="C165" s="566" t="n">
        <f aca="false">[1]Offpeak_Forward!C165</f>
        <v>31.1009635925293</v>
      </c>
      <c r="D165" s="566" t="n">
        <f aca="false">[1]Offpeak_Forward!D165</f>
        <v>31.1009635925293</v>
      </c>
      <c r="E165" s="568" t="n">
        <f aca="false">[1]Offpeak_Forward!E165</f>
        <v>31.1009635925293</v>
      </c>
      <c r="F165" s="565" t="n">
        <f aca="false">[1]Offpeak_Forward!F165</f>
        <v>20.3628845214844</v>
      </c>
      <c r="G165" s="566" t="n">
        <f aca="false">[1]Offpeak_Forward!G165</f>
        <v>20.9398078918457</v>
      </c>
      <c r="H165" s="566" t="n">
        <f aca="false">[1]Offpeak_Forward!H165</f>
        <v>20.3628845214844</v>
      </c>
      <c r="I165" s="568" t="n">
        <f aca="false">[1]Offpeak_Forward!I165</f>
        <v>20.3628845214844</v>
      </c>
      <c r="J165" s="565" t="n">
        <f aca="false">[1]Offpeak_Forward!J165</f>
        <v>26.3192291259766</v>
      </c>
      <c r="K165" s="566" t="n">
        <f aca="false">[1]Offpeak_Forward!K165</f>
        <v>32.3567314147949</v>
      </c>
      <c r="L165" s="568" t="n">
        <f aca="false">[1]Offpeak_Forward!L165</f>
        <v>32.042308807373</v>
      </c>
      <c r="M165" s="565" t="n">
        <f aca="false">[1]Offpeak_Forward!M165</f>
        <v>19.026538848877</v>
      </c>
      <c r="N165" s="566" t="n">
        <f aca="false">[1]Offpeak_Forward!N165</f>
        <v>18.043306350708</v>
      </c>
      <c r="O165" s="566" t="n">
        <f aca="false">[1]Offpeak_Forward!O165</f>
        <v>22.4865379333496</v>
      </c>
      <c r="P165" s="566" t="n">
        <f aca="false">[1]Offpeak_Forward!P165</f>
        <v>20.901538848877</v>
      </c>
      <c r="Q165" s="566" t="n">
        <f aca="false">[1]Offpeak_Forward!Q165</f>
        <v>21.9336204528809</v>
      </c>
      <c r="R165" s="566" t="n">
        <f aca="false">[1]Offpeak_Forward!R165</f>
        <v>23.0053863525391</v>
      </c>
      <c r="S165" s="566" t="n">
        <f aca="false">[1]Offpeak_Forward!S165</f>
        <v>17.7150001525879</v>
      </c>
      <c r="T165" s="568" t="n">
        <f aca="false">[1]Offpeak_Forward!T165</f>
        <v>21.9336204528809</v>
      </c>
      <c r="U165" s="565" t="n">
        <f aca="false">[1]Offpeak_Forward!U165</f>
        <v>25.5746154785156</v>
      </c>
      <c r="V165" s="566" t="n">
        <f aca="false">[1]Offpeak_Forward!V165</f>
        <v>28.5961532592773</v>
      </c>
      <c r="W165" s="566" t="n">
        <f aca="false">[1]Offpeak_Forward!W165</f>
        <v>25.5746154785156</v>
      </c>
      <c r="X165" s="566" t="n">
        <f aca="false">[1]Offpeak_Forward!X165</f>
        <v>19.6323089599609</v>
      </c>
      <c r="Y165" s="566" t="n">
        <f aca="false">[1]Offpeak_Forward!Y165</f>
        <v>25.5746154785156</v>
      </c>
      <c r="Z165" s="566" t="n">
        <f aca="false">[1]Offpeak_Forward!Z165</f>
        <v>25.5842304229736</v>
      </c>
      <c r="AA165" s="568" t="n">
        <f aca="false">[1]Offpeak_Forward!AA165</f>
        <v>26.7092304229736</v>
      </c>
      <c r="AB165" s="565" t="n">
        <f aca="false">[1]Offpeak_Forward!AB165</f>
        <v>26.4809246063232</v>
      </c>
      <c r="AC165" s="566" t="n">
        <f aca="false">[1]Offpeak_Forward!AC165</f>
        <v>27.9463081359863</v>
      </c>
      <c r="AD165" s="566" t="n">
        <f aca="false">[1]Offpeak_Forward!AD165</f>
        <v>26.4809246063232</v>
      </c>
      <c r="AE165" s="566" t="n">
        <f aca="false">[1]Offpeak_Forward!AE165</f>
        <v>26.4809246063232</v>
      </c>
      <c r="AF165" s="569" t="n">
        <f aca="false">[1]Offpeak_Forward!AF165</f>
        <v>28.9809226989746</v>
      </c>
      <c r="AG165" s="571" t="n">
        <f aca="false">[1]Offpeak_Forward!AG165</f>
        <v>4.5435</v>
      </c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customFormat="false" ht="12.75" hidden="false" customHeight="false" outlineLevel="0" collapsed="false">
      <c r="A166" s="586" t="n">
        <f aca="false">[1]Offpeak_Forward!A166</f>
        <v>41974</v>
      </c>
      <c r="B166" s="573" t="n">
        <f aca="false">[1]Offpeak_Forward!B166</f>
        <v>27.7887763977051</v>
      </c>
      <c r="C166" s="574" t="n">
        <f aca="false">[1]Offpeak_Forward!C166</f>
        <v>28.6051025390625</v>
      </c>
      <c r="D166" s="574" t="n">
        <f aca="false">[1]Offpeak_Forward!D166</f>
        <v>28.6051025390625</v>
      </c>
      <c r="E166" s="576" t="n">
        <f aca="false">[1]Offpeak_Forward!E166</f>
        <v>28.6051025390625</v>
      </c>
      <c r="F166" s="573" t="n">
        <f aca="false">[1]Offpeak_Forward!F166</f>
        <v>20.5259590148926</v>
      </c>
      <c r="G166" s="574" t="n">
        <f aca="false">[1]Offpeak_Forward!G166</f>
        <v>21.1586132049561</v>
      </c>
      <c r="H166" s="574" t="n">
        <f aca="false">[1]Offpeak_Forward!H166</f>
        <v>20.5259590148926</v>
      </c>
      <c r="I166" s="576" t="n">
        <f aca="false">[1]Offpeak_Forward!I166</f>
        <v>20.5259590148926</v>
      </c>
      <c r="J166" s="573" t="n">
        <f aca="false">[1]Offpeak_Forward!J166</f>
        <v>27.7673473358154</v>
      </c>
      <c r="K166" s="574" t="n">
        <f aca="false">[1]Offpeak_Forward!K166</f>
        <v>34.558162689209</v>
      </c>
      <c r="L166" s="576" t="n">
        <f aca="false">[1]Offpeak_Forward!L166</f>
        <v>34.4591827392578</v>
      </c>
      <c r="M166" s="573" t="n">
        <f aca="false">[1]Offpeak_Forward!M166</f>
        <v>22.8508167266846</v>
      </c>
      <c r="N166" s="574" t="n">
        <f aca="false">[1]Offpeak_Forward!N166</f>
        <v>21.9560813903809</v>
      </c>
      <c r="O166" s="574" t="n">
        <f aca="false">[1]Offpeak_Forward!O166</f>
        <v>21.2240810394287</v>
      </c>
      <c r="P166" s="574" t="n">
        <f aca="false">[1]Offpeak_Forward!P166</f>
        <v>24.9069385528564</v>
      </c>
      <c r="Q166" s="574" t="n">
        <f aca="false">[1]Offpeak_Forward!Q166</f>
        <v>23.8001403808594</v>
      </c>
      <c r="R166" s="574" t="n">
        <f aca="false">[1]Offpeak_Forward!R166</f>
        <v>27.1657161712646</v>
      </c>
      <c r="S166" s="574" t="n">
        <f aca="false">[1]Offpeak_Forward!S166</f>
        <v>20.1306133270264</v>
      </c>
      <c r="T166" s="576" t="n">
        <f aca="false">[1]Offpeak_Forward!T166</f>
        <v>23.8001403808594</v>
      </c>
      <c r="U166" s="573" t="n">
        <f aca="false">[1]Offpeak_Forward!U166</f>
        <v>28.4075508117676</v>
      </c>
      <c r="V166" s="574" t="n">
        <f aca="false">[1]Offpeak_Forward!V166</f>
        <v>28.3112239837646</v>
      </c>
      <c r="W166" s="574" t="n">
        <f aca="false">[1]Offpeak_Forward!W166</f>
        <v>28.4075508117676</v>
      </c>
      <c r="X166" s="574" t="n">
        <f aca="false">[1]Offpeak_Forward!X166</f>
        <v>23.3651027679443</v>
      </c>
      <c r="Y166" s="574" t="n">
        <f aca="false">[1]Offpeak_Forward!Y166</f>
        <v>28.4075508117676</v>
      </c>
      <c r="Z166" s="574" t="n">
        <f aca="false">[1]Offpeak_Forward!Z166</f>
        <v>28.5146942138672</v>
      </c>
      <c r="AA166" s="576" t="n">
        <f aca="false">[1]Offpeak_Forward!AA166</f>
        <v>29.8208160400391</v>
      </c>
      <c r="AB166" s="573" t="n">
        <f aca="false">[1]Offpeak_Forward!AB166</f>
        <v>27.6467952728271</v>
      </c>
      <c r="AC166" s="574" t="n">
        <f aca="false">[1]Offpeak_Forward!AC166</f>
        <v>29.6672039031982</v>
      </c>
      <c r="AD166" s="574" t="n">
        <f aca="false">[1]Offpeak_Forward!AD166</f>
        <v>27.6467952728271</v>
      </c>
      <c r="AE166" s="574" t="n">
        <f aca="false">[1]Offpeak_Forward!AE166</f>
        <v>27.6467952728271</v>
      </c>
      <c r="AF166" s="577" t="n">
        <f aca="false">[1]Offpeak_Forward!AF166</f>
        <v>30.6467952728271</v>
      </c>
      <c r="AG166" s="579" t="n">
        <f aca="false">[1]Offpeak_Forward!AG166</f>
        <v>4.7095</v>
      </c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customFormat="false" ht="12.75" hidden="false" customHeight="false" outlineLevel="0" collapsed="false">
      <c r="A167" s="592" t="n">
        <f aca="false">[1]Offpeak_Forward!A167</f>
        <v>42005</v>
      </c>
      <c r="B167" s="581" t="n">
        <f aca="false">[1]Offpeak_Forward!B167</f>
        <v>36.5428428649902</v>
      </c>
      <c r="C167" s="582" t="n">
        <f aca="false">[1]Offpeak_Forward!C167</f>
        <v>37.2291145324707</v>
      </c>
      <c r="D167" s="582" t="n">
        <f aca="false">[1]Offpeak_Forward!D167</f>
        <v>37.2291145324707</v>
      </c>
      <c r="E167" s="583" t="n">
        <f aca="false">[1]Offpeak_Forward!E167</f>
        <v>37.2291145324707</v>
      </c>
      <c r="F167" s="581" t="n">
        <f aca="false">[1]Offpeak_Forward!F167</f>
        <v>26.7730388641357</v>
      </c>
      <c r="G167" s="582" t="n">
        <f aca="false">[1]Offpeak_Forward!G167</f>
        <v>27.3808822631836</v>
      </c>
      <c r="H167" s="582" t="n">
        <f aca="false">[1]Offpeak_Forward!H167</f>
        <v>26.7730388641357</v>
      </c>
      <c r="I167" s="583" t="n">
        <f aca="false">[1]Offpeak_Forward!I167</f>
        <v>26.7730388641357</v>
      </c>
      <c r="J167" s="581" t="n">
        <f aca="false">[1]Offpeak_Forward!J167</f>
        <v>33.1973075866699</v>
      </c>
      <c r="K167" s="582" t="n">
        <f aca="false">[1]Offpeak_Forward!K167</f>
        <v>37.014705657959</v>
      </c>
      <c r="L167" s="583" t="n">
        <f aca="false">[1]Offpeak_Forward!L167</f>
        <v>38.3509826660156</v>
      </c>
      <c r="M167" s="581" t="n">
        <f aca="false">[1]Offpeak_Forward!M167</f>
        <v>26.6199989318848</v>
      </c>
      <c r="N167" s="582" t="n">
        <f aca="false">[1]Offpeak_Forward!N167</f>
        <v>26.1190185546875</v>
      </c>
      <c r="O167" s="582" t="n">
        <f aca="false">[1]Offpeak_Forward!O167</f>
        <v>24.9043140411377</v>
      </c>
      <c r="P167" s="582" t="n">
        <f aca="false">[1]Offpeak_Forward!P167</f>
        <v>28.5954895019531</v>
      </c>
      <c r="Q167" s="582" t="n">
        <f aca="false">[1]Offpeak_Forward!Q167</f>
        <v>31.1439456939697</v>
      </c>
      <c r="R167" s="582" t="n">
        <f aca="false">[1]Offpeak_Forward!R167</f>
        <v>30.7852935791016</v>
      </c>
      <c r="S167" s="582" t="n">
        <f aca="false">[1]Offpeak_Forward!S167</f>
        <v>23.2905883789063</v>
      </c>
      <c r="T167" s="583" t="n">
        <f aca="false">[1]Offpeak_Forward!T167</f>
        <v>31.1439456939697</v>
      </c>
      <c r="U167" s="581" t="n">
        <f aca="false">[1]Offpeak_Forward!U167</f>
        <v>30.4362735748291</v>
      </c>
      <c r="V167" s="582" t="n">
        <f aca="false">[1]Offpeak_Forward!V167</f>
        <v>28.3088226318359</v>
      </c>
      <c r="W167" s="582" t="n">
        <f aca="false">[1]Offpeak_Forward!W167</f>
        <v>30.4362735748291</v>
      </c>
      <c r="X167" s="582" t="n">
        <f aca="false">[1]Offpeak_Forward!X167</f>
        <v>27.2376480102539</v>
      </c>
      <c r="Y167" s="582" t="n">
        <f aca="false">[1]Offpeak_Forward!Y167</f>
        <v>30.4362735748291</v>
      </c>
      <c r="Z167" s="582" t="n">
        <f aca="false">[1]Offpeak_Forward!Z167</f>
        <v>30.5</v>
      </c>
      <c r="AA167" s="583" t="n">
        <f aca="false">[1]Offpeak_Forward!AA167</f>
        <v>31.7254905700684</v>
      </c>
      <c r="AB167" s="581" t="n">
        <f aca="false">[1]Offpeak_Forward!AB167</f>
        <v>30.5479888916016</v>
      </c>
      <c r="AC167" s="582" t="n">
        <f aca="false">[1]Offpeak_Forward!AC167</f>
        <v>32.9581871032715</v>
      </c>
      <c r="AD167" s="582" t="n">
        <f aca="false">[1]Offpeak_Forward!AD167</f>
        <v>30.5479888916016</v>
      </c>
      <c r="AE167" s="582" t="n">
        <f aca="false">[1]Offpeak_Forward!AE167</f>
        <v>30.5479888916016</v>
      </c>
      <c r="AF167" s="584" t="n">
        <f aca="false">[1]Offpeak_Forward!AF167</f>
        <v>33.5479888916016</v>
      </c>
      <c r="AG167" s="585" t="n">
        <f aca="false">[1]Offpeak_Forward!AG167</f>
        <v>4.7985</v>
      </c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customFormat="false" ht="12.75" hidden="false" customHeight="false" outlineLevel="0" collapsed="false">
      <c r="A168" s="593" t="n">
        <f aca="false">[1]Offpeak_Forward!A168</f>
        <v>42036</v>
      </c>
      <c r="B168" s="565" t="n">
        <f aca="false">[1]Offpeak_Forward!B168</f>
        <v>35.4288139343262</v>
      </c>
      <c r="C168" s="566" t="n">
        <f aca="false">[1]Offpeak_Forward!C168</f>
        <v>36.0833587646484</v>
      </c>
      <c r="D168" s="566" t="n">
        <f aca="false">[1]Offpeak_Forward!D168</f>
        <v>36.0833587646484</v>
      </c>
      <c r="E168" s="568" t="n">
        <f aca="false">[1]Offpeak_Forward!E168</f>
        <v>36.0833587646484</v>
      </c>
      <c r="F168" s="565" t="n">
        <f aca="false">[1]Offpeak_Forward!F168</f>
        <v>26.8207263946533</v>
      </c>
      <c r="G168" s="566" t="n">
        <f aca="false">[1]Offpeak_Forward!G168</f>
        <v>27.4570903778076</v>
      </c>
      <c r="H168" s="566" t="n">
        <f aca="false">[1]Offpeak_Forward!H168</f>
        <v>26.8207263946533</v>
      </c>
      <c r="I168" s="568" t="n">
        <f aca="false">[1]Offpeak_Forward!I168</f>
        <v>26.8207263946533</v>
      </c>
      <c r="J168" s="565" t="n">
        <f aca="false">[1]Offpeak_Forward!J168</f>
        <v>30.5261363983154</v>
      </c>
      <c r="K168" s="566" t="n">
        <f aca="false">[1]Offpeak_Forward!K168</f>
        <v>35.8909111022949</v>
      </c>
      <c r="L168" s="568" t="n">
        <f aca="false">[1]Offpeak_Forward!L168</f>
        <v>37.018180847168</v>
      </c>
      <c r="M168" s="565" t="n">
        <f aca="false">[1]Offpeak_Forward!M168</f>
        <v>24.2604560852051</v>
      </c>
      <c r="N168" s="566" t="n">
        <f aca="false">[1]Offpeak_Forward!N168</f>
        <v>23.7777271270752</v>
      </c>
      <c r="O168" s="566" t="n">
        <f aca="false">[1]Offpeak_Forward!O168</f>
        <v>25.0799999237061</v>
      </c>
      <c r="P168" s="566" t="n">
        <f aca="false">[1]Offpeak_Forward!P168</f>
        <v>26.3286380767822</v>
      </c>
      <c r="Q168" s="566" t="n">
        <f aca="false">[1]Offpeak_Forward!Q168</f>
        <v>28.8953857421875</v>
      </c>
      <c r="R168" s="566" t="n">
        <f aca="false">[1]Offpeak_Forward!R168</f>
        <v>28.597728729248</v>
      </c>
      <c r="S168" s="566" t="n">
        <f aca="false">[1]Offpeak_Forward!S168</f>
        <v>21.7059097290039</v>
      </c>
      <c r="T168" s="568" t="n">
        <f aca="false">[1]Offpeak_Forward!T168</f>
        <v>28.8953857421875</v>
      </c>
      <c r="U168" s="565" t="n">
        <f aca="false">[1]Offpeak_Forward!U168</f>
        <v>29.1122741699219</v>
      </c>
      <c r="V168" s="566" t="n">
        <f aca="false">[1]Offpeak_Forward!V168</f>
        <v>28.3409099578857</v>
      </c>
      <c r="W168" s="566" t="n">
        <f aca="false">[1]Offpeak_Forward!W168</f>
        <v>29.1122741699219</v>
      </c>
      <c r="X168" s="566" t="n">
        <f aca="false">[1]Offpeak_Forward!X168</f>
        <v>24.8331832885742</v>
      </c>
      <c r="Y168" s="566" t="n">
        <f aca="false">[1]Offpeak_Forward!Y168</f>
        <v>29.1122741699219</v>
      </c>
      <c r="Z168" s="566" t="n">
        <f aca="false">[1]Offpeak_Forward!Z168</f>
        <v>29.2259101867676</v>
      </c>
      <c r="AA168" s="568" t="n">
        <f aca="false">[1]Offpeak_Forward!AA168</f>
        <v>30.5440921783447</v>
      </c>
      <c r="AB168" s="565" t="n">
        <f aca="false">[1]Offpeak_Forward!AB168</f>
        <v>30.3188629150391</v>
      </c>
      <c r="AC168" s="566" t="n">
        <f aca="false">[1]Offpeak_Forward!AC168</f>
        <v>32.5479545593262</v>
      </c>
      <c r="AD168" s="566" t="n">
        <f aca="false">[1]Offpeak_Forward!AD168</f>
        <v>30.3188629150391</v>
      </c>
      <c r="AE168" s="566" t="n">
        <f aca="false">[1]Offpeak_Forward!AE168</f>
        <v>30.3188629150391</v>
      </c>
      <c r="AF168" s="569" t="n">
        <f aca="false">[1]Offpeak_Forward!AF168</f>
        <v>33.3188629150391</v>
      </c>
      <c r="AG168" s="571" t="n">
        <f aca="false">[1]Offpeak_Forward!AG168</f>
        <v>4.6845</v>
      </c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customFormat="false" ht="12.75" hidden="false" customHeight="false" outlineLevel="0" collapsed="false">
      <c r="A169" s="593" t="n">
        <f aca="false">[1]Offpeak_Forward!A169</f>
        <v>42064</v>
      </c>
      <c r="B169" s="565" t="n">
        <f aca="false">[1]Offpeak_Forward!B169</f>
        <v>33.0653038024902</v>
      </c>
      <c r="C169" s="566" t="n">
        <f aca="false">[1]Offpeak_Forward!C169</f>
        <v>32.9530601501465</v>
      </c>
      <c r="D169" s="566" t="n">
        <f aca="false">[1]Offpeak_Forward!D169</f>
        <v>32.9530601501465</v>
      </c>
      <c r="E169" s="568" t="n">
        <f aca="false">[1]Offpeak_Forward!E169</f>
        <v>32.9530601501465</v>
      </c>
      <c r="F169" s="565" t="n">
        <f aca="false">[1]Offpeak_Forward!F169</f>
        <v>23.6890316009521</v>
      </c>
      <c r="G169" s="566" t="n">
        <f aca="false">[1]Offpeak_Forward!G169</f>
        <v>24.321683883667</v>
      </c>
      <c r="H169" s="566" t="n">
        <f aca="false">[1]Offpeak_Forward!H169</f>
        <v>23.6890316009521</v>
      </c>
      <c r="I169" s="568" t="n">
        <f aca="false">[1]Offpeak_Forward!I169</f>
        <v>23.6890316009521</v>
      </c>
      <c r="J169" s="565" t="n">
        <f aca="false">[1]Offpeak_Forward!J169</f>
        <v>25.9188346862793</v>
      </c>
      <c r="K169" s="566" t="n">
        <f aca="false">[1]Offpeak_Forward!K169</f>
        <v>33.344898223877</v>
      </c>
      <c r="L169" s="568" t="n">
        <f aca="false">[1]Offpeak_Forward!L169</f>
        <v>38.5285720825195</v>
      </c>
      <c r="M169" s="565" t="n">
        <f aca="false">[1]Offpeak_Forward!M169</f>
        <v>23.2751026153564</v>
      </c>
      <c r="N169" s="566" t="n">
        <f aca="false">[1]Offpeak_Forward!N169</f>
        <v>22.7455081939697</v>
      </c>
      <c r="O169" s="566" t="n">
        <f aca="false">[1]Offpeak_Forward!O169</f>
        <v>24.8873462677002</v>
      </c>
      <c r="P169" s="566" t="n">
        <f aca="false">[1]Offpeak_Forward!P169</f>
        <v>25.3312244415283</v>
      </c>
      <c r="Q169" s="566" t="n">
        <f aca="false">[1]Offpeak_Forward!Q169</f>
        <v>23.8447074890137</v>
      </c>
      <c r="R169" s="566" t="n">
        <f aca="false">[1]Offpeak_Forward!R169</f>
        <v>27.5900001525879</v>
      </c>
      <c r="S169" s="566" t="n">
        <f aca="false">[1]Offpeak_Forward!S169</f>
        <v>19.9475517272949</v>
      </c>
      <c r="T169" s="568" t="n">
        <f aca="false">[1]Offpeak_Forward!T169</f>
        <v>23.8447074890137</v>
      </c>
      <c r="U169" s="565" t="n">
        <f aca="false">[1]Offpeak_Forward!U169</f>
        <v>27.4336738586426</v>
      </c>
      <c r="V169" s="566" t="n">
        <f aca="false">[1]Offpeak_Forward!V169</f>
        <v>27.9336738586426</v>
      </c>
      <c r="W169" s="566" t="n">
        <f aca="false">[1]Offpeak_Forward!W169</f>
        <v>27.4336738586426</v>
      </c>
      <c r="X169" s="566" t="n">
        <f aca="false">[1]Offpeak_Forward!X169</f>
        <v>23.7893867492676</v>
      </c>
      <c r="Y169" s="566" t="n">
        <f aca="false">[1]Offpeak_Forward!Y169</f>
        <v>27.4336738586426</v>
      </c>
      <c r="Z169" s="566" t="n">
        <f aca="false">[1]Offpeak_Forward!Z169</f>
        <v>27.5408172607422</v>
      </c>
      <c r="AA169" s="568" t="n">
        <f aca="false">[1]Offpeak_Forward!AA169</f>
        <v>28.8469390869141</v>
      </c>
      <c r="AB169" s="565" t="n">
        <f aca="false">[1]Offpeak_Forward!AB169</f>
        <v>29.2372932434082</v>
      </c>
      <c r="AC169" s="566" t="n">
        <f aca="false">[1]Offpeak_Forward!AC169</f>
        <v>30.9134159088135</v>
      </c>
      <c r="AD169" s="566" t="n">
        <f aca="false">[1]Offpeak_Forward!AD169</f>
        <v>29.2372932434082</v>
      </c>
      <c r="AE169" s="566" t="n">
        <f aca="false">[1]Offpeak_Forward!AE169</f>
        <v>29.2372932434082</v>
      </c>
      <c r="AF169" s="569" t="n">
        <f aca="false">[1]Offpeak_Forward!AF169</f>
        <v>31.7372932434082</v>
      </c>
      <c r="AG169" s="571" t="n">
        <f aca="false">[1]Offpeak_Forward!AG169</f>
        <v>4.5525</v>
      </c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customFormat="false" ht="12.75" hidden="false" customHeight="false" outlineLevel="0" collapsed="false">
      <c r="A170" s="593" t="n">
        <f aca="false">[1]Offpeak_Forward!A170</f>
        <v>42095</v>
      </c>
      <c r="B170" s="565" t="n">
        <f aca="false">[1]Offpeak_Forward!B170</f>
        <v>30.9804363250732</v>
      </c>
      <c r="C170" s="566" t="n">
        <f aca="false">[1]Offpeak_Forward!C170</f>
        <v>30.8847827911377</v>
      </c>
      <c r="D170" s="566" t="n">
        <f aca="false">[1]Offpeak_Forward!D170</f>
        <v>30.8847827911377</v>
      </c>
      <c r="E170" s="568" t="n">
        <f aca="false">[1]Offpeak_Forward!E170</f>
        <v>30.8847827911377</v>
      </c>
      <c r="F170" s="565" t="n">
        <f aca="false">[1]Offpeak_Forward!F170</f>
        <v>22.8389568328857</v>
      </c>
      <c r="G170" s="566" t="n">
        <f aca="false">[1]Offpeak_Forward!G170</f>
        <v>23.4911308288574</v>
      </c>
      <c r="H170" s="566" t="n">
        <f aca="false">[1]Offpeak_Forward!H170</f>
        <v>22.8389568328857</v>
      </c>
      <c r="I170" s="568" t="n">
        <f aca="false">[1]Offpeak_Forward!I170</f>
        <v>22.8389568328857</v>
      </c>
      <c r="J170" s="565" t="n">
        <f aca="false">[1]Offpeak_Forward!J170</f>
        <v>25.9047813415527</v>
      </c>
      <c r="K170" s="566" t="n">
        <f aca="false">[1]Offpeak_Forward!K170</f>
        <v>32.8108711242676</v>
      </c>
      <c r="L170" s="568" t="n">
        <f aca="false">[1]Offpeak_Forward!L170</f>
        <v>30.6456508636475</v>
      </c>
      <c r="M170" s="565" t="n">
        <f aca="false">[1]Offpeak_Forward!M170</f>
        <v>20.2199993133545</v>
      </c>
      <c r="N170" s="566" t="n">
        <f aca="false">[1]Offpeak_Forward!N170</f>
        <v>19.7473907470703</v>
      </c>
      <c r="O170" s="566" t="n">
        <f aca="false">[1]Offpeak_Forward!O170</f>
        <v>24.3295650482178</v>
      </c>
      <c r="P170" s="566" t="n">
        <f aca="false">[1]Offpeak_Forward!P170</f>
        <v>22.3395652770996</v>
      </c>
      <c r="Q170" s="566" t="n">
        <f aca="false">[1]Offpeak_Forward!Q170</f>
        <v>21.6693153381348</v>
      </c>
      <c r="R170" s="566" t="n">
        <f aca="false">[1]Offpeak_Forward!R170</f>
        <v>24.65260887146</v>
      </c>
      <c r="S170" s="566" t="n">
        <f aca="false">[1]Offpeak_Forward!S170</f>
        <v>18.4047832489014</v>
      </c>
      <c r="T170" s="568" t="n">
        <f aca="false">[1]Offpeak_Forward!T170</f>
        <v>21.6693153381348</v>
      </c>
      <c r="U170" s="565" t="n">
        <f aca="false">[1]Offpeak_Forward!U170</f>
        <v>26.4447822570801</v>
      </c>
      <c r="V170" s="566" t="n">
        <f aca="false">[1]Offpeak_Forward!V170</f>
        <v>28.0108699798584</v>
      </c>
      <c r="W170" s="566" t="n">
        <f aca="false">[1]Offpeak_Forward!W170</f>
        <v>26.4447822570801</v>
      </c>
      <c r="X170" s="566" t="n">
        <f aca="false">[1]Offpeak_Forward!X170</f>
        <v>20.7678260803223</v>
      </c>
      <c r="Y170" s="566" t="n">
        <f aca="false">[1]Offpeak_Forward!Y170</f>
        <v>26.4447822570801</v>
      </c>
      <c r="Z170" s="566" t="n">
        <f aca="false">[1]Offpeak_Forward!Z170</f>
        <v>26.5860862731934</v>
      </c>
      <c r="AA170" s="568" t="n">
        <f aca="false">[1]Offpeak_Forward!AA170</f>
        <v>27.9556522369385</v>
      </c>
      <c r="AB170" s="565" t="n">
        <f aca="false">[1]Offpeak_Forward!AB170</f>
        <v>28.662935256958</v>
      </c>
      <c r="AC170" s="566" t="n">
        <f aca="false">[1]Offpeak_Forward!AC170</f>
        <v>30.4546756744385</v>
      </c>
      <c r="AD170" s="566" t="n">
        <f aca="false">[1]Offpeak_Forward!AD170</f>
        <v>28.662935256958</v>
      </c>
      <c r="AE170" s="566" t="n">
        <f aca="false">[1]Offpeak_Forward!AE170</f>
        <v>28.662935256958</v>
      </c>
      <c r="AF170" s="569" t="n">
        <f aca="false">[1]Offpeak_Forward!AF170</f>
        <v>31.162935256958</v>
      </c>
      <c r="AG170" s="571" t="n">
        <f aca="false">[1]Offpeak_Forward!AG170</f>
        <v>4.3825</v>
      </c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customFormat="false" ht="12.75" hidden="false" customHeight="false" outlineLevel="0" collapsed="false">
      <c r="A171" s="593" t="n">
        <f aca="false">[1]Offpeak_Forward!A171</f>
        <v>42125</v>
      </c>
      <c r="B171" s="565" t="n">
        <f aca="false">[1]Offpeak_Forward!B171</f>
        <v>31.1386795043945</v>
      </c>
      <c r="C171" s="566" t="n">
        <f aca="false">[1]Offpeak_Forward!C171</f>
        <v>30.6745281219482</v>
      </c>
      <c r="D171" s="566" t="n">
        <f aca="false">[1]Offpeak_Forward!D171</f>
        <v>30.6745281219482</v>
      </c>
      <c r="E171" s="568" t="n">
        <f aca="false">[1]Offpeak_Forward!E171</f>
        <v>30.6745281219482</v>
      </c>
      <c r="F171" s="565" t="n">
        <f aca="false">[1]Offpeak_Forward!F171</f>
        <v>24.1927928924561</v>
      </c>
      <c r="G171" s="566" t="n">
        <f aca="false">[1]Offpeak_Forward!G171</f>
        <v>24.7776985168457</v>
      </c>
      <c r="H171" s="566" t="n">
        <f aca="false">[1]Offpeak_Forward!H171</f>
        <v>24.1927928924561</v>
      </c>
      <c r="I171" s="568" t="n">
        <f aca="false">[1]Offpeak_Forward!I171</f>
        <v>24.1927928924561</v>
      </c>
      <c r="J171" s="565" t="n">
        <f aca="false">[1]Offpeak_Forward!J171</f>
        <v>24.2566967010498</v>
      </c>
      <c r="K171" s="566" t="n">
        <f aca="false">[1]Offpeak_Forward!K171</f>
        <v>36.3320770263672</v>
      </c>
      <c r="L171" s="568" t="n">
        <f aca="false">[1]Offpeak_Forward!L171</f>
        <v>33.9066009521484</v>
      </c>
      <c r="M171" s="565" t="n">
        <f aca="false">[1]Offpeak_Forward!M171</f>
        <v>20.1566047668457</v>
      </c>
      <c r="N171" s="566" t="n">
        <f aca="false">[1]Offpeak_Forward!N171</f>
        <v>19.6579246520996</v>
      </c>
      <c r="O171" s="566" t="n">
        <f aca="false">[1]Offpeak_Forward!O171</f>
        <v>26.2381134033203</v>
      </c>
      <c r="P171" s="566" t="n">
        <f aca="false">[1]Offpeak_Forward!P171</f>
        <v>22.0575485229492</v>
      </c>
      <c r="Q171" s="566" t="n">
        <f aca="false">[1]Offpeak_Forward!Q171</f>
        <v>22.3837661743164</v>
      </c>
      <c r="R171" s="566" t="n">
        <f aca="false">[1]Offpeak_Forward!R171</f>
        <v>24.1835861206055</v>
      </c>
      <c r="S171" s="566" t="n">
        <f aca="false">[1]Offpeak_Forward!S171</f>
        <v>17.6794338226318</v>
      </c>
      <c r="T171" s="568" t="n">
        <f aca="false">[1]Offpeak_Forward!T171</f>
        <v>22.3837661743164</v>
      </c>
      <c r="U171" s="565" t="n">
        <f aca="false">[1]Offpeak_Forward!U171</f>
        <v>26.1828308105469</v>
      </c>
      <c r="V171" s="566" t="n">
        <f aca="false">[1]Offpeak_Forward!V171</f>
        <v>29.051887512207</v>
      </c>
      <c r="W171" s="566" t="n">
        <f aca="false">[1]Offpeak_Forward!W171</f>
        <v>26.1828308105469</v>
      </c>
      <c r="X171" s="566" t="n">
        <f aca="false">[1]Offpeak_Forward!X171</f>
        <v>20.7509441375732</v>
      </c>
      <c r="Y171" s="566" t="n">
        <f aca="false">[1]Offpeak_Forward!Y171</f>
        <v>26.1828308105469</v>
      </c>
      <c r="Z171" s="566" t="n">
        <f aca="false">[1]Offpeak_Forward!Z171</f>
        <v>26.2064151763916</v>
      </c>
      <c r="AA171" s="568" t="n">
        <f aca="false">[1]Offpeak_Forward!AA171</f>
        <v>27.3573589324951</v>
      </c>
      <c r="AB171" s="565" t="n">
        <f aca="false">[1]Offpeak_Forward!AB171</f>
        <v>29.6049537658691</v>
      </c>
      <c r="AC171" s="566" t="n">
        <f aca="false">[1]Offpeak_Forward!AC171</f>
        <v>31.5475940704346</v>
      </c>
      <c r="AD171" s="566" t="n">
        <f aca="false">[1]Offpeak_Forward!AD171</f>
        <v>29.6049537658691</v>
      </c>
      <c r="AE171" s="566" t="n">
        <f aca="false">[1]Offpeak_Forward!AE171</f>
        <v>29.6049537658691</v>
      </c>
      <c r="AF171" s="569" t="n">
        <f aca="false">[1]Offpeak_Forward!AF171</f>
        <v>32.8549537658691</v>
      </c>
      <c r="AG171" s="571" t="n">
        <f aca="false">[1]Offpeak_Forward!AG171</f>
        <v>4.3775</v>
      </c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customFormat="false" ht="12.75" hidden="false" customHeight="false" outlineLevel="0" collapsed="false">
      <c r="A172" s="593" t="n">
        <f aca="false">[1]Offpeak_Forward!A172</f>
        <v>42156</v>
      </c>
      <c r="B172" s="565" t="n">
        <f aca="false">[1]Offpeak_Forward!B172</f>
        <v>32.3510894775391</v>
      </c>
      <c r="C172" s="566" t="n">
        <f aca="false">[1]Offpeak_Forward!C172</f>
        <v>32.2119598388672</v>
      </c>
      <c r="D172" s="566" t="n">
        <f aca="false">[1]Offpeak_Forward!D172</f>
        <v>32.2119598388672</v>
      </c>
      <c r="E172" s="568" t="n">
        <f aca="false">[1]Offpeak_Forward!E172</f>
        <v>32.2119598388672</v>
      </c>
      <c r="F172" s="565" t="n">
        <f aca="false">[1]Offpeak_Forward!F172</f>
        <v>28.1652202606201</v>
      </c>
      <c r="G172" s="566" t="n">
        <f aca="false">[1]Offpeak_Forward!G172</f>
        <v>28.8173942565918</v>
      </c>
      <c r="H172" s="566" t="n">
        <f aca="false">[1]Offpeak_Forward!H172</f>
        <v>28.1652202606201</v>
      </c>
      <c r="I172" s="568" t="n">
        <f aca="false">[1]Offpeak_Forward!I172</f>
        <v>28.1652202606201</v>
      </c>
      <c r="J172" s="565" t="n">
        <f aca="false">[1]Offpeak_Forward!J172</f>
        <v>21.5495662689209</v>
      </c>
      <c r="K172" s="566" t="n">
        <f aca="false">[1]Offpeak_Forward!K172</f>
        <v>34.0082626342773</v>
      </c>
      <c r="L172" s="568" t="n">
        <f aca="false">[1]Offpeak_Forward!L172</f>
        <v>42.3789138793945</v>
      </c>
      <c r="M172" s="565" t="n">
        <f aca="false">[1]Offpeak_Forward!M172</f>
        <v>24.3695659637451</v>
      </c>
      <c r="N172" s="566" t="n">
        <f aca="false">[1]Offpeak_Forward!N172</f>
        <v>24.2830429077148</v>
      </c>
      <c r="O172" s="566" t="n">
        <f aca="false">[1]Offpeak_Forward!O172</f>
        <v>29.8947830200195</v>
      </c>
      <c r="P172" s="566" t="n">
        <f aca="false">[1]Offpeak_Forward!P172</f>
        <v>26.4891319274902</v>
      </c>
      <c r="Q172" s="566" t="n">
        <f aca="false">[1]Offpeak_Forward!Q172</f>
        <v>22.7794151306152</v>
      </c>
      <c r="R172" s="566" t="n">
        <f aca="false">[1]Offpeak_Forward!R172</f>
        <v>28.8021755218506</v>
      </c>
      <c r="S172" s="566" t="n">
        <f aca="false">[1]Offpeak_Forward!S172</f>
        <v>19.267391204834</v>
      </c>
      <c r="T172" s="568" t="n">
        <f aca="false">[1]Offpeak_Forward!T172</f>
        <v>22.7794151306152</v>
      </c>
      <c r="U172" s="565" t="n">
        <f aca="false">[1]Offpeak_Forward!U172</f>
        <v>30.2421741485596</v>
      </c>
      <c r="V172" s="566" t="n">
        <f aca="false">[1]Offpeak_Forward!V172</f>
        <v>31.6195659637451</v>
      </c>
      <c r="W172" s="566" t="n">
        <f aca="false">[1]Offpeak_Forward!W172</f>
        <v>30.2421741485596</v>
      </c>
      <c r="X172" s="566" t="n">
        <f aca="false">[1]Offpeak_Forward!X172</f>
        <v>24.9173927307129</v>
      </c>
      <c r="Y172" s="566" t="n">
        <f aca="false">[1]Offpeak_Forward!Y172</f>
        <v>30.2421741485596</v>
      </c>
      <c r="Z172" s="566" t="n">
        <f aca="false">[1]Offpeak_Forward!Z172</f>
        <v>30.3834781646729</v>
      </c>
      <c r="AA172" s="568" t="n">
        <f aca="false">[1]Offpeak_Forward!AA172</f>
        <v>31.753044128418</v>
      </c>
      <c r="AB172" s="565" t="n">
        <f aca="false">[1]Offpeak_Forward!AB172</f>
        <v>32.3946723937988</v>
      </c>
      <c r="AC172" s="566" t="n">
        <f aca="false">[1]Offpeak_Forward!AC172</f>
        <v>35.0233688354492</v>
      </c>
      <c r="AD172" s="566" t="n">
        <f aca="false">[1]Offpeak_Forward!AD172</f>
        <v>32.3946723937988</v>
      </c>
      <c r="AE172" s="566" t="n">
        <f aca="false">[1]Offpeak_Forward!AE172</f>
        <v>32.3946723937988</v>
      </c>
      <c r="AF172" s="569" t="n">
        <f aca="false">[1]Offpeak_Forward!AF172</f>
        <v>36.8946762084961</v>
      </c>
      <c r="AG172" s="571" t="n">
        <f aca="false">[1]Offpeak_Forward!AG172</f>
        <v>4.4095</v>
      </c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customFormat="false" ht="12.75" hidden="false" customHeight="false" outlineLevel="0" collapsed="false">
      <c r="A173" s="594" t="n">
        <f aca="false">[1]Offpeak_Forward!A173</f>
        <v>42186</v>
      </c>
      <c r="B173" s="556" t="n">
        <f aca="false">[1]Offpeak_Forward!B173</f>
        <v>35.5297889709473</v>
      </c>
      <c r="C173" s="558" t="n">
        <f aca="false">[1]Offpeak_Forward!C173</f>
        <v>35.5191497802734</v>
      </c>
      <c r="D173" s="558" t="n">
        <f aca="false">[1]Offpeak_Forward!D173</f>
        <v>35.5191497802734</v>
      </c>
      <c r="E173" s="559" t="n">
        <f aca="false">[1]Offpeak_Forward!E173</f>
        <v>35.5191497802734</v>
      </c>
      <c r="F173" s="556" t="n">
        <f aca="false">[1]Offpeak_Forward!F173</f>
        <v>36.1736183166504</v>
      </c>
      <c r="G173" s="558" t="n">
        <f aca="false">[1]Offpeak_Forward!G173</f>
        <v>36.8331909179688</v>
      </c>
      <c r="H173" s="558" t="n">
        <f aca="false">[1]Offpeak_Forward!H173</f>
        <v>36.1736183166504</v>
      </c>
      <c r="I173" s="559" t="n">
        <f aca="false">[1]Offpeak_Forward!I173</f>
        <v>36.1736183166504</v>
      </c>
      <c r="J173" s="556" t="n">
        <f aca="false">[1]Offpeak_Forward!J173</f>
        <v>40.1135139465332</v>
      </c>
      <c r="K173" s="558" t="n">
        <f aca="false">[1]Offpeak_Forward!K173</f>
        <v>38.4478721618652</v>
      </c>
      <c r="L173" s="559" t="n">
        <f aca="false">[1]Offpeak_Forward!L173</f>
        <v>41.9361686706543</v>
      </c>
      <c r="M173" s="556" t="n">
        <f aca="false">[1]Offpeak_Forward!M173</f>
        <v>26.4408512115479</v>
      </c>
      <c r="N173" s="558" t="n">
        <f aca="false">[1]Offpeak_Forward!N173</f>
        <v>25.8563823699951</v>
      </c>
      <c r="O173" s="558" t="n">
        <f aca="false">[1]Offpeak_Forward!O173</f>
        <v>32.7838287353516</v>
      </c>
      <c r="P173" s="558" t="n">
        <f aca="false">[1]Offpeak_Forward!P173</f>
        <v>28.5844707489014</v>
      </c>
      <c r="Q173" s="558" t="n">
        <f aca="false">[1]Offpeak_Forward!Q173</f>
        <v>25.7187652587891</v>
      </c>
      <c r="R173" s="558" t="n">
        <f aca="false">[1]Offpeak_Forward!R173</f>
        <v>30.9180870056152</v>
      </c>
      <c r="S173" s="558" t="n">
        <f aca="false">[1]Offpeak_Forward!S173</f>
        <v>20.9123401641846</v>
      </c>
      <c r="T173" s="559" t="n">
        <f aca="false">[1]Offpeak_Forward!T173</f>
        <v>25.7187652587891</v>
      </c>
      <c r="U173" s="556" t="n">
        <f aca="false">[1]Offpeak_Forward!U173</f>
        <v>32.9231910705566</v>
      </c>
      <c r="V173" s="558" t="n">
        <f aca="false">[1]Offpeak_Forward!V173</f>
        <v>35.792552947998</v>
      </c>
      <c r="W173" s="558" t="n">
        <f aca="false">[1]Offpeak_Forward!W173</f>
        <v>32.9231910705566</v>
      </c>
      <c r="X173" s="558" t="n">
        <f aca="false">[1]Offpeak_Forward!X173</f>
        <v>26.8429794311523</v>
      </c>
      <c r="Y173" s="558" t="n">
        <f aca="false">[1]Offpeak_Forward!Y173</f>
        <v>32.9231910705566</v>
      </c>
      <c r="Z173" s="558" t="n">
        <f aca="false">[1]Offpeak_Forward!Z173</f>
        <v>33.0774459838867</v>
      </c>
      <c r="AA173" s="559" t="n">
        <f aca="false">[1]Offpeak_Forward!AA173</f>
        <v>34.4710655212402</v>
      </c>
      <c r="AB173" s="556" t="n">
        <f aca="false">[1]Offpeak_Forward!AB173</f>
        <v>33.8805885314941</v>
      </c>
      <c r="AC173" s="558" t="n">
        <f aca="false">[1]Offpeak_Forward!AC173</f>
        <v>37.8856964111328</v>
      </c>
      <c r="AD173" s="558" t="n">
        <f aca="false">[1]Offpeak_Forward!AD173</f>
        <v>33.8805885314941</v>
      </c>
      <c r="AE173" s="558" t="n">
        <f aca="false">[1]Offpeak_Forward!AE173</f>
        <v>33.8805885314941</v>
      </c>
      <c r="AF173" s="560" t="n">
        <f aca="false">[1]Offpeak_Forward!AF173</f>
        <v>41.8805923461914</v>
      </c>
      <c r="AG173" s="563" t="n">
        <f aca="false">[1]Offpeak_Forward!AG173</f>
        <v>4.4565</v>
      </c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customFormat="false" ht="12.75" hidden="false" customHeight="false" outlineLevel="0" collapsed="false">
      <c r="A174" s="594" t="n">
        <f aca="false">[1]Offpeak_Forward!A174</f>
        <v>42217</v>
      </c>
      <c r="B174" s="556" t="n">
        <f aca="false">[1]Offpeak_Forward!B174</f>
        <v>36.2588233947754</v>
      </c>
      <c r="C174" s="558" t="n">
        <f aca="false">[1]Offpeak_Forward!C174</f>
        <v>36.2098045349121</v>
      </c>
      <c r="D174" s="558" t="n">
        <f aca="false">[1]Offpeak_Forward!D174</f>
        <v>36.2098045349121</v>
      </c>
      <c r="E174" s="559" t="n">
        <f aca="false">[1]Offpeak_Forward!E174</f>
        <v>36.2098045349121</v>
      </c>
      <c r="F174" s="556" t="n">
        <f aca="false">[1]Offpeak_Forward!F174</f>
        <v>38.7529411315918</v>
      </c>
      <c r="G174" s="558" t="n">
        <f aca="false">[1]Offpeak_Forward!G174</f>
        <v>39.3607864379883</v>
      </c>
      <c r="H174" s="558" t="n">
        <f aca="false">[1]Offpeak_Forward!H174</f>
        <v>38.7529411315918</v>
      </c>
      <c r="I174" s="559" t="n">
        <f aca="false">[1]Offpeak_Forward!I174</f>
        <v>38.7529411315918</v>
      </c>
      <c r="J174" s="556" t="n">
        <f aca="false">[1]Offpeak_Forward!J174</f>
        <v>28.3446083068848</v>
      </c>
      <c r="K174" s="558" t="n">
        <f aca="false">[1]Offpeak_Forward!K174</f>
        <v>38.294116973877</v>
      </c>
      <c r="L174" s="559" t="n">
        <f aca="false">[1]Offpeak_Forward!L174</f>
        <v>35.6794128417969</v>
      </c>
      <c r="M174" s="556" t="n">
        <f aca="false">[1]Offpeak_Forward!M174</f>
        <v>27.1796092987061</v>
      </c>
      <c r="N174" s="558" t="n">
        <f aca="false">[1]Offpeak_Forward!N174</f>
        <v>25.3633327484131</v>
      </c>
      <c r="O174" s="558" t="n">
        <f aca="false">[1]Offpeak_Forward!O174</f>
        <v>33.1003913879395</v>
      </c>
      <c r="P174" s="558" t="n">
        <f aca="false">[1]Offpeak_Forward!P174</f>
        <v>29.155101776123</v>
      </c>
      <c r="Q174" s="558" t="n">
        <f aca="false">[1]Offpeak_Forward!Q174</f>
        <v>25.9455299377441</v>
      </c>
      <c r="R174" s="558" t="n">
        <f aca="false">[1]Offpeak_Forward!R174</f>
        <v>31.3449039459229</v>
      </c>
      <c r="S174" s="558" t="n">
        <f aca="false">[1]Offpeak_Forward!S174</f>
        <v>21.5160789489746</v>
      </c>
      <c r="T174" s="559" t="n">
        <f aca="false">[1]Offpeak_Forward!T174</f>
        <v>25.9455299377441</v>
      </c>
      <c r="U174" s="556" t="n">
        <f aca="false">[1]Offpeak_Forward!U174</f>
        <v>32.7950973510742</v>
      </c>
      <c r="V174" s="558" t="n">
        <f aca="false">[1]Offpeak_Forward!V174</f>
        <v>36.2401962280273</v>
      </c>
      <c r="W174" s="558" t="n">
        <f aca="false">[1]Offpeak_Forward!W174</f>
        <v>32.7950973510742</v>
      </c>
      <c r="X174" s="558" t="n">
        <f aca="false">[1]Offpeak_Forward!X174</f>
        <v>27.7972564697266</v>
      </c>
      <c r="Y174" s="558" t="n">
        <f aca="false">[1]Offpeak_Forward!Y174</f>
        <v>32.7950973510742</v>
      </c>
      <c r="Z174" s="558" t="n">
        <f aca="false">[1]Offpeak_Forward!Z174</f>
        <v>32.8588256835938</v>
      </c>
      <c r="AA174" s="559" t="n">
        <f aca="false">[1]Offpeak_Forward!AA174</f>
        <v>34.0843162536621</v>
      </c>
      <c r="AB174" s="556" t="n">
        <f aca="false">[1]Offpeak_Forward!AB174</f>
        <v>33.4940719604492</v>
      </c>
      <c r="AC174" s="558" t="n">
        <f aca="false">[1]Offpeak_Forward!AC174</f>
        <v>37.2425003051758</v>
      </c>
      <c r="AD174" s="558" t="n">
        <f aca="false">[1]Offpeak_Forward!AD174</f>
        <v>33.4940719604492</v>
      </c>
      <c r="AE174" s="558" t="n">
        <f aca="false">[1]Offpeak_Forward!AE174</f>
        <v>33.4940719604492</v>
      </c>
      <c r="AF174" s="560" t="n">
        <f aca="false">[1]Offpeak_Forward!AF174</f>
        <v>41.4940719604492</v>
      </c>
      <c r="AG174" s="563" t="n">
        <f aca="false">[1]Offpeak_Forward!AG174</f>
        <v>4.4885</v>
      </c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customFormat="false" ht="12.75" hidden="false" customHeight="false" outlineLevel="0" collapsed="false">
      <c r="A175" s="593" t="n">
        <f aca="false">[1]Offpeak_Forward!A175</f>
        <v>42248</v>
      </c>
      <c r="B175" s="565" t="n">
        <f aca="false">[1]Offpeak_Forward!B175</f>
        <v>30.0125026702881</v>
      </c>
      <c r="C175" s="566" t="n">
        <f aca="false">[1]Offpeak_Forward!C175</f>
        <v>30.4187526702881</v>
      </c>
      <c r="D175" s="566" t="n">
        <f aca="false">[1]Offpeak_Forward!D175</f>
        <v>30.4187526702881</v>
      </c>
      <c r="E175" s="568" t="n">
        <f aca="false">[1]Offpeak_Forward!E175</f>
        <v>30.4187526702881</v>
      </c>
      <c r="F175" s="565" t="n">
        <f aca="false">[1]Offpeak_Forward!F175</f>
        <v>23.1505851745605</v>
      </c>
      <c r="G175" s="566" t="n">
        <f aca="false">[1]Offpeak_Forward!G175</f>
        <v>23.7755851745605</v>
      </c>
      <c r="H175" s="566" t="n">
        <f aca="false">[1]Offpeak_Forward!H175</f>
        <v>23.1505851745605</v>
      </c>
      <c r="I175" s="568" t="n">
        <f aca="false">[1]Offpeak_Forward!I175</f>
        <v>23.1505851745605</v>
      </c>
      <c r="J175" s="565" t="n">
        <f aca="false">[1]Offpeak_Forward!J175</f>
        <v>26.7291660308838</v>
      </c>
      <c r="K175" s="566" t="n">
        <f aca="false">[1]Offpeak_Forward!K175</f>
        <v>30.7750015258789</v>
      </c>
      <c r="L175" s="568" t="n">
        <f aca="false">[1]Offpeak_Forward!L175</f>
        <v>32.8624992370605</v>
      </c>
      <c r="M175" s="565" t="n">
        <f aca="false">[1]Offpeak_Forward!M175</f>
        <v>20.6995849609375</v>
      </c>
      <c r="N175" s="566" t="n">
        <f aca="false">[1]Offpeak_Forward!N175</f>
        <v>19.6249160766602</v>
      </c>
      <c r="O175" s="566" t="n">
        <f aca="false">[1]Offpeak_Forward!O175</f>
        <v>23.8158340454102</v>
      </c>
      <c r="P175" s="566" t="n">
        <f aca="false">[1]Offpeak_Forward!P175</f>
        <v>22.7308349609375</v>
      </c>
      <c r="Q175" s="566" t="n">
        <f aca="false">[1]Offpeak_Forward!Q175</f>
        <v>22.4598197937012</v>
      </c>
      <c r="R175" s="566" t="n">
        <f aca="false">[1]Offpeak_Forward!R175</f>
        <v>24.968334197998</v>
      </c>
      <c r="S175" s="566" t="n">
        <f aca="false">[1]Offpeak_Forward!S175</f>
        <v>18.1745834350586</v>
      </c>
      <c r="T175" s="568" t="n">
        <f aca="false">[1]Offpeak_Forward!T175</f>
        <v>22.4598197937012</v>
      </c>
      <c r="U175" s="565" t="n">
        <f aca="false">[1]Offpeak_Forward!U175</f>
        <v>28.8691673278809</v>
      </c>
      <c r="V175" s="566" t="n">
        <f aca="false">[1]Offpeak_Forward!V175</f>
        <v>30.0104160308838</v>
      </c>
      <c r="W175" s="566" t="n">
        <f aca="false">[1]Offpeak_Forward!W175</f>
        <v>28.8691673278809</v>
      </c>
      <c r="X175" s="566" t="n">
        <f aca="false">[1]Offpeak_Forward!X175</f>
        <v>21.2245845794678</v>
      </c>
      <c r="Y175" s="566" t="n">
        <f aca="false">[1]Offpeak_Forward!Y175</f>
        <v>28.8691673278809</v>
      </c>
      <c r="Z175" s="566" t="n">
        <f aca="false">[1]Offpeak_Forward!Z175</f>
        <v>28.9629173278809</v>
      </c>
      <c r="AA175" s="568" t="n">
        <f aca="false">[1]Offpeak_Forward!AA175</f>
        <v>30.2441673278809</v>
      </c>
      <c r="AB175" s="565" t="n">
        <f aca="false">[1]Offpeak_Forward!AB175</f>
        <v>28.1022300720215</v>
      </c>
      <c r="AC175" s="566" t="n">
        <f aca="false">[1]Offpeak_Forward!AC175</f>
        <v>30.337646484375</v>
      </c>
      <c r="AD175" s="566" t="n">
        <f aca="false">[1]Offpeak_Forward!AD175</f>
        <v>28.1022300720215</v>
      </c>
      <c r="AE175" s="566" t="n">
        <f aca="false">[1]Offpeak_Forward!AE175</f>
        <v>28.1022300720215</v>
      </c>
      <c r="AF175" s="569" t="n">
        <f aca="false">[1]Offpeak_Forward!AF175</f>
        <v>33.3522300720215</v>
      </c>
      <c r="AG175" s="571" t="n">
        <f aca="false">[1]Offpeak_Forward!AG175</f>
        <v>4.4995</v>
      </c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customFormat="false" ht="12.75" hidden="false" customHeight="false" outlineLevel="0" collapsed="false">
      <c r="A176" s="593" t="n">
        <f aca="false">[1]Offpeak_Forward!A176</f>
        <v>42278</v>
      </c>
      <c r="B176" s="565" t="n">
        <f aca="false">[1]Offpeak_Forward!B176</f>
        <v>28.6428565979004</v>
      </c>
      <c r="C176" s="566" t="n">
        <f aca="false">[1]Offpeak_Forward!C176</f>
        <v>29.1163272857666</v>
      </c>
      <c r="D176" s="566" t="n">
        <f aca="false">[1]Offpeak_Forward!D176</f>
        <v>29.1163272857666</v>
      </c>
      <c r="E176" s="568" t="n">
        <f aca="false">[1]Offpeak_Forward!E176</f>
        <v>29.1163272857666</v>
      </c>
      <c r="F176" s="565" t="n">
        <f aca="false">[1]Offpeak_Forward!F176</f>
        <v>22.111837387085</v>
      </c>
      <c r="G176" s="566" t="n">
        <f aca="false">[1]Offpeak_Forward!G176</f>
        <v>22.7444915771484</v>
      </c>
      <c r="H176" s="566" t="n">
        <f aca="false">[1]Offpeak_Forward!H176</f>
        <v>22.111837387085</v>
      </c>
      <c r="I176" s="568" t="n">
        <f aca="false">[1]Offpeak_Forward!I176</f>
        <v>22.111837387085</v>
      </c>
      <c r="J176" s="565" t="n">
        <f aca="false">[1]Offpeak_Forward!J176</f>
        <v>26.07958984375</v>
      </c>
      <c r="K176" s="566" t="n">
        <f aca="false">[1]Offpeak_Forward!K176</f>
        <v>31.8632640838623</v>
      </c>
      <c r="L176" s="568" t="n">
        <f aca="false">[1]Offpeak_Forward!L176</f>
        <v>31.7326488494873</v>
      </c>
      <c r="M176" s="565" t="n">
        <f aca="false">[1]Offpeak_Forward!M176</f>
        <v>18.6737155914307</v>
      </c>
      <c r="N176" s="566" t="n">
        <f aca="false">[1]Offpeak_Forward!N176</f>
        <v>17.8679599761963</v>
      </c>
      <c r="O176" s="566" t="n">
        <f aca="false">[1]Offpeak_Forward!O176</f>
        <v>21.5534687042236</v>
      </c>
      <c r="P176" s="566" t="n">
        <f aca="false">[1]Offpeak_Forward!P176</f>
        <v>20.7298393249512</v>
      </c>
      <c r="Q176" s="566" t="n">
        <f aca="false">[1]Offpeak_Forward!Q176</f>
        <v>20.6637783050537</v>
      </c>
      <c r="R176" s="566" t="n">
        <f aca="false">[1]Offpeak_Forward!R176</f>
        <v>22.9886131286621</v>
      </c>
      <c r="S176" s="566" t="n">
        <f aca="false">[1]Offpeak_Forward!S176</f>
        <v>17.3769798278809</v>
      </c>
      <c r="T176" s="568" t="n">
        <f aca="false">[1]Offpeak_Forward!T176</f>
        <v>20.6637783050537</v>
      </c>
      <c r="U176" s="565" t="n">
        <f aca="false">[1]Offpeak_Forward!U176</f>
        <v>25.74289894104</v>
      </c>
      <c r="V176" s="566" t="n">
        <f aca="false">[1]Offpeak_Forward!V176</f>
        <v>28.4948978424072</v>
      </c>
      <c r="W176" s="566" t="n">
        <f aca="false">[1]Offpeak_Forward!W176</f>
        <v>25.74289894104</v>
      </c>
      <c r="X176" s="566" t="n">
        <f aca="false">[1]Offpeak_Forward!X176</f>
        <v>19.3165740966797</v>
      </c>
      <c r="Y176" s="566" t="n">
        <f aca="false">[1]Offpeak_Forward!Y176</f>
        <v>25.74289894104</v>
      </c>
      <c r="Z176" s="566" t="n">
        <f aca="false">[1]Offpeak_Forward!Z176</f>
        <v>25.850040435791</v>
      </c>
      <c r="AA176" s="568" t="n">
        <f aca="false">[1]Offpeak_Forward!AA176</f>
        <v>27.1561641693115</v>
      </c>
      <c r="AB176" s="565" t="n">
        <f aca="false">[1]Offpeak_Forward!AB176</f>
        <v>27.0176963806152</v>
      </c>
      <c r="AC176" s="566" t="n">
        <f aca="false">[1]Offpeak_Forward!AC176</f>
        <v>28.7830009460449</v>
      </c>
      <c r="AD176" s="566" t="n">
        <f aca="false">[1]Offpeak_Forward!AD176</f>
        <v>27.0176963806152</v>
      </c>
      <c r="AE176" s="566" t="n">
        <f aca="false">[1]Offpeak_Forward!AE176</f>
        <v>27.0176963806152</v>
      </c>
      <c r="AF176" s="569" t="n">
        <f aca="false">[1]Offpeak_Forward!AF176</f>
        <v>29.5176944732666</v>
      </c>
      <c r="AG176" s="571" t="n">
        <f aca="false">[1]Offpeak_Forward!AG176</f>
        <v>4.5095</v>
      </c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customFormat="false" ht="12.75" hidden="false" customHeight="false" outlineLevel="0" collapsed="false">
      <c r="A177" s="593" t="n">
        <f aca="false">[1]Offpeak_Forward!A177</f>
        <v>42309</v>
      </c>
      <c r="B177" s="565" t="n">
        <f aca="false">[1]Offpeak_Forward!B177</f>
        <v>30.8900012969971</v>
      </c>
      <c r="C177" s="566" t="n">
        <f aca="false">[1]Offpeak_Forward!C177</f>
        <v>31.3700008392334</v>
      </c>
      <c r="D177" s="566" t="n">
        <f aca="false">[1]Offpeak_Forward!D177</f>
        <v>31.3700008392334</v>
      </c>
      <c r="E177" s="568" t="n">
        <f aca="false">[1]Offpeak_Forward!E177</f>
        <v>31.3700008392334</v>
      </c>
      <c r="F177" s="565" t="n">
        <f aca="false">[1]Offpeak_Forward!F177</f>
        <v>21.6844005584717</v>
      </c>
      <c r="G177" s="566" t="n">
        <f aca="false">[1]Offpeak_Forward!G177</f>
        <v>22.2844009399414</v>
      </c>
      <c r="H177" s="566" t="n">
        <f aca="false">[1]Offpeak_Forward!H177</f>
        <v>21.6844005584717</v>
      </c>
      <c r="I177" s="568" t="n">
        <f aca="false">[1]Offpeak_Forward!I177</f>
        <v>21.6844005584717</v>
      </c>
      <c r="J177" s="565" t="n">
        <f aca="false">[1]Offpeak_Forward!J177</f>
        <v>26.2999973297119</v>
      </c>
      <c r="K177" s="566" t="n">
        <f aca="false">[1]Offpeak_Forward!K177</f>
        <v>32.560001373291</v>
      </c>
      <c r="L177" s="568" t="n">
        <f aca="false">[1]Offpeak_Forward!L177</f>
        <v>32.1069984436035</v>
      </c>
      <c r="M177" s="565" t="n">
        <f aca="false">[1]Offpeak_Forward!M177</f>
        <v>19.2832012176514</v>
      </c>
      <c r="N177" s="566" t="n">
        <f aca="false">[1]Offpeak_Forward!N177</f>
        <v>18.2923984527588</v>
      </c>
      <c r="O177" s="566" t="n">
        <f aca="false">[1]Offpeak_Forward!O177</f>
        <v>22.8232002258301</v>
      </c>
      <c r="P177" s="566" t="n">
        <f aca="false">[1]Offpeak_Forward!P177</f>
        <v>21.2332000732422</v>
      </c>
      <c r="Q177" s="566" t="n">
        <f aca="false">[1]Offpeak_Forward!Q177</f>
        <v>22.8957939147949</v>
      </c>
      <c r="R177" s="566" t="n">
        <f aca="false">[1]Offpeak_Forward!R177</f>
        <v>23.4012031555176</v>
      </c>
      <c r="S177" s="566" t="n">
        <f aca="false">[1]Offpeak_Forward!S177</f>
        <v>17.8992004394531</v>
      </c>
      <c r="T177" s="568" t="n">
        <f aca="false">[1]Offpeak_Forward!T177</f>
        <v>22.8957939147949</v>
      </c>
      <c r="U177" s="565" t="n">
        <f aca="false">[1]Offpeak_Forward!U177</f>
        <v>25.9659996032715</v>
      </c>
      <c r="V177" s="566" t="n">
        <f aca="false">[1]Offpeak_Forward!V177</f>
        <v>29.0100002288818</v>
      </c>
      <c r="W177" s="566" t="n">
        <f aca="false">[1]Offpeak_Forward!W177</f>
        <v>25.9659996032715</v>
      </c>
      <c r="X177" s="566" t="n">
        <f aca="false">[1]Offpeak_Forward!X177</f>
        <v>19.7872009277344</v>
      </c>
      <c r="Y177" s="566" t="n">
        <f aca="false">[1]Offpeak_Forward!Y177</f>
        <v>25.9659996032715</v>
      </c>
      <c r="Z177" s="566" t="n">
        <f aca="false">[1]Offpeak_Forward!Z177</f>
        <v>26.0160007476807</v>
      </c>
      <c r="AA177" s="568" t="n">
        <f aca="false">[1]Offpeak_Forward!AA177</f>
        <v>27.2159996032715</v>
      </c>
      <c r="AB177" s="565" t="n">
        <f aca="false">[1]Offpeak_Forward!AB177</f>
        <v>27.2461223602295</v>
      </c>
      <c r="AC177" s="566" t="n">
        <f aca="false">[1]Offpeak_Forward!AC177</f>
        <v>28.7461204528809</v>
      </c>
      <c r="AD177" s="566" t="n">
        <f aca="false">[1]Offpeak_Forward!AD177</f>
        <v>27.2461223602295</v>
      </c>
      <c r="AE177" s="566" t="n">
        <f aca="false">[1]Offpeak_Forward!AE177</f>
        <v>27.2461223602295</v>
      </c>
      <c r="AF177" s="569" t="n">
        <f aca="false">[1]Offpeak_Forward!AF177</f>
        <v>29.7461185455322</v>
      </c>
      <c r="AG177" s="571" t="n">
        <f aca="false">[1]Offpeak_Forward!AG177</f>
        <v>4.6635</v>
      </c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customFormat="false" ht="12.75" hidden="false" customHeight="false" outlineLevel="0" collapsed="false">
      <c r="A178" s="586" t="n">
        <f aca="false">[1]Offpeak_Forward!A178</f>
        <v>42339</v>
      </c>
      <c r="B178" s="573" t="n">
        <f aca="false">[1]Offpeak_Forward!B178</f>
        <v>28.0387763977051</v>
      </c>
      <c r="C178" s="574" t="n">
        <f aca="false">[1]Offpeak_Forward!C178</f>
        <v>28.8551025390625</v>
      </c>
      <c r="D178" s="574" t="n">
        <f aca="false">[1]Offpeak_Forward!D178</f>
        <v>28.8551025390625</v>
      </c>
      <c r="E178" s="576" t="n">
        <f aca="false">[1]Offpeak_Forward!E178</f>
        <v>28.8551025390625</v>
      </c>
      <c r="F178" s="573" t="n">
        <f aca="false">[1]Offpeak_Forward!F178</f>
        <v>21.8800411224365</v>
      </c>
      <c r="G178" s="574" t="n">
        <f aca="false">[1]Offpeak_Forward!G178</f>
        <v>22.5126953125</v>
      </c>
      <c r="H178" s="574" t="n">
        <f aca="false">[1]Offpeak_Forward!H178</f>
        <v>21.8800411224365</v>
      </c>
      <c r="I178" s="576" t="n">
        <f aca="false">[1]Offpeak_Forward!I178</f>
        <v>21.8800411224365</v>
      </c>
      <c r="J178" s="573" t="n">
        <f aca="false">[1]Offpeak_Forward!J178</f>
        <v>27.9673461914063</v>
      </c>
      <c r="K178" s="574" t="n">
        <f aca="false">[1]Offpeak_Forward!K178</f>
        <v>34.808162689209</v>
      </c>
      <c r="L178" s="576" t="n">
        <f aca="false">[1]Offpeak_Forward!L178</f>
        <v>34.6775512695313</v>
      </c>
      <c r="M178" s="573" t="n">
        <f aca="false">[1]Offpeak_Forward!M178</f>
        <v>23.167142868042</v>
      </c>
      <c r="N178" s="574" t="n">
        <f aca="false">[1]Offpeak_Forward!N178</f>
        <v>22.2724075317383</v>
      </c>
      <c r="O178" s="574" t="n">
        <f aca="false">[1]Offpeak_Forward!O178</f>
        <v>21.4587745666504</v>
      </c>
      <c r="P178" s="574" t="n">
        <f aca="false">[1]Offpeak_Forward!P178</f>
        <v>25.2232666015625</v>
      </c>
      <c r="Q178" s="574" t="n">
        <f aca="false">[1]Offpeak_Forward!Q178</f>
        <v>24.6345176696777</v>
      </c>
      <c r="R178" s="574" t="n">
        <f aca="false">[1]Offpeak_Forward!R178</f>
        <v>27.4820423126221</v>
      </c>
      <c r="S178" s="574" t="n">
        <f aca="false">[1]Offpeak_Forward!S178</f>
        <v>20.4469394683838</v>
      </c>
      <c r="T178" s="576" t="n">
        <f aca="false">[1]Offpeak_Forward!T178</f>
        <v>24.6345176696777</v>
      </c>
      <c r="U178" s="573" t="n">
        <f aca="false">[1]Offpeak_Forward!U178</f>
        <v>28.723876953125</v>
      </c>
      <c r="V178" s="574" t="n">
        <f aca="false">[1]Offpeak_Forward!V178</f>
        <v>28.7193870544434</v>
      </c>
      <c r="W178" s="574" t="n">
        <f aca="false">[1]Offpeak_Forward!W178</f>
        <v>28.723876953125</v>
      </c>
      <c r="X178" s="574" t="n">
        <f aca="false">[1]Offpeak_Forward!X178</f>
        <v>23.6814289093018</v>
      </c>
      <c r="Y178" s="574" t="n">
        <f aca="false">[1]Offpeak_Forward!Y178</f>
        <v>28.723876953125</v>
      </c>
      <c r="Z178" s="574" t="n">
        <f aca="false">[1]Offpeak_Forward!Z178</f>
        <v>28.8310203552246</v>
      </c>
      <c r="AA178" s="576" t="n">
        <f aca="false">[1]Offpeak_Forward!AA178</f>
        <v>30.1371440887451</v>
      </c>
      <c r="AB178" s="573" t="n">
        <f aca="false">[1]Offpeak_Forward!AB178</f>
        <v>28.4886322021484</v>
      </c>
      <c r="AC178" s="574" t="n">
        <f aca="false">[1]Offpeak_Forward!AC178</f>
        <v>30.5090408325195</v>
      </c>
      <c r="AD178" s="574" t="n">
        <f aca="false">[1]Offpeak_Forward!AD178</f>
        <v>28.4886322021484</v>
      </c>
      <c r="AE178" s="574" t="n">
        <f aca="false">[1]Offpeak_Forward!AE178</f>
        <v>28.4886322021484</v>
      </c>
      <c r="AF178" s="577" t="n">
        <f aca="false">[1]Offpeak_Forward!AF178</f>
        <v>31.4886302947998</v>
      </c>
      <c r="AG178" s="579" t="n">
        <f aca="false">[1]Offpeak_Forward!AG178</f>
        <v>4.8295</v>
      </c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customFormat="false" ht="12.75" hidden="false" customHeight="false" outlineLevel="0" collapsed="false">
      <c r="A179" s="592" t="n">
        <f aca="false">[1]Offpeak_Forward!A179</f>
        <v>42370</v>
      </c>
      <c r="B179" s="581" t="n">
        <f aca="false">[1]Offpeak_Forward!B179</f>
        <v>36.6857147216797</v>
      </c>
      <c r="C179" s="582" t="n">
        <f aca="false">[1]Offpeak_Forward!C179</f>
        <v>37.4781684875488</v>
      </c>
      <c r="D179" s="582" t="n">
        <f aca="false">[1]Offpeak_Forward!D179</f>
        <v>37.4781684875488</v>
      </c>
      <c r="E179" s="583" t="n">
        <f aca="false">[1]Offpeak_Forward!E179</f>
        <v>37.4781684875488</v>
      </c>
      <c r="F179" s="581" t="n">
        <f aca="false">[1]Offpeak_Forward!F179</f>
        <v>26.7438106536865</v>
      </c>
      <c r="G179" s="582" t="n">
        <f aca="false">[1]Offpeak_Forward!G179</f>
        <v>27.3287162780762</v>
      </c>
      <c r="H179" s="582" t="n">
        <f aca="false">[1]Offpeak_Forward!H179</f>
        <v>26.7438106536865</v>
      </c>
      <c r="I179" s="583" t="n">
        <f aca="false">[1]Offpeak_Forward!I179</f>
        <v>26.7438106536865</v>
      </c>
      <c r="J179" s="581" t="n">
        <f aca="false">[1]Offpeak_Forward!J179</f>
        <v>33.4842910766602</v>
      </c>
      <c r="K179" s="582" t="n">
        <f aca="false">[1]Offpeak_Forward!K179</f>
        <v>37.2509422302246</v>
      </c>
      <c r="L179" s="583" t="n">
        <f aca="false">[1]Offpeak_Forward!L179</f>
        <v>38.5981101989746</v>
      </c>
      <c r="M179" s="581" t="n">
        <f aca="false">[1]Offpeak_Forward!M179</f>
        <v>26.8607540130615</v>
      </c>
      <c r="N179" s="582" t="n">
        <f aca="false">[1]Offpeak_Forward!N179</f>
        <v>26.3039608001709</v>
      </c>
      <c r="O179" s="582" t="n">
        <f aca="false">[1]Offpeak_Forward!O179</f>
        <v>25.5022640228271</v>
      </c>
      <c r="P179" s="582" t="n">
        <f aca="false">[1]Offpeak_Forward!P179</f>
        <v>28.7616996765137</v>
      </c>
      <c r="Q179" s="582" t="n">
        <f aca="false">[1]Offpeak_Forward!Q179</f>
        <v>33.9405326843262</v>
      </c>
      <c r="R179" s="582" t="n">
        <f aca="false">[1]Offpeak_Forward!R179</f>
        <v>30.8877353668213</v>
      </c>
      <c r="S179" s="582" t="n">
        <f aca="false">[1]Offpeak_Forward!S179</f>
        <v>23.6758499145508</v>
      </c>
      <c r="T179" s="583" t="n">
        <f aca="false">[1]Offpeak_Forward!T179</f>
        <v>33.9405326843262</v>
      </c>
      <c r="U179" s="581" t="n">
        <f aca="false">[1]Offpeak_Forward!U179</f>
        <v>30.5707550048828</v>
      </c>
      <c r="V179" s="582" t="n">
        <f aca="false">[1]Offpeak_Forward!V179</f>
        <v>28.6462268829346</v>
      </c>
      <c r="W179" s="582" t="n">
        <f aca="false">[1]Offpeak_Forward!W179</f>
        <v>30.5707550048828</v>
      </c>
      <c r="X179" s="582" t="n">
        <f aca="false">[1]Offpeak_Forward!X179</f>
        <v>27.4550952911377</v>
      </c>
      <c r="Y179" s="582" t="n">
        <f aca="false">[1]Offpeak_Forward!Y179</f>
        <v>30.5707550048828</v>
      </c>
      <c r="Z179" s="582" t="n">
        <f aca="false">[1]Offpeak_Forward!Z179</f>
        <v>30.5943393707275</v>
      </c>
      <c r="AA179" s="583" t="n">
        <f aca="false">[1]Offpeak_Forward!AA179</f>
        <v>31.7452831268311</v>
      </c>
      <c r="AB179" s="581" t="n">
        <f aca="false">[1]Offpeak_Forward!AB179</f>
        <v>31.5109710693359</v>
      </c>
      <c r="AC179" s="582" t="n">
        <f aca="false">[1]Offpeak_Forward!AC179</f>
        <v>33.9064445495605</v>
      </c>
      <c r="AD179" s="582" t="n">
        <f aca="false">[1]Offpeak_Forward!AD179</f>
        <v>31.5109710693359</v>
      </c>
      <c r="AE179" s="582" t="n">
        <f aca="false">[1]Offpeak_Forward!AE179</f>
        <v>31.5109710693359</v>
      </c>
      <c r="AF179" s="584" t="n">
        <f aca="false">[1]Offpeak_Forward!AF179</f>
        <v>34.5109710693359</v>
      </c>
      <c r="AG179" s="585" t="n">
        <f aca="false">[1]Offpeak_Forward!AG179</f>
        <v>4.921</v>
      </c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customFormat="false" ht="12.75" hidden="false" customHeight="false" outlineLevel="0" collapsed="false">
      <c r="A180" s="593" t="n">
        <f aca="false">[1]Offpeak_Forward!A180</f>
        <v>42401</v>
      </c>
      <c r="B180" s="565" t="n">
        <f aca="false">[1]Offpeak_Forward!B180</f>
        <v>35.6948432922363</v>
      </c>
      <c r="C180" s="566" t="n">
        <f aca="false">[1]Offpeak_Forward!C180</f>
        <v>36.3348426818848</v>
      </c>
      <c r="D180" s="566" t="n">
        <f aca="false">[1]Offpeak_Forward!D180</f>
        <v>36.3348426818848</v>
      </c>
      <c r="E180" s="568" t="n">
        <f aca="false">[1]Offpeak_Forward!E180</f>
        <v>36.3348426818848</v>
      </c>
      <c r="F180" s="565" t="n">
        <f aca="false">[1]Offpeak_Forward!F180</f>
        <v>26.7835998535156</v>
      </c>
      <c r="G180" s="566" t="n">
        <f aca="false">[1]Offpeak_Forward!G180</f>
        <v>27.4280433654785</v>
      </c>
      <c r="H180" s="566" t="n">
        <f aca="false">[1]Offpeak_Forward!H180</f>
        <v>26.7835998535156</v>
      </c>
      <c r="I180" s="568" t="n">
        <f aca="false">[1]Offpeak_Forward!I180</f>
        <v>26.7835998535156</v>
      </c>
      <c r="J180" s="565" t="n">
        <f aca="false">[1]Offpeak_Forward!J180</f>
        <v>30.6788883209229</v>
      </c>
      <c r="K180" s="566" t="n">
        <f aca="false">[1]Offpeak_Forward!K180</f>
        <v>36.1211128234863</v>
      </c>
      <c r="L180" s="568" t="n">
        <f aca="false">[1]Offpeak_Forward!L180</f>
        <v>37.1999969482422</v>
      </c>
      <c r="M180" s="565" t="n">
        <f aca="false">[1]Offpeak_Forward!M180</f>
        <v>24.5617790222168</v>
      </c>
      <c r="N180" s="566" t="n">
        <f aca="false">[1]Offpeak_Forward!N180</f>
        <v>24.0842227935791</v>
      </c>
      <c r="O180" s="566" t="n">
        <f aca="false">[1]Offpeak_Forward!O180</f>
        <v>25.2297782897949</v>
      </c>
      <c r="P180" s="566" t="n">
        <f aca="false">[1]Offpeak_Forward!P180</f>
        <v>26.6562232971191</v>
      </c>
      <c r="Q180" s="566" t="n">
        <f aca="false">[1]Offpeak_Forward!Q180</f>
        <v>29.8896045684814</v>
      </c>
      <c r="R180" s="566" t="n">
        <f aca="false">[1]Offpeak_Forward!R180</f>
        <v>28.9477787017822</v>
      </c>
      <c r="S180" s="566" t="n">
        <f aca="false">[1]Offpeak_Forward!S180</f>
        <v>21.9684448242188</v>
      </c>
      <c r="T180" s="568" t="n">
        <f aca="false">[1]Offpeak_Forward!T180</f>
        <v>29.8896045684814</v>
      </c>
      <c r="U180" s="565" t="n">
        <f aca="false">[1]Offpeak_Forward!U180</f>
        <v>29.4486675262451</v>
      </c>
      <c r="V180" s="566" t="n">
        <f aca="false">[1]Offpeak_Forward!V180</f>
        <v>28.7611103057861</v>
      </c>
      <c r="W180" s="566" t="n">
        <f aca="false">[1]Offpeak_Forward!W180</f>
        <v>29.4486675262451</v>
      </c>
      <c r="X180" s="566" t="n">
        <f aca="false">[1]Offpeak_Forward!X180</f>
        <v>25.1217784881592</v>
      </c>
      <c r="Y180" s="566" t="n">
        <f aca="false">[1]Offpeak_Forward!Y180</f>
        <v>29.4486675262451</v>
      </c>
      <c r="Z180" s="566" t="n">
        <f aca="false">[1]Offpeak_Forward!Z180</f>
        <v>29.5764446258545</v>
      </c>
      <c r="AA180" s="568" t="n">
        <f aca="false">[1]Offpeak_Forward!AA180</f>
        <v>30.9208889007568</v>
      </c>
      <c r="AB180" s="565" t="n">
        <f aca="false">[1]Offpeak_Forward!AB180</f>
        <v>31.1178340911865</v>
      </c>
      <c r="AC180" s="566" t="n">
        <f aca="false">[1]Offpeak_Forward!AC180</f>
        <v>33.3511657714844</v>
      </c>
      <c r="AD180" s="566" t="n">
        <f aca="false">[1]Offpeak_Forward!AD180</f>
        <v>31.1178340911865</v>
      </c>
      <c r="AE180" s="566" t="n">
        <f aca="false">[1]Offpeak_Forward!AE180</f>
        <v>31.1178340911865</v>
      </c>
      <c r="AF180" s="569" t="n">
        <f aca="false">[1]Offpeak_Forward!AF180</f>
        <v>34.1178359985352</v>
      </c>
      <c r="AG180" s="571" t="n">
        <f aca="false">[1]Offpeak_Forward!AG180</f>
        <v>4.807</v>
      </c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customFormat="false" ht="12.75" hidden="false" customHeight="false" outlineLevel="0" collapsed="false">
      <c r="A181" s="593" t="n">
        <f aca="false">[1]Offpeak_Forward!A181</f>
        <v>42430</v>
      </c>
      <c r="B181" s="565" t="n">
        <f aca="false">[1]Offpeak_Forward!B181</f>
        <v>33.373405456543</v>
      </c>
      <c r="C181" s="566" t="n">
        <f aca="false">[1]Offpeak_Forward!C181</f>
        <v>33.27978515625</v>
      </c>
      <c r="D181" s="566" t="n">
        <f aca="false">[1]Offpeak_Forward!D181</f>
        <v>33.27978515625</v>
      </c>
      <c r="E181" s="568" t="n">
        <f aca="false">[1]Offpeak_Forward!E181</f>
        <v>33.27978515625</v>
      </c>
      <c r="F181" s="565" t="n">
        <f aca="false">[1]Offpeak_Forward!F181</f>
        <v>23.8437881469727</v>
      </c>
      <c r="G181" s="566" t="n">
        <f aca="false">[1]Offpeak_Forward!G181</f>
        <v>24.5033626556396</v>
      </c>
      <c r="H181" s="566" t="n">
        <f aca="false">[1]Offpeak_Forward!H181</f>
        <v>23.8437881469727</v>
      </c>
      <c r="I181" s="568" t="n">
        <f aca="false">[1]Offpeak_Forward!I181</f>
        <v>23.8437881469727</v>
      </c>
      <c r="J181" s="565" t="n">
        <f aca="false">[1]Offpeak_Forward!J181</f>
        <v>25.9956169128418</v>
      </c>
      <c r="K181" s="566" t="n">
        <f aca="false">[1]Offpeak_Forward!K181</f>
        <v>33.5329780578613</v>
      </c>
      <c r="L181" s="568" t="n">
        <f aca="false">[1]Offpeak_Forward!L181</f>
        <v>38.8021278381348</v>
      </c>
      <c r="M181" s="565" t="n">
        <f aca="false">[1]Offpeak_Forward!M181</f>
        <v>23.744255065918</v>
      </c>
      <c r="N181" s="566" t="n">
        <f aca="false">[1]Offpeak_Forward!N181</f>
        <v>23.2763824462891</v>
      </c>
      <c r="O181" s="566" t="n">
        <f aca="false">[1]Offpeak_Forward!O181</f>
        <v>24.765531539917</v>
      </c>
      <c r="P181" s="566" t="n">
        <f aca="false">[1]Offpeak_Forward!P181</f>
        <v>25.8878726959229</v>
      </c>
      <c r="Q181" s="566" t="n">
        <f aca="false">[1]Offpeak_Forward!Q181</f>
        <v>23.8703422546387</v>
      </c>
      <c r="R181" s="566" t="n">
        <f aca="false">[1]Offpeak_Forward!R181</f>
        <v>28.2214889526367</v>
      </c>
      <c r="S181" s="566" t="n">
        <f aca="false">[1]Offpeak_Forward!S181</f>
        <v>20.2538299560547</v>
      </c>
      <c r="T181" s="568" t="n">
        <f aca="false">[1]Offpeak_Forward!T181</f>
        <v>23.8703422546387</v>
      </c>
      <c r="U181" s="565" t="n">
        <f aca="false">[1]Offpeak_Forward!U181</f>
        <v>28.0372333526611</v>
      </c>
      <c r="V181" s="566" t="n">
        <f aca="false">[1]Offpeak_Forward!V181</f>
        <v>28.4414901733398</v>
      </c>
      <c r="W181" s="566" t="n">
        <f aca="false">[1]Offpeak_Forward!W181</f>
        <v>28.0372333526611</v>
      </c>
      <c r="X181" s="566" t="n">
        <f aca="false">[1]Offpeak_Forward!X181</f>
        <v>24.2804260253906</v>
      </c>
      <c r="Y181" s="566" t="n">
        <f aca="false">[1]Offpeak_Forward!Y181</f>
        <v>28.0372333526611</v>
      </c>
      <c r="Z181" s="566" t="n">
        <f aca="false">[1]Offpeak_Forward!Z181</f>
        <v>28.1914901733398</v>
      </c>
      <c r="AA181" s="568" t="n">
        <f aca="false">[1]Offpeak_Forward!AA181</f>
        <v>29.5851058959961</v>
      </c>
      <c r="AB181" s="565" t="n">
        <f aca="false">[1]Offpeak_Forward!AB181</f>
        <v>29.9612216949463</v>
      </c>
      <c r="AC181" s="566" t="n">
        <f aca="false">[1]Offpeak_Forward!AC181</f>
        <v>31.6227111816406</v>
      </c>
      <c r="AD181" s="566" t="n">
        <f aca="false">[1]Offpeak_Forward!AD181</f>
        <v>29.9612216949463</v>
      </c>
      <c r="AE181" s="566" t="n">
        <f aca="false">[1]Offpeak_Forward!AE181</f>
        <v>29.9612216949463</v>
      </c>
      <c r="AF181" s="569" t="n">
        <f aca="false">[1]Offpeak_Forward!AF181</f>
        <v>32.4612197875977</v>
      </c>
      <c r="AG181" s="571" t="n">
        <f aca="false">[1]Offpeak_Forward!AG181</f>
        <v>4.675</v>
      </c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customFormat="false" ht="12.75" hidden="false" customHeight="false" outlineLevel="0" collapsed="false">
      <c r="A182" s="593" t="n">
        <f aca="false">[1]Offpeak_Forward!A182</f>
        <v>42461</v>
      </c>
      <c r="B182" s="565" t="n">
        <f aca="false">[1]Offpeak_Forward!B182</f>
        <v>31.2062511444092</v>
      </c>
      <c r="C182" s="566" t="n">
        <f aca="false">[1]Offpeak_Forward!C182</f>
        <v>31.1145839691162</v>
      </c>
      <c r="D182" s="566" t="n">
        <f aca="false">[1]Offpeak_Forward!D182</f>
        <v>31.1145839691162</v>
      </c>
      <c r="E182" s="568" t="n">
        <f aca="false">[1]Offpeak_Forward!E182</f>
        <v>31.1145839691162</v>
      </c>
      <c r="F182" s="565" t="n">
        <f aca="false">[1]Offpeak_Forward!F182</f>
        <v>22.8362102508545</v>
      </c>
      <c r="G182" s="566" t="n">
        <f aca="false">[1]Offpeak_Forward!G182</f>
        <v>23.4612102508545</v>
      </c>
      <c r="H182" s="566" t="n">
        <f aca="false">[1]Offpeak_Forward!H182</f>
        <v>22.8362102508545</v>
      </c>
      <c r="I182" s="568" t="n">
        <f aca="false">[1]Offpeak_Forward!I182</f>
        <v>22.8362102508545</v>
      </c>
      <c r="J182" s="565" t="n">
        <f aca="false">[1]Offpeak_Forward!J182</f>
        <v>26.2282295227051</v>
      </c>
      <c r="K182" s="566" t="n">
        <f aca="false">[1]Offpeak_Forward!K182</f>
        <v>33.1437492370605</v>
      </c>
      <c r="L182" s="568" t="n">
        <f aca="false">[1]Offpeak_Forward!L182</f>
        <v>31.1374988555908</v>
      </c>
      <c r="M182" s="565" t="n">
        <f aca="false">[1]Offpeak_Forward!M182</f>
        <v>20.515832901001</v>
      </c>
      <c r="N182" s="566" t="n">
        <f aca="false">[1]Offpeak_Forward!N182</f>
        <v>20.0712490081787</v>
      </c>
      <c r="O182" s="566" t="n">
        <f aca="false">[1]Offpeak_Forward!O182</f>
        <v>24.8708324432373</v>
      </c>
      <c r="P182" s="566" t="n">
        <f aca="false">[1]Offpeak_Forward!P182</f>
        <v>22.547082901001</v>
      </c>
      <c r="Q182" s="566" t="n">
        <f aca="false">[1]Offpeak_Forward!Q182</f>
        <v>22.348669052124</v>
      </c>
      <c r="R182" s="566" t="n">
        <f aca="false">[1]Offpeak_Forward!R182</f>
        <v>24.7845840454102</v>
      </c>
      <c r="S182" s="566" t="n">
        <f aca="false">[1]Offpeak_Forward!S182</f>
        <v>18.797082901001</v>
      </c>
      <c r="T182" s="568" t="n">
        <f aca="false">[1]Offpeak_Forward!T182</f>
        <v>22.348669052124</v>
      </c>
      <c r="U182" s="565" t="n">
        <f aca="false">[1]Offpeak_Forward!U182</f>
        <v>26.6137504577637</v>
      </c>
      <c r="V182" s="566" t="n">
        <f aca="false">[1]Offpeak_Forward!V182</f>
        <v>28.3958339691162</v>
      </c>
      <c r="W182" s="566" t="n">
        <f aca="false">[1]Offpeak_Forward!W182</f>
        <v>26.6137504577637</v>
      </c>
      <c r="X182" s="566" t="n">
        <f aca="false">[1]Offpeak_Forward!X182</f>
        <v>21.172082901001</v>
      </c>
      <c r="Y182" s="566" t="n">
        <f aca="false">[1]Offpeak_Forward!Y182</f>
        <v>26.6137504577637</v>
      </c>
      <c r="Z182" s="566" t="n">
        <f aca="false">[1]Offpeak_Forward!Z182</f>
        <v>26.7075004577637</v>
      </c>
      <c r="AA182" s="568" t="n">
        <f aca="false">[1]Offpeak_Forward!AA182</f>
        <v>27.9887504577637</v>
      </c>
      <c r="AB182" s="565" t="n">
        <f aca="false">[1]Offpeak_Forward!AB182</f>
        <v>29.6490001678467</v>
      </c>
      <c r="AC182" s="566" t="n">
        <f aca="false">[1]Offpeak_Forward!AC182</f>
        <v>31.450252532959</v>
      </c>
      <c r="AD182" s="566" t="n">
        <f aca="false">[1]Offpeak_Forward!AD182</f>
        <v>29.6490001678467</v>
      </c>
      <c r="AE182" s="566" t="n">
        <f aca="false">[1]Offpeak_Forward!AE182</f>
        <v>29.6490001678467</v>
      </c>
      <c r="AF182" s="569" t="n">
        <f aca="false">[1]Offpeak_Forward!AF182</f>
        <v>32.1490020751953</v>
      </c>
      <c r="AG182" s="571" t="n">
        <f aca="false">[1]Offpeak_Forward!AG182</f>
        <v>4.505</v>
      </c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customFormat="false" ht="12.75" hidden="false" customHeight="false" outlineLevel="0" collapsed="false">
      <c r="A183" s="593" t="n">
        <f aca="false">[1]Offpeak_Forward!A183</f>
        <v>42491</v>
      </c>
      <c r="B183" s="565" t="n">
        <f aca="false">[1]Offpeak_Forward!B183</f>
        <v>31.3568630218506</v>
      </c>
      <c r="C183" s="566" t="n">
        <f aca="false">[1]Offpeak_Forward!C183</f>
        <v>30.8745098114014</v>
      </c>
      <c r="D183" s="566" t="n">
        <f aca="false">[1]Offpeak_Forward!D183</f>
        <v>30.8745098114014</v>
      </c>
      <c r="E183" s="568" t="n">
        <f aca="false">[1]Offpeak_Forward!E183</f>
        <v>30.8745098114014</v>
      </c>
      <c r="F183" s="565" t="n">
        <f aca="false">[1]Offpeak_Forward!F183</f>
        <v>24.1833744049072</v>
      </c>
      <c r="G183" s="566" t="n">
        <f aca="false">[1]Offpeak_Forward!G183</f>
        <v>24.7912158966064</v>
      </c>
      <c r="H183" s="566" t="n">
        <f aca="false">[1]Offpeak_Forward!H183</f>
        <v>24.1833744049072</v>
      </c>
      <c r="I183" s="568" t="n">
        <f aca="false">[1]Offpeak_Forward!I183</f>
        <v>24.1833744049072</v>
      </c>
      <c r="J183" s="565" t="n">
        <f aca="false">[1]Offpeak_Forward!J183</f>
        <v>24.4674510955811</v>
      </c>
      <c r="K183" s="566" t="n">
        <f aca="false">[1]Offpeak_Forward!K183</f>
        <v>36.5637245178223</v>
      </c>
      <c r="L183" s="568" t="n">
        <f aca="false">[1]Offpeak_Forward!L183</f>
        <v>33.9186248779297</v>
      </c>
      <c r="M183" s="565" t="n">
        <f aca="false">[1]Offpeak_Forward!M183</f>
        <v>20.4623527526855</v>
      </c>
      <c r="N183" s="566" t="n">
        <f aca="false">[1]Offpeak_Forward!N183</f>
        <v>19.9307842254639</v>
      </c>
      <c r="O183" s="566" t="n">
        <f aca="false">[1]Offpeak_Forward!O183</f>
        <v>26.2349014282227</v>
      </c>
      <c r="P183" s="566" t="n">
        <f aca="false">[1]Offpeak_Forward!P183</f>
        <v>22.4378433227539</v>
      </c>
      <c r="Q183" s="566" t="n">
        <f aca="false">[1]Offpeak_Forward!Q183</f>
        <v>23.3545303344727</v>
      </c>
      <c r="R183" s="566" t="n">
        <f aca="false">[1]Offpeak_Forward!R183</f>
        <v>24.6276473999023</v>
      </c>
      <c r="S183" s="566" t="n">
        <f aca="false">[1]Offpeak_Forward!S183</f>
        <v>17.8684310913086</v>
      </c>
      <c r="T183" s="568" t="n">
        <f aca="false">[1]Offpeak_Forward!T183</f>
        <v>23.3545303344727</v>
      </c>
      <c r="U183" s="565" t="n">
        <f aca="false">[1]Offpeak_Forward!U183</f>
        <v>26.6001968383789</v>
      </c>
      <c r="V183" s="566" t="n">
        <f aca="false">[1]Offpeak_Forward!V183</f>
        <v>29.4656867980957</v>
      </c>
      <c r="W183" s="566" t="n">
        <f aca="false">[1]Offpeak_Forward!W183</f>
        <v>26.6001968383789</v>
      </c>
      <c r="X183" s="566" t="n">
        <f aca="false">[1]Offpeak_Forward!X183</f>
        <v>20.956470489502</v>
      </c>
      <c r="Y183" s="566" t="n">
        <f aca="false">[1]Offpeak_Forward!Y183</f>
        <v>26.6001968383789</v>
      </c>
      <c r="Z183" s="566" t="n">
        <f aca="false">[1]Offpeak_Forward!Z183</f>
        <v>26.6639213562012</v>
      </c>
      <c r="AA183" s="568" t="n">
        <f aca="false">[1]Offpeak_Forward!AA183</f>
        <v>27.8894119262695</v>
      </c>
      <c r="AB183" s="565" t="n">
        <f aca="false">[1]Offpeak_Forward!AB183</f>
        <v>30.3099517822266</v>
      </c>
      <c r="AC183" s="566" t="n">
        <f aca="false">[1]Offpeak_Forward!AC183</f>
        <v>32.2299499511719</v>
      </c>
      <c r="AD183" s="566" t="n">
        <f aca="false">[1]Offpeak_Forward!AD183</f>
        <v>30.3099517822266</v>
      </c>
      <c r="AE183" s="566" t="n">
        <f aca="false">[1]Offpeak_Forward!AE183</f>
        <v>30.3099517822266</v>
      </c>
      <c r="AF183" s="569" t="n">
        <f aca="false">[1]Offpeak_Forward!AF183</f>
        <v>33.5599517822266</v>
      </c>
      <c r="AG183" s="571" t="n">
        <f aca="false">[1]Offpeak_Forward!AG183</f>
        <v>4.5</v>
      </c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customFormat="false" ht="12.75" hidden="false" customHeight="false" outlineLevel="0" collapsed="false">
      <c r="A184" s="593" t="n">
        <f aca="false">[1]Offpeak_Forward!A184</f>
        <v>42522</v>
      </c>
      <c r="B184" s="565" t="n">
        <f aca="false">[1]Offpeak_Forward!B184</f>
        <v>32.6010894775391</v>
      </c>
      <c r="C184" s="566" t="n">
        <f aca="false">[1]Offpeak_Forward!C184</f>
        <v>32.4619598388672</v>
      </c>
      <c r="D184" s="566" t="n">
        <f aca="false">[1]Offpeak_Forward!D184</f>
        <v>32.4619598388672</v>
      </c>
      <c r="E184" s="568" t="n">
        <f aca="false">[1]Offpeak_Forward!E184</f>
        <v>32.4619598388672</v>
      </c>
      <c r="F184" s="565" t="n">
        <f aca="false">[1]Offpeak_Forward!F184</f>
        <v>28.3086967468262</v>
      </c>
      <c r="G184" s="566" t="n">
        <f aca="false">[1]Offpeak_Forward!G184</f>
        <v>28.9608707427979</v>
      </c>
      <c r="H184" s="566" t="n">
        <f aca="false">[1]Offpeak_Forward!H184</f>
        <v>28.3086967468262</v>
      </c>
      <c r="I184" s="568" t="n">
        <f aca="false">[1]Offpeak_Forward!I184</f>
        <v>28.3086967468262</v>
      </c>
      <c r="J184" s="565" t="n">
        <f aca="false">[1]Offpeak_Forward!J184</f>
        <v>21.7147827148438</v>
      </c>
      <c r="K184" s="566" t="n">
        <f aca="false">[1]Offpeak_Forward!K184</f>
        <v>34.2582626342773</v>
      </c>
      <c r="L184" s="568" t="n">
        <f aca="false">[1]Offpeak_Forward!L184</f>
        <v>42.5963020324707</v>
      </c>
      <c r="M184" s="565" t="n">
        <f aca="false">[1]Offpeak_Forward!M184</f>
        <v>24.6956520080566</v>
      </c>
      <c r="N184" s="566" t="n">
        <f aca="false">[1]Offpeak_Forward!N184</f>
        <v>24.609130859375</v>
      </c>
      <c r="O184" s="566" t="n">
        <f aca="false">[1]Offpeak_Forward!O184</f>
        <v>30.1121730804443</v>
      </c>
      <c r="P184" s="566" t="n">
        <f aca="false">[1]Offpeak_Forward!P184</f>
        <v>26.8152198791504</v>
      </c>
      <c r="Q184" s="566" t="n">
        <f aca="false">[1]Offpeak_Forward!Q184</f>
        <v>23.5469722747803</v>
      </c>
      <c r="R184" s="566" t="n">
        <f aca="false">[1]Offpeak_Forward!R184</f>
        <v>29.1282615661621</v>
      </c>
      <c r="S184" s="566" t="n">
        <f aca="false">[1]Offpeak_Forward!S184</f>
        <v>19.5934791564941</v>
      </c>
      <c r="T184" s="568" t="n">
        <f aca="false">[1]Offpeak_Forward!T184</f>
        <v>23.5469722747803</v>
      </c>
      <c r="U184" s="565" t="n">
        <f aca="false">[1]Offpeak_Forward!U184</f>
        <v>30.5682621002197</v>
      </c>
      <c r="V184" s="566" t="n">
        <f aca="false">[1]Offpeak_Forward!V184</f>
        <v>32.0326080322266</v>
      </c>
      <c r="W184" s="566" t="n">
        <f aca="false">[1]Offpeak_Forward!W184</f>
        <v>30.5682621002197</v>
      </c>
      <c r="X184" s="566" t="n">
        <f aca="false">[1]Offpeak_Forward!X184</f>
        <v>25.2434787750244</v>
      </c>
      <c r="Y184" s="566" t="n">
        <f aca="false">[1]Offpeak_Forward!Y184</f>
        <v>30.5682621002197</v>
      </c>
      <c r="Z184" s="566" t="n">
        <f aca="false">[1]Offpeak_Forward!Z184</f>
        <v>30.709566116333</v>
      </c>
      <c r="AA184" s="568" t="n">
        <f aca="false">[1]Offpeak_Forward!AA184</f>
        <v>32.0791320800781</v>
      </c>
      <c r="AB184" s="565" t="n">
        <f aca="false">[1]Offpeak_Forward!AB184</f>
        <v>33.3185882568359</v>
      </c>
      <c r="AC184" s="566" t="n">
        <f aca="false">[1]Offpeak_Forward!AC184</f>
        <v>35.9472808837891</v>
      </c>
      <c r="AD184" s="566" t="n">
        <f aca="false">[1]Offpeak_Forward!AD184</f>
        <v>33.3185882568359</v>
      </c>
      <c r="AE184" s="566" t="n">
        <f aca="false">[1]Offpeak_Forward!AE184</f>
        <v>33.3185882568359</v>
      </c>
      <c r="AF184" s="569" t="n">
        <f aca="false">[1]Offpeak_Forward!AF184</f>
        <v>37.8185882568359</v>
      </c>
      <c r="AG184" s="571" t="n">
        <f aca="false">[1]Offpeak_Forward!AG184</f>
        <v>4.532</v>
      </c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customFormat="false" ht="12.75" hidden="false" customHeight="false" outlineLevel="0" collapsed="false">
      <c r="A185" s="594" t="n">
        <f aca="false">[1]Offpeak_Forward!A185</f>
        <v>42552</v>
      </c>
      <c r="B185" s="556" t="n">
        <f aca="false">[1]Offpeak_Forward!B185</f>
        <v>36.3084907531738</v>
      </c>
      <c r="C185" s="558" t="n">
        <f aca="false">[1]Offpeak_Forward!C185</f>
        <v>36.2971687316895</v>
      </c>
      <c r="D185" s="558" t="n">
        <f aca="false">[1]Offpeak_Forward!D185</f>
        <v>36.2971687316895</v>
      </c>
      <c r="E185" s="559" t="n">
        <f aca="false">[1]Offpeak_Forward!E185</f>
        <v>36.2971687316895</v>
      </c>
      <c r="F185" s="556" t="n">
        <f aca="false">[1]Offpeak_Forward!F185</f>
        <v>39.4769821166992</v>
      </c>
      <c r="G185" s="558" t="n">
        <f aca="false">[1]Offpeak_Forward!G185</f>
        <v>40.0618858337402</v>
      </c>
      <c r="H185" s="558" t="n">
        <f aca="false">[1]Offpeak_Forward!H185</f>
        <v>39.4769821166992</v>
      </c>
      <c r="I185" s="559" t="n">
        <f aca="false">[1]Offpeak_Forward!I185</f>
        <v>39.4769821166992</v>
      </c>
      <c r="J185" s="556" t="n">
        <f aca="false">[1]Offpeak_Forward!J185</f>
        <v>40.9579238891602</v>
      </c>
      <c r="K185" s="558" t="n">
        <f aca="false">[1]Offpeak_Forward!K185</f>
        <v>38.3792457580566</v>
      </c>
      <c r="L185" s="559" t="n">
        <f aca="false">[1]Offpeak_Forward!L185</f>
        <v>41.7150917053223</v>
      </c>
      <c r="M185" s="556" t="n">
        <f aca="false">[1]Offpeak_Forward!M185</f>
        <v>27.2120761871338</v>
      </c>
      <c r="N185" s="558" t="n">
        <f aca="false">[1]Offpeak_Forward!N185</f>
        <v>26.6262264251709</v>
      </c>
      <c r="O185" s="558" t="n">
        <f aca="false">[1]Offpeak_Forward!O185</f>
        <v>33.8418884277344</v>
      </c>
      <c r="P185" s="558" t="n">
        <f aca="false">[1]Offpeak_Forward!P185</f>
        <v>29.1130199432373</v>
      </c>
      <c r="Q185" s="558" t="n">
        <f aca="false">[1]Offpeak_Forward!Q185</f>
        <v>28.1604518890381</v>
      </c>
      <c r="R185" s="558" t="n">
        <f aca="false">[1]Offpeak_Forward!R185</f>
        <v>31.2390556335449</v>
      </c>
      <c r="S185" s="558" t="n">
        <f aca="false">[1]Offpeak_Forward!S185</f>
        <v>22.3660373687744</v>
      </c>
      <c r="T185" s="559" t="n">
        <f aca="false">[1]Offpeak_Forward!T185</f>
        <v>28.1604518890381</v>
      </c>
      <c r="U185" s="556" t="n">
        <f aca="false">[1]Offpeak_Forward!U185</f>
        <v>33.2383041381836</v>
      </c>
      <c r="V185" s="558" t="n">
        <f aca="false">[1]Offpeak_Forward!V185</f>
        <v>36.7877349853516</v>
      </c>
      <c r="W185" s="558" t="n">
        <f aca="false">[1]Offpeak_Forward!W185</f>
        <v>33.2383041381836</v>
      </c>
      <c r="X185" s="558" t="n">
        <f aca="false">[1]Offpeak_Forward!X185</f>
        <v>27.8064155578613</v>
      </c>
      <c r="Y185" s="558" t="n">
        <f aca="false">[1]Offpeak_Forward!Y185</f>
        <v>33.2383041381836</v>
      </c>
      <c r="Z185" s="558" t="n">
        <f aca="false">[1]Offpeak_Forward!Z185</f>
        <v>33.2618865966797</v>
      </c>
      <c r="AA185" s="559" t="n">
        <f aca="false">[1]Offpeak_Forward!AA185</f>
        <v>34.4128303527832</v>
      </c>
      <c r="AB185" s="556" t="n">
        <f aca="false">[1]Offpeak_Forward!AB185</f>
        <v>35.7252426147461</v>
      </c>
      <c r="AC185" s="558" t="n">
        <f aca="false">[1]Offpeak_Forward!AC185</f>
        <v>39.7622222900391</v>
      </c>
      <c r="AD185" s="558" t="n">
        <f aca="false">[1]Offpeak_Forward!AD185</f>
        <v>35.7252426147461</v>
      </c>
      <c r="AE185" s="558" t="n">
        <f aca="false">[1]Offpeak_Forward!AE185</f>
        <v>35.7252426147461</v>
      </c>
      <c r="AF185" s="560" t="n">
        <f aca="false">[1]Offpeak_Forward!AF185</f>
        <v>43.7252464294434</v>
      </c>
      <c r="AG185" s="563" t="n">
        <f aca="false">[1]Offpeak_Forward!AG185</f>
        <v>4.579</v>
      </c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customFormat="false" ht="12.75" hidden="false" customHeight="false" outlineLevel="0" collapsed="false">
      <c r="A186" s="594" t="n">
        <f aca="false">[1]Offpeak_Forward!A186</f>
        <v>42583</v>
      </c>
      <c r="B186" s="556" t="n">
        <f aca="false">[1]Offpeak_Forward!B186</f>
        <v>36.039363861084</v>
      </c>
      <c r="C186" s="558" t="n">
        <f aca="false">[1]Offpeak_Forward!C186</f>
        <v>35.9968109130859</v>
      </c>
      <c r="D186" s="558" t="n">
        <f aca="false">[1]Offpeak_Forward!D186</f>
        <v>35.9968109130859</v>
      </c>
      <c r="E186" s="559" t="n">
        <f aca="false">[1]Offpeak_Forward!E186</f>
        <v>35.9968109130859</v>
      </c>
      <c r="F186" s="556" t="n">
        <f aca="false">[1]Offpeak_Forward!F186</f>
        <v>37.1404266357422</v>
      </c>
      <c r="G186" s="558" t="n">
        <f aca="false">[1]Offpeak_Forward!G186</f>
        <v>37.8000030517578</v>
      </c>
      <c r="H186" s="558" t="n">
        <f aca="false">[1]Offpeak_Forward!H186</f>
        <v>37.1404266357422</v>
      </c>
      <c r="I186" s="559" t="n">
        <f aca="false">[1]Offpeak_Forward!I186</f>
        <v>37.1404266357422</v>
      </c>
      <c r="J186" s="556" t="n">
        <f aca="false">[1]Offpeak_Forward!J186</f>
        <v>27.9582977294922</v>
      </c>
      <c r="K186" s="558" t="n">
        <f aca="false">[1]Offpeak_Forward!K186</f>
        <v>38.7691497802734</v>
      </c>
      <c r="L186" s="559" t="n">
        <f aca="false">[1]Offpeak_Forward!L186</f>
        <v>35.6946792602539</v>
      </c>
      <c r="M186" s="556" t="n">
        <f aca="false">[1]Offpeak_Forward!M186</f>
        <v>27.4012775421143</v>
      </c>
      <c r="N186" s="558" t="n">
        <f aca="false">[1]Offpeak_Forward!N186</f>
        <v>25.7916164398193</v>
      </c>
      <c r="O186" s="558" t="n">
        <f aca="false">[1]Offpeak_Forward!O186</f>
        <v>32.6165962219238</v>
      </c>
      <c r="P186" s="558" t="n">
        <f aca="false">[1]Offpeak_Forward!P186</f>
        <v>29.5448970794678</v>
      </c>
      <c r="Q186" s="558" t="n">
        <f aca="false">[1]Offpeak_Forward!Q186</f>
        <v>25.4703407287598</v>
      </c>
      <c r="R186" s="558" t="n">
        <f aca="false">[1]Offpeak_Forward!R186</f>
        <v>31.878511428833</v>
      </c>
      <c r="S186" s="558" t="n">
        <f aca="false">[1]Offpeak_Forward!S186</f>
        <v>21.213191986084</v>
      </c>
      <c r="T186" s="559" t="n">
        <f aca="false">[1]Offpeak_Forward!T186</f>
        <v>25.4703407287598</v>
      </c>
      <c r="U186" s="556" t="n">
        <f aca="false">[1]Offpeak_Forward!U186</f>
        <v>33.3168106079102</v>
      </c>
      <c r="V186" s="558" t="n">
        <f aca="false">[1]Offpeak_Forward!V186</f>
        <v>36.2606391906738</v>
      </c>
      <c r="W186" s="558" t="n">
        <f aca="false">[1]Offpeak_Forward!W186</f>
        <v>33.3168106079102</v>
      </c>
      <c r="X186" s="558" t="n">
        <f aca="false">[1]Offpeak_Forward!X186</f>
        <v>27.9374485015869</v>
      </c>
      <c r="Y186" s="558" t="n">
        <f aca="false">[1]Offpeak_Forward!Y186</f>
        <v>33.3168106079102</v>
      </c>
      <c r="Z186" s="558" t="n">
        <f aca="false">[1]Offpeak_Forward!Z186</f>
        <v>33.4710655212402</v>
      </c>
      <c r="AA186" s="559" t="n">
        <f aca="false">[1]Offpeak_Forward!AA186</f>
        <v>34.8646812438965</v>
      </c>
      <c r="AB186" s="556" t="n">
        <f aca="false">[1]Offpeak_Forward!AB186</f>
        <v>33.7261199951172</v>
      </c>
      <c r="AC186" s="558" t="n">
        <f aca="false">[1]Offpeak_Forward!AC186</f>
        <v>37.3982467651367</v>
      </c>
      <c r="AD186" s="558" t="n">
        <f aca="false">[1]Offpeak_Forward!AD186</f>
        <v>33.7261199951172</v>
      </c>
      <c r="AE186" s="558" t="n">
        <f aca="false">[1]Offpeak_Forward!AE186</f>
        <v>33.7261199951172</v>
      </c>
      <c r="AF186" s="560" t="n">
        <f aca="false">[1]Offpeak_Forward!AF186</f>
        <v>41.7261199951172</v>
      </c>
      <c r="AG186" s="563" t="n">
        <f aca="false">[1]Offpeak_Forward!AG186</f>
        <v>4.611</v>
      </c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customFormat="false" ht="12.75" hidden="false" customHeight="false" outlineLevel="0" collapsed="false">
      <c r="A187" s="593" t="n">
        <f aca="false">[1]Offpeak_Forward!A187</f>
        <v>42614</v>
      </c>
      <c r="B187" s="565" t="n">
        <f aca="false">[1]Offpeak_Forward!B187</f>
        <v>30.2625026702881</v>
      </c>
      <c r="C187" s="566" t="n">
        <f aca="false">[1]Offpeak_Forward!C187</f>
        <v>30.6687526702881</v>
      </c>
      <c r="D187" s="566" t="n">
        <f aca="false">[1]Offpeak_Forward!D187</f>
        <v>30.6687526702881</v>
      </c>
      <c r="E187" s="568" t="n">
        <f aca="false">[1]Offpeak_Forward!E187</f>
        <v>30.6687526702881</v>
      </c>
      <c r="F187" s="565" t="n">
        <f aca="false">[1]Offpeak_Forward!F187</f>
        <v>23.2190227508545</v>
      </c>
      <c r="G187" s="566" t="n">
        <f aca="false">[1]Offpeak_Forward!G187</f>
        <v>23.8440227508545</v>
      </c>
      <c r="H187" s="566" t="n">
        <f aca="false">[1]Offpeak_Forward!H187</f>
        <v>23.2190227508545</v>
      </c>
      <c r="I187" s="568" t="n">
        <f aca="false">[1]Offpeak_Forward!I187</f>
        <v>23.2190227508545</v>
      </c>
      <c r="J187" s="565" t="n">
        <f aca="false">[1]Offpeak_Forward!J187</f>
        <v>26.9291648864746</v>
      </c>
      <c r="K187" s="566" t="n">
        <f aca="false">[1]Offpeak_Forward!K187</f>
        <v>31.0250015258789</v>
      </c>
      <c r="L187" s="568" t="n">
        <f aca="false">[1]Offpeak_Forward!L187</f>
        <v>33.0812492370605</v>
      </c>
      <c r="M187" s="565" t="n">
        <f aca="false">[1]Offpeak_Forward!M187</f>
        <v>21.0120849609375</v>
      </c>
      <c r="N187" s="566" t="n">
        <f aca="false">[1]Offpeak_Forward!N187</f>
        <v>19.9374160766602</v>
      </c>
      <c r="O187" s="566" t="n">
        <f aca="false">[1]Offpeak_Forward!O187</f>
        <v>24.0554161071777</v>
      </c>
      <c r="P187" s="566" t="n">
        <f aca="false">[1]Offpeak_Forward!P187</f>
        <v>23.0433349609375</v>
      </c>
      <c r="Q187" s="566" t="n">
        <f aca="false">[1]Offpeak_Forward!Q187</f>
        <v>23.3011646270752</v>
      </c>
      <c r="R187" s="566" t="n">
        <f aca="false">[1]Offpeak_Forward!R187</f>
        <v>25.280834197998</v>
      </c>
      <c r="S187" s="566" t="n">
        <f aca="false">[1]Offpeak_Forward!S187</f>
        <v>18.4870834350586</v>
      </c>
      <c r="T187" s="568" t="n">
        <f aca="false">[1]Offpeak_Forward!T187</f>
        <v>23.3011646270752</v>
      </c>
      <c r="U187" s="565" t="n">
        <f aca="false">[1]Offpeak_Forward!U187</f>
        <v>29.1816673278809</v>
      </c>
      <c r="V187" s="566" t="n">
        <f aca="false">[1]Offpeak_Forward!V187</f>
        <v>30.4166660308838</v>
      </c>
      <c r="W187" s="566" t="n">
        <f aca="false">[1]Offpeak_Forward!W187</f>
        <v>29.1816673278809</v>
      </c>
      <c r="X187" s="566" t="n">
        <f aca="false">[1]Offpeak_Forward!X187</f>
        <v>21.5370845794678</v>
      </c>
      <c r="Y187" s="566" t="n">
        <f aca="false">[1]Offpeak_Forward!Y187</f>
        <v>29.1816673278809</v>
      </c>
      <c r="Z187" s="566" t="n">
        <f aca="false">[1]Offpeak_Forward!Z187</f>
        <v>29.2754173278809</v>
      </c>
      <c r="AA187" s="568" t="n">
        <f aca="false">[1]Offpeak_Forward!AA187</f>
        <v>30.5566673278809</v>
      </c>
      <c r="AB187" s="565" t="n">
        <f aca="false">[1]Offpeak_Forward!AB187</f>
        <v>28.9459800720215</v>
      </c>
      <c r="AC187" s="566" t="n">
        <f aca="false">[1]Offpeak_Forward!AC187</f>
        <v>31.181396484375</v>
      </c>
      <c r="AD187" s="566" t="n">
        <f aca="false">[1]Offpeak_Forward!AD187</f>
        <v>28.9459800720215</v>
      </c>
      <c r="AE187" s="566" t="n">
        <f aca="false">[1]Offpeak_Forward!AE187</f>
        <v>28.9459800720215</v>
      </c>
      <c r="AF187" s="569" t="n">
        <f aca="false">[1]Offpeak_Forward!AF187</f>
        <v>34.1959800720215</v>
      </c>
      <c r="AG187" s="571" t="n">
        <f aca="false">[1]Offpeak_Forward!AG187</f>
        <v>4.622</v>
      </c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customFormat="false" ht="12.75" hidden="false" customHeight="false" outlineLevel="0" collapsed="false">
      <c r="A188" s="593" t="n">
        <f aca="false">[1]Offpeak_Forward!A188</f>
        <v>42644</v>
      </c>
      <c r="B188" s="565" t="n">
        <f aca="false">[1]Offpeak_Forward!B188</f>
        <v>28.8931369781494</v>
      </c>
      <c r="C188" s="566" t="n">
        <f aca="false">[1]Offpeak_Forward!C188</f>
        <v>29.4617652893066</v>
      </c>
      <c r="D188" s="566" t="n">
        <f aca="false">[1]Offpeak_Forward!D188</f>
        <v>29.4617652893066</v>
      </c>
      <c r="E188" s="568" t="n">
        <f aca="false">[1]Offpeak_Forward!E188</f>
        <v>29.4617652893066</v>
      </c>
      <c r="F188" s="565" t="n">
        <f aca="false">[1]Offpeak_Forward!F188</f>
        <v>21.9803924560547</v>
      </c>
      <c r="G188" s="566" t="n">
        <f aca="false">[1]Offpeak_Forward!G188</f>
        <v>22.5882358551025</v>
      </c>
      <c r="H188" s="566" t="n">
        <f aca="false">[1]Offpeak_Forward!H188</f>
        <v>21.9803924560547</v>
      </c>
      <c r="I188" s="568" t="n">
        <f aca="false">[1]Offpeak_Forward!I188</f>
        <v>21.9803924560547</v>
      </c>
      <c r="J188" s="565" t="n">
        <f aca="false">[1]Offpeak_Forward!J188</f>
        <v>26.4725475311279</v>
      </c>
      <c r="K188" s="566" t="n">
        <f aca="false">[1]Offpeak_Forward!K188</f>
        <v>32.1715698242188</v>
      </c>
      <c r="L188" s="568" t="n">
        <f aca="false">[1]Offpeak_Forward!L188</f>
        <v>32.1098022460938</v>
      </c>
      <c r="M188" s="565" t="n">
        <f aca="false">[1]Offpeak_Forward!M188</f>
        <v>18.8251972198486</v>
      </c>
      <c r="N188" s="566" t="n">
        <f aca="false">[1]Offpeak_Forward!N188</f>
        <v>17.9344120025635</v>
      </c>
      <c r="O188" s="566" t="n">
        <f aca="false">[1]Offpeak_Forward!O188</f>
        <v>22.2866668701172</v>
      </c>
      <c r="P188" s="566" t="n">
        <f aca="false">[1]Offpeak_Forward!P188</f>
        <v>20.800687789917</v>
      </c>
      <c r="Q188" s="566" t="n">
        <f aca="false">[1]Offpeak_Forward!Q188</f>
        <v>22.1200180053711</v>
      </c>
      <c r="R188" s="566" t="n">
        <f aca="false">[1]Offpeak_Forward!R188</f>
        <v>22.9904918670654</v>
      </c>
      <c r="S188" s="566" t="n">
        <f aca="false">[1]Offpeak_Forward!S188</f>
        <v>17.5989227294922</v>
      </c>
      <c r="T188" s="568" t="n">
        <f aca="false">[1]Offpeak_Forward!T188</f>
        <v>22.1200180053711</v>
      </c>
      <c r="U188" s="565" t="n">
        <f aca="false">[1]Offpeak_Forward!U188</f>
        <v>25.6563720703125</v>
      </c>
      <c r="V188" s="566" t="n">
        <f aca="false">[1]Offpeak_Forward!V188</f>
        <v>28.8578433990479</v>
      </c>
      <c r="W188" s="566" t="n">
        <f aca="false">[1]Offpeak_Forward!W188</f>
        <v>25.6563720703125</v>
      </c>
      <c r="X188" s="566" t="n">
        <f aca="false">[1]Offpeak_Forward!X188</f>
        <v>19.4428443908691</v>
      </c>
      <c r="Y188" s="566" t="n">
        <f aca="false">[1]Offpeak_Forward!Y188</f>
        <v>25.6563720703125</v>
      </c>
      <c r="Z188" s="566" t="n">
        <f aca="false">[1]Offpeak_Forward!Z188</f>
        <v>25.7200984954834</v>
      </c>
      <c r="AA188" s="568" t="n">
        <f aca="false">[1]Offpeak_Forward!AA188</f>
        <v>26.9455890655518</v>
      </c>
      <c r="AB188" s="565" t="n">
        <f aca="false">[1]Offpeak_Forward!AB188</f>
        <v>28.0161800384521</v>
      </c>
      <c r="AC188" s="566" t="n">
        <f aca="false">[1]Offpeak_Forward!AC188</f>
        <v>29.7750015258789</v>
      </c>
      <c r="AD188" s="566" t="n">
        <f aca="false">[1]Offpeak_Forward!AD188</f>
        <v>28.0161800384521</v>
      </c>
      <c r="AE188" s="566" t="n">
        <f aca="false">[1]Offpeak_Forward!AE188</f>
        <v>28.0161800384521</v>
      </c>
      <c r="AF188" s="569" t="n">
        <f aca="false">[1]Offpeak_Forward!AF188</f>
        <v>30.5161762237549</v>
      </c>
      <c r="AG188" s="571" t="n">
        <f aca="false">[1]Offpeak_Forward!AG188</f>
        <v>4.632</v>
      </c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customFormat="false" ht="12.75" hidden="false" customHeight="false" outlineLevel="0" collapsed="false">
      <c r="A189" s="593" t="n">
        <f aca="false">[1]Offpeak_Forward!A189</f>
        <v>42675</v>
      </c>
      <c r="B189" s="565" t="n">
        <f aca="false">[1]Offpeak_Forward!B189</f>
        <v>31.0937519073486</v>
      </c>
      <c r="C189" s="566" t="n">
        <f aca="false">[1]Offpeak_Forward!C189</f>
        <v>31.5104179382324</v>
      </c>
      <c r="D189" s="566" t="n">
        <f aca="false">[1]Offpeak_Forward!D189</f>
        <v>31.5104179382324</v>
      </c>
      <c r="E189" s="568" t="n">
        <f aca="false">[1]Offpeak_Forward!E189</f>
        <v>31.5104179382324</v>
      </c>
      <c r="F189" s="565" t="n">
        <f aca="false">[1]Offpeak_Forward!F189</f>
        <v>21.8062515258789</v>
      </c>
      <c r="G189" s="566" t="n">
        <f aca="false">[1]Offpeak_Forward!G189</f>
        <v>22.4312515258789</v>
      </c>
      <c r="H189" s="566" t="n">
        <f aca="false">[1]Offpeak_Forward!H189</f>
        <v>21.8062515258789</v>
      </c>
      <c r="I189" s="568" t="n">
        <f aca="false">[1]Offpeak_Forward!I189</f>
        <v>21.8062515258789</v>
      </c>
      <c r="J189" s="565" t="n">
        <f aca="false">[1]Offpeak_Forward!J189</f>
        <v>26.3041648864746</v>
      </c>
      <c r="K189" s="566" t="n">
        <f aca="false">[1]Offpeak_Forward!K189</f>
        <v>32.7593765258789</v>
      </c>
      <c r="L189" s="568" t="n">
        <f aca="false">[1]Offpeak_Forward!L189</f>
        <v>32.15625</v>
      </c>
      <c r="M189" s="565" t="n">
        <f aca="false">[1]Offpeak_Forward!M189</f>
        <v>19.7829170227051</v>
      </c>
      <c r="N189" s="566" t="n">
        <f aca="false">[1]Offpeak_Forward!N189</f>
        <v>18.8747482299805</v>
      </c>
      <c r="O189" s="566" t="n">
        <f aca="false">[1]Offpeak_Forward!O189</f>
        <v>22.5970840454102</v>
      </c>
      <c r="P189" s="566" t="n">
        <f aca="false">[1]Offpeak_Forward!P189</f>
        <v>21.8141670227051</v>
      </c>
      <c r="Q189" s="566" t="n">
        <f aca="false">[1]Offpeak_Forward!Q189</f>
        <v>23.1344985961914</v>
      </c>
      <c r="R189" s="566" t="n">
        <f aca="false">[1]Offpeak_Forward!R189</f>
        <v>24.0516681671143</v>
      </c>
      <c r="S189" s="566" t="n">
        <f aca="false">[1]Offpeak_Forward!S189</f>
        <v>18.3204174041748</v>
      </c>
      <c r="T189" s="568" t="n">
        <f aca="false">[1]Offpeak_Forward!T189</f>
        <v>23.1344985961914</v>
      </c>
      <c r="U189" s="565" t="n">
        <f aca="false">[1]Offpeak_Forward!U189</f>
        <v>26.7024993896484</v>
      </c>
      <c r="V189" s="566" t="n">
        <f aca="false">[1]Offpeak_Forward!V189</f>
        <v>29.4791660308838</v>
      </c>
      <c r="W189" s="566" t="n">
        <f aca="false">[1]Offpeak_Forward!W189</f>
        <v>26.7024993896484</v>
      </c>
      <c r="X189" s="566" t="n">
        <f aca="false">[1]Offpeak_Forward!X189</f>
        <v>20.3079166412354</v>
      </c>
      <c r="Y189" s="566" t="n">
        <f aca="false">[1]Offpeak_Forward!Y189</f>
        <v>26.7024993896484</v>
      </c>
      <c r="Z189" s="566" t="n">
        <f aca="false">[1]Offpeak_Forward!Z189</f>
        <v>26.7962493896484</v>
      </c>
      <c r="AA189" s="568" t="n">
        <f aca="false">[1]Offpeak_Forward!AA189</f>
        <v>28.0774993896484</v>
      </c>
      <c r="AB189" s="565" t="n">
        <f aca="false">[1]Offpeak_Forward!AB189</f>
        <v>27.960376739502</v>
      </c>
      <c r="AC189" s="566" t="n">
        <f aca="false">[1]Offpeak_Forward!AC189</f>
        <v>29.4562072753906</v>
      </c>
      <c r="AD189" s="566" t="n">
        <f aca="false">[1]Offpeak_Forward!AD189</f>
        <v>27.960376739502</v>
      </c>
      <c r="AE189" s="566" t="n">
        <f aca="false">[1]Offpeak_Forward!AE189</f>
        <v>27.960376739502</v>
      </c>
      <c r="AF189" s="569" t="n">
        <f aca="false">[1]Offpeak_Forward!AF189</f>
        <v>30.4603729248047</v>
      </c>
      <c r="AG189" s="571" t="n">
        <f aca="false">[1]Offpeak_Forward!AG189</f>
        <v>4.786</v>
      </c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customFormat="false" ht="12.75" hidden="false" customHeight="false" outlineLevel="0" collapsed="false">
      <c r="A190" s="586" t="n">
        <f aca="false">[1]Offpeak_Forward!A190</f>
        <v>42705</v>
      </c>
      <c r="B190" s="573" t="n">
        <f aca="false">[1]Offpeak_Forward!B190</f>
        <v>28.2960777282715</v>
      </c>
      <c r="C190" s="574" t="n">
        <f aca="false">[1]Offpeak_Forward!C190</f>
        <v>29.0803928375244</v>
      </c>
      <c r="D190" s="574" t="n">
        <f aca="false">[1]Offpeak_Forward!D190</f>
        <v>29.0803928375244</v>
      </c>
      <c r="E190" s="576" t="n">
        <f aca="false">[1]Offpeak_Forward!E190</f>
        <v>29.0803928375244</v>
      </c>
      <c r="F190" s="573" t="n">
        <f aca="false">[1]Offpeak_Forward!F190</f>
        <v>21.8400001525879</v>
      </c>
      <c r="G190" s="574" t="n">
        <f aca="false">[1]Offpeak_Forward!G190</f>
        <v>22.4478435516357</v>
      </c>
      <c r="H190" s="574" t="n">
        <f aca="false">[1]Offpeak_Forward!H190</f>
        <v>21.8400001525879</v>
      </c>
      <c r="I190" s="576" t="n">
        <f aca="false">[1]Offpeak_Forward!I190</f>
        <v>21.8400001525879</v>
      </c>
      <c r="J190" s="573" t="n">
        <f aca="false">[1]Offpeak_Forward!J190</f>
        <v>28.5313720703125</v>
      </c>
      <c r="K190" s="574" t="n">
        <f aca="false">[1]Offpeak_Forward!K190</f>
        <v>35.1127471923828</v>
      </c>
      <c r="L190" s="576" t="n">
        <f aca="false">[1]Offpeak_Forward!L190</f>
        <v>35.0509796142578</v>
      </c>
      <c r="M190" s="573" t="n">
        <f aca="false">[1]Offpeak_Forward!M190</f>
        <v>23.5472564697266</v>
      </c>
      <c r="N190" s="574" t="n">
        <f aca="false">[1]Offpeak_Forward!N190</f>
        <v>22.6564693450928</v>
      </c>
      <c r="O190" s="574" t="n">
        <f aca="false">[1]Offpeak_Forward!O190</f>
        <v>21.6003913879395</v>
      </c>
      <c r="P190" s="574" t="n">
        <f aca="false">[1]Offpeak_Forward!P190</f>
        <v>25.5227451324463</v>
      </c>
      <c r="Q190" s="574" t="n">
        <f aca="false">[1]Offpeak_Forward!Q190</f>
        <v>25.4744300842285</v>
      </c>
      <c r="R190" s="574" t="n">
        <f aca="false">[1]Offpeak_Forward!R190</f>
        <v>27.7125511169434</v>
      </c>
      <c r="S190" s="574" t="n">
        <f aca="false">[1]Offpeak_Forward!S190</f>
        <v>20.9533348083496</v>
      </c>
      <c r="T190" s="576" t="n">
        <f aca="false">[1]Offpeak_Forward!T190</f>
        <v>25.4744300842285</v>
      </c>
      <c r="U190" s="573" t="n">
        <f aca="false">[1]Offpeak_Forward!U190</f>
        <v>29.0107841491699</v>
      </c>
      <c r="V190" s="574" t="n">
        <f aca="false">[1]Offpeak_Forward!V190</f>
        <v>29.0735301971436</v>
      </c>
      <c r="W190" s="574" t="n">
        <f aca="false">[1]Offpeak_Forward!W190</f>
        <v>29.0107841491699</v>
      </c>
      <c r="X190" s="574" t="n">
        <f aca="false">[1]Offpeak_Forward!X190</f>
        <v>24.1649017333984</v>
      </c>
      <c r="Y190" s="574" t="n">
        <f aca="false">[1]Offpeak_Forward!Y190</f>
        <v>29.0107841491699</v>
      </c>
      <c r="Z190" s="574" t="n">
        <f aca="false">[1]Offpeak_Forward!Z190</f>
        <v>29.0745105743408</v>
      </c>
      <c r="AA190" s="576" t="n">
        <f aca="false">[1]Offpeak_Forward!AA190</f>
        <v>30.3000011444092</v>
      </c>
      <c r="AB190" s="573" t="n">
        <f aca="false">[1]Offpeak_Forward!AB190</f>
        <v>29.4024505615234</v>
      </c>
      <c r="AC190" s="574" t="n">
        <f aca="false">[1]Offpeak_Forward!AC190</f>
        <v>31.4161758422852</v>
      </c>
      <c r="AD190" s="574" t="n">
        <f aca="false">[1]Offpeak_Forward!AD190</f>
        <v>29.4024505615234</v>
      </c>
      <c r="AE190" s="574" t="n">
        <f aca="false">[1]Offpeak_Forward!AE190</f>
        <v>29.4024505615234</v>
      </c>
      <c r="AF190" s="577" t="n">
        <f aca="false">[1]Offpeak_Forward!AF190</f>
        <v>32.4024505615234</v>
      </c>
      <c r="AG190" s="579" t="n">
        <f aca="false">[1]Offpeak_Forward!AG190</f>
        <v>4.952</v>
      </c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customFormat="false" ht="12.75" hidden="false" customHeight="false" outlineLevel="0" collapsed="false">
      <c r="A191" s="592" t="n">
        <f aca="false">[1]Offpeak_Forward!A191</f>
        <v>42736</v>
      </c>
      <c r="B191" s="581" t="n">
        <f aca="false">[1]Offpeak_Forward!B191</f>
        <v>36.8987045288086</v>
      </c>
      <c r="C191" s="582" t="n">
        <f aca="false">[1]Offpeak_Forward!C191</f>
        <v>37.7222328186035</v>
      </c>
      <c r="D191" s="582" t="n">
        <f aca="false">[1]Offpeak_Forward!D191</f>
        <v>37.7222328186035</v>
      </c>
      <c r="E191" s="583" t="n">
        <f aca="false">[1]Offpeak_Forward!E191</f>
        <v>37.7222328186035</v>
      </c>
      <c r="F191" s="581" t="n">
        <f aca="false">[1]Offpeak_Forward!F191</f>
        <v>27.0316467285156</v>
      </c>
      <c r="G191" s="582" t="n">
        <f aca="false">[1]Offpeak_Forward!G191</f>
        <v>27.6394901275635</v>
      </c>
      <c r="H191" s="582" t="n">
        <f aca="false">[1]Offpeak_Forward!H191</f>
        <v>27.0316467285156</v>
      </c>
      <c r="I191" s="583" t="n">
        <f aca="false">[1]Offpeak_Forward!I191</f>
        <v>27.0316467285156</v>
      </c>
      <c r="J191" s="581" t="n">
        <f aca="false">[1]Offpeak_Forward!J191</f>
        <v>33.5778427124023</v>
      </c>
      <c r="K191" s="582" t="n">
        <f aca="false">[1]Offpeak_Forward!K191</f>
        <v>37.4647064208984</v>
      </c>
      <c r="L191" s="583" t="n">
        <f aca="false">[1]Offpeak_Forward!L191</f>
        <v>38.7705879211426</v>
      </c>
      <c r="M191" s="581" t="n">
        <f aca="false">[1]Offpeak_Forward!M191</f>
        <v>26.9015674591064</v>
      </c>
      <c r="N191" s="582" t="n">
        <f aca="false">[1]Offpeak_Forward!N191</f>
        <v>26.3150978088379</v>
      </c>
      <c r="O191" s="582" t="n">
        <f aca="false">[1]Offpeak_Forward!O191</f>
        <v>25.489803314209</v>
      </c>
      <c r="P191" s="582" t="n">
        <f aca="false">[1]Offpeak_Forward!P191</f>
        <v>28.8770599365234</v>
      </c>
      <c r="Q191" s="582" t="n">
        <f aca="false">[1]Offpeak_Forward!Q191</f>
        <v>35.4339408874512</v>
      </c>
      <c r="R191" s="582" t="n">
        <f aca="false">[1]Offpeak_Forward!R191</f>
        <v>31.0668621063232</v>
      </c>
      <c r="S191" s="582" t="n">
        <f aca="false">[1]Offpeak_Forward!S191</f>
        <v>23.5721569061279</v>
      </c>
      <c r="T191" s="583" t="n">
        <f aca="false">[1]Offpeak_Forward!T191</f>
        <v>35.4339408874512</v>
      </c>
      <c r="U191" s="581" t="n">
        <f aca="false">[1]Offpeak_Forward!U191</f>
        <v>30.6323528289795</v>
      </c>
      <c r="V191" s="582" t="n">
        <f aca="false">[1]Offpeak_Forward!V191</f>
        <v>29.044116973877</v>
      </c>
      <c r="W191" s="582" t="n">
        <f aca="false">[1]Offpeak_Forward!W191</f>
        <v>30.6323528289795</v>
      </c>
      <c r="X191" s="582" t="n">
        <f aca="false">[1]Offpeak_Forward!X191</f>
        <v>27.3956871032715</v>
      </c>
      <c r="Y191" s="582" t="n">
        <f aca="false">[1]Offpeak_Forward!Y191</f>
        <v>30.6323528289795</v>
      </c>
      <c r="Z191" s="582" t="n">
        <f aca="false">[1]Offpeak_Forward!Z191</f>
        <v>30.6960792541504</v>
      </c>
      <c r="AA191" s="583" t="n">
        <f aca="false">[1]Offpeak_Forward!AA191</f>
        <v>31.9215679168701</v>
      </c>
      <c r="AB191" s="581" t="n">
        <f aca="false">[1]Offpeak_Forward!AB191</f>
        <v>32.1640281677246</v>
      </c>
      <c r="AC191" s="582" t="n">
        <f aca="false">[1]Offpeak_Forward!AC191</f>
        <v>34.5448112487793</v>
      </c>
      <c r="AD191" s="582" t="n">
        <f aca="false">[1]Offpeak_Forward!AD191</f>
        <v>32.1640281677246</v>
      </c>
      <c r="AE191" s="582" t="n">
        <f aca="false">[1]Offpeak_Forward!AE191</f>
        <v>32.1640281677246</v>
      </c>
      <c r="AF191" s="584" t="n">
        <f aca="false">[1]Offpeak_Forward!AF191</f>
        <v>35.1640281677246</v>
      </c>
      <c r="AG191" s="585" t="n">
        <f aca="false">[1]Offpeak_Forward!AG191</f>
        <v>5.046</v>
      </c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customFormat="false" ht="12.75" hidden="false" customHeight="false" outlineLevel="0" collapsed="false">
      <c r="A192" s="593" t="n">
        <f aca="false">[1]Offpeak_Forward!A192</f>
        <v>42767</v>
      </c>
      <c r="B192" s="565" t="n">
        <f aca="false">[1]Offpeak_Forward!B192</f>
        <v>35.8788146972656</v>
      </c>
      <c r="C192" s="566" t="n">
        <f aca="false">[1]Offpeak_Forward!C192</f>
        <v>36.5333595275879</v>
      </c>
      <c r="D192" s="566" t="n">
        <f aca="false">[1]Offpeak_Forward!D192</f>
        <v>36.5333595275879</v>
      </c>
      <c r="E192" s="568" t="n">
        <f aca="false">[1]Offpeak_Forward!E192</f>
        <v>36.5333595275879</v>
      </c>
      <c r="F192" s="565" t="n">
        <f aca="false">[1]Offpeak_Forward!F192</f>
        <v>27.3298168182373</v>
      </c>
      <c r="G192" s="566" t="n">
        <f aca="false">[1]Offpeak_Forward!G192</f>
        <v>27.9661808013916</v>
      </c>
      <c r="H192" s="566" t="n">
        <f aca="false">[1]Offpeak_Forward!H192</f>
        <v>27.3298168182373</v>
      </c>
      <c r="I192" s="568" t="n">
        <f aca="false">[1]Offpeak_Forward!I192</f>
        <v>27.3298168182373</v>
      </c>
      <c r="J192" s="565" t="n">
        <f aca="false">[1]Offpeak_Forward!J192</f>
        <v>30.9261341094971</v>
      </c>
      <c r="K192" s="566" t="n">
        <f aca="false">[1]Offpeak_Forward!K192</f>
        <v>36.3409080505371</v>
      </c>
      <c r="L192" s="568" t="n">
        <f aca="false">[1]Offpeak_Forward!L192</f>
        <v>37.4363632202148</v>
      </c>
      <c r="M192" s="565" t="n">
        <f aca="false">[1]Offpeak_Forward!M192</f>
        <v>24.8968181610107</v>
      </c>
      <c r="N192" s="566" t="n">
        <f aca="false">[1]Offpeak_Forward!N192</f>
        <v>24.4140911102295</v>
      </c>
      <c r="O192" s="566" t="n">
        <f aca="false">[1]Offpeak_Forward!O192</f>
        <v>25.5345458984375</v>
      </c>
      <c r="P192" s="566" t="n">
        <f aca="false">[1]Offpeak_Forward!P192</f>
        <v>26.9650001525879</v>
      </c>
      <c r="Q192" s="566" t="n">
        <f aca="false">[1]Offpeak_Forward!Q192</f>
        <v>31.3778953552246</v>
      </c>
      <c r="R192" s="566" t="n">
        <f aca="false">[1]Offpeak_Forward!R192</f>
        <v>29.2340927124023</v>
      </c>
      <c r="S192" s="566" t="n">
        <f aca="false">[1]Offpeak_Forward!S192</f>
        <v>22.3422737121582</v>
      </c>
      <c r="T192" s="568" t="n">
        <f aca="false">[1]Offpeak_Forward!T192</f>
        <v>31.3778953552246</v>
      </c>
      <c r="U192" s="565" t="n">
        <f aca="false">[1]Offpeak_Forward!U192</f>
        <v>29.7486362457275</v>
      </c>
      <c r="V192" s="566" t="n">
        <f aca="false">[1]Offpeak_Forward!V192</f>
        <v>29.1590900421143</v>
      </c>
      <c r="W192" s="566" t="n">
        <f aca="false">[1]Offpeak_Forward!W192</f>
        <v>29.7486362457275</v>
      </c>
      <c r="X192" s="566" t="n">
        <f aca="false">[1]Offpeak_Forward!X192</f>
        <v>25.4695453643799</v>
      </c>
      <c r="Y192" s="566" t="n">
        <f aca="false">[1]Offpeak_Forward!Y192</f>
        <v>29.7486362457275</v>
      </c>
      <c r="Z192" s="566" t="n">
        <f aca="false">[1]Offpeak_Forward!Z192</f>
        <v>29.8622741699219</v>
      </c>
      <c r="AA192" s="568" t="n">
        <f aca="false">[1]Offpeak_Forward!AA192</f>
        <v>31.180456161499</v>
      </c>
      <c r="AB192" s="565" t="n">
        <f aca="false">[1]Offpeak_Forward!AB192</f>
        <v>32.0006828308105</v>
      </c>
      <c r="AC192" s="566" t="n">
        <f aca="false">[1]Offpeak_Forward!AC192</f>
        <v>34.2297744750977</v>
      </c>
      <c r="AD192" s="566" t="n">
        <f aca="false">[1]Offpeak_Forward!AD192</f>
        <v>32.0006828308105</v>
      </c>
      <c r="AE192" s="566" t="n">
        <f aca="false">[1]Offpeak_Forward!AE192</f>
        <v>32.0006828308105</v>
      </c>
      <c r="AF192" s="569" t="n">
        <f aca="false">[1]Offpeak_Forward!AF192</f>
        <v>35.0006828308105</v>
      </c>
      <c r="AG192" s="571" t="n">
        <f aca="false">[1]Offpeak_Forward!AG192</f>
        <v>4.932</v>
      </c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customFormat="false" ht="12.75" hidden="false" customHeight="false" outlineLevel="0" collapsed="false">
      <c r="A193" s="593" t="n">
        <f aca="false">[1]Offpeak_Forward!A193</f>
        <v>42795</v>
      </c>
      <c r="B193" s="565" t="n">
        <f aca="false">[1]Offpeak_Forward!B193</f>
        <v>33.5734024047852</v>
      </c>
      <c r="C193" s="566" t="n">
        <f aca="false">[1]Offpeak_Forward!C193</f>
        <v>33.4797859191895</v>
      </c>
      <c r="D193" s="566" t="n">
        <f aca="false">[1]Offpeak_Forward!D193</f>
        <v>33.4797859191895</v>
      </c>
      <c r="E193" s="568" t="n">
        <f aca="false">[1]Offpeak_Forward!E193</f>
        <v>33.4797859191895</v>
      </c>
      <c r="F193" s="565" t="n">
        <f aca="false">[1]Offpeak_Forward!F193</f>
        <v>24.3714466094971</v>
      </c>
      <c r="G193" s="566" t="n">
        <f aca="false">[1]Offpeak_Forward!G193</f>
        <v>25.0310211181641</v>
      </c>
      <c r="H193" s="566" t="n">
        <f aca="false">[1]Offpeak_Forward!H193</f>
        <v>24.3714466094971</v>
      </c>
      <c r="I193" s="568" t="n">
        <f aca="false">[1]Offpeak_Forward!I193</f>
        <v>24.3714466094971</v>
      </c>
      <c r="J193" s="565" t="n">
        <f aca="false">[1]Offpeak_Forward!J193</f>
        <v>26.1956157684326</v>
      </c>
      <c r="K193" s="566" t="n">
        <f aca="false">[1]Offpeak_Forward!K193</f>
        <v>33.7329788208008</v>
      </c>
      <c r="L193" s="568" t="n">
        <f aca="false">[1]Offpeak_Forward!L193</f>
        <v>39.0021286010742</v>
      </c>
      <c r="M193" s="565" t="n">
        <f aca="false">[1]Offpeak_Forward!M193</f>
        <v>24.0740413665771</v>
      </c>
      <c r="N193" s="566" t="n">
        <f aca="false">[1]Offpeak_Forward!N193</f>
        <v>23.6061687469482</v>
      </c>
      <c r="O193" s="566" t="n">
        <f aca="false">[1]Offpeak_Forward!O193</f>
        <v>24.9782981872559</v>
      </c>
      <c r="P193" s="566" t="n">
        <f aca="false">[1]Offpeak_Forward!P193</f>
        <v>26.2176609039307</v>
      </c>
      <c r="Q193" s="566" t="n">
        <f aca="false">[1]Offpeak_Forward!Q193</f>
        <v>24.6322059631348</v>
      </c>
      <c r="R193" s="566" t="n">
        <f aca="false">[1]Offpeak_Forward!R193</f>
        <v>28.5512771606445</v>
      </c>
      <c r="S193" s="566" t="n">
        <f aca="false">[1]Offpeak_Forward!S193</f>
        <v>20.5836181640625</v>
      </c>
      <c r="T193" s="568" t="n">
        <f aca="false">[1]Offpeak_Forward!T193</f>
        <v>24.6322059631348</v>
      </c>
      <c r="U193" s="565" t="n">
        <f aca="false">[1]Offpeak_Forward!U193</f>
        <v>28.3670215606689</v>
      </c>
      <c r="V193" s="566" t="n">
        <f aca="false">[1]Offpeak_Forward!V193</f>
        <v>28.8563823699951</v>
      </c>
      <c r="W193" s="566" t="n">
        <f aca="false">[1]Offpeak_Forward!W193</f>
        <v>28.3670215606689</v>
      </c>
      <c r="X193" s="566" t="n">
        <f aca="false">[1]Offpeak_Forward!X193</f>
        <v>24.6102123260498</v>
      </c>
      <c r="Y193" s="566" t="n">
        <f aca="false">[1]Offpeak_Forward!Y193</f>
        <v>28.3670215606689</v>
      </c>
      <c r="Z193" s="566" t="n">
        <f aca="false">[1]Offpeak_Forward!Z193</f>
        <v>28.521276473999</v>
      </c>
      <c r="AA193" s="568" t="n">
        <f aca="false">[1]Offpeak_Forward!AA193</f>
        <v>29.9148941040039</v>
      </c>
      <c r="AB193" s="565" t="n">
        <f aca="false">[1]Offpeak_Forward!AB193</f>
        <v>30.7963275909424</v>
      </c>
      <c r="AC193" s="566" t="n">
        <f aca="false">[1]Offpeak_Forward!AC193</f>
        <v>32.4578170776367</v>
      </c>
      <c r="AD193" s="566" t="n">
        <f aca="false">[1]Offpeak_Forward!AD193</f>
        <v>30.7963275909424</v>
      </c>
      <c r="AE193" s="566" t="n">
        <f aca="false">[1]Offpeak_Forward!AE193</f>
        <v>30.7963275909424</v>
      </c>
      <c r="AF193" s="569" t="n">
        <f aca="false">[1]Offpeak_Forward!AF193</f>
        <v>33.296329498291</v>
      </c>
      <c r="AG193" s="571" t="n">
        <f aca="false">[1]Offpeak_Forward!AG193</f>
        <v>4.8</v>
      </c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customFormat="false" ht="12.75" hidden="false" customHeight="false" outlineLevel="0" collapsed="false">
      <c r="A194" s="593" t="n">
        <f aca="false">[1]Offpeak_Forward!A194</f>
        <v>42826</v>
      </c>
      <c r="B194" s="565" t="n">
        <f aca="false">[1]Offpeak_Forward!B194</f>
        <v>31.3600006103516</v>
      </c>
      <c r="C194" s="566" t="n">
        <f aca="false">[1]Offpeak_Forward!C194</f>
        <v>31.2500019073486</v>
      </c>
      <c r="D194" s="566" t="n">
        <f aca="false">[1]Offpeak_Forward!D194</f>
        <v>31.2500019073486</v>
      </c>
      <c r="E194" s="568" t="n">
        <f aca="false">[1]Offpeak_Forward!E194</f>
        <v>31.2500019073486</v>
      </c>
      <c r="F194" s="565" t="n">
        <f aca="false">[1]Offpeak_Forward!F194</f>
        <v>23.3847999572754</v>
      </c>
      <c r="G194" s="566" t="n">
        <f aca="false">[1]Offpeak_Forward!G194</f>
        <v>23.9848003387451</v>
      </c>
      <c r="H194" s="566" t="n">
        <f aca="false">[1]Offpeak_Forward!H194</f>
        <v>23.3847999572754</v>
      </c>
      <c r="I194" s="568" t="n">
        <f aca="false">[1]Offpeak_Forward!I194</f>
        <v>23.3847999572754</v>
      </c>
      <c r="J194" s="565" t="n">
        <f aca="false">[1]Offpeak_Forward!J194</f>
        <v>26.5304985046387</v>
      </c>
      <c r="K194" s="566" t="n">
        <f aca="false">[1]Offpeak_Forward!K194</f>
        <v>33.4199981689453</v>
      </c>
      <c r="L194" s="568" t="n">
        <f aca="false">[1]Offpeak_Forward!L194</f>
        <v>31.5899982452393</v>
      </c>
      <c r="M194" s="565" t="n">
        <f aca="false">[1]Offpeak_Forward!M194</f>
        <v>20.6550006866455</v>
      </c>
      <c r="N194" s="566" t="n">
        <f aca="false">[1]Offpeak_Forward!N194</f>
        <v>20.148998260498</v>
      </c>
      <c r="O194" s="566" t="n">
        <f aca="false">[1]Offpeak_Forward!O194</f>
        <v>25.5060005187988</v>
      </c>
      <c r="P194" s="566" t="n">
        <f aca="false">[1]Offpeak_Forward!P194</f>
        <v>22.6049995422363</v>
      </c>
      <c r="Q194" s="566" t="n">
        <f aca="false">[1]Offpeak_Forward!Q194</f>
        <v>23.869592666626</v>
      </c>
      <c r="R194" s="566" t="n">
        <f aca="false">[1]Offpeak_Forward!R194</f>
        <v>24.7730007171631</v>
      </c>
      <c r="S194" s="566" t="n">
        <f aca="false">[1]Offpeak_Forward!S194</f>
        <v>19.0249996185303</v>
      </c>
      <c r="T194" s="568" t="n">
        <f aca="false">[1]Offpeak_Forward!T194</f>
        <v>23.869592666626</v>
      </c>
      <c r="U194" s="565" t="n">
        <f aca="false">[1]Offpeak_Forward!U194</f>
        <v>26.548999786377</v>
      </c>
      <c r="V194" s="566" t="n">
        <f aca="false">[1]Offpeak_Forward!V194</f>
        <v>28.7000007629395</v>
      </c>
      <c r="W194" s="566" t="n">
        <f aca="false">[1]Offpeak_Forward!W194</f>
        <v>26.548999786377</v>
      </c>
      <c r="X194" s="566" t="n">
        <f aca="false">[1]Offpeak_Forward!X194</f>
        <v>21.2849998474121</v>
      </c>
      <c r="Y194" s="566" t="n">
        <f aca="false">[1]Offpeak_Forward!Y194</f>
        <v>26.548999786377</v>
      </c>
      <c r="Z194" s="566" t="n">
        <f aca="false">[1]Offpeak_Forward!Z194</f>
        <v>26.5990009307861</v>
      </c>
      <c r="AA194" s="568" t="n">
        <f aca="false">[1]Offpeak_Forward!AA194</f>
        <v>27.798999786377</v>
      </c>
      <c r="AB194" s="565" t="n">
        <f aca="false">[1]Offpeak_Forward!AB194</f>
        <v>30.5865020751953</v>
      </c>
      <c r="AC194" s="566" t="n">
        <f aca="false">[1]Offpeak_Forward!AC194</f>
        <v>32.3965034484863</v>
      </c>
      <c r="AD194" s="566" t="n">
        <f aca="false">[1]Offpeak_Forward!AD194</f>
        <v>30.5865020751953</v>
      </c>
      <c r="AE194" s="566" t="n">
        <f aca="false">[1]Offpeak_Forward!AE194</f>
        <v>30.5865020751953</v>
      </c>
      <c r="AF194" s="569" t="n">
        <f aca="false">[1]Offpeak_Forward!AF194</f>
        <v>33.0865020751953</v>
      </c>
      <c r="AG194" s="571" t="n">
        <f aca="false">[1]Offpeak_Forward!AG194</f>
        <v>4.63</v>
      </c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customFormat="false" ht="12.75" hidden="false" customHeight="false" outlineLevel="0" collapsed="false">
      <c r="A195" s="593" t="n">
        <f aca="false">[1]Offpeak_Forward!A195</f>
        <v>42856</v>
      </c>
      <c r="B195" s="565" t="n">
        <f aca="false">[1]Offpeak_Forward!B195</f>
        <v>31.5632667541504</v>
      </c>
      <c r="C195" s="566" t="n">
        <f aca="false">[1]Offpeak_Forward!C195</f>
        <v>31.1448993682861</v>
      </c>
      <c r="D195" s="566" t="n">
        <f aca="false">[1]Offpeak_Forward!D195</f>
        <v>31.1448993682861</v>
      </c>
      <c r="E195" s="568" t="n">
        <f aca="false">[1]Offpeak_Forward!E195</f>
        <v>31.1448993682861</v>
      </c>
      <c r="F195" s="565" t="n">
        <f aca="false">[1]Offpeak_Forward!F195</f>
        <v>24.5082454681396</v>
      </c>
      <c r="G195" s="566" t="n">
        <f aca="false">[1]Offpeak_Forward!G195</f>
        <v>25.1408977508545</v>
      </c>
      <c r="H195" s="566" t="n">
        <f aca="false">[1]Offpeak_Forward!H195</f>
        <v>24.5082454681396</v>
      </c>
      <c r="I195" s="568" t="n">
        <f aca="false">[1]Offpeak_Forward!I195</f>
        <v>24.5082454681396</v>
      </c>
      <c r="J195" s="565" t="n">
        <f aca="false">[1]Offpeak_Forward!J195</f>
        <v>24.6736717224121</v>
      </c>
      <c r="K195" s="566" t="n">
        <f aca="false">[1]Offpeak_Forward!K195</f>
        <v>36.7438774108887</v>
      </c>
      <c r="L195" s="568" t="n">
        <f aca="false">[1]Offpeak_Forward!L195</f>
        <v>33.8928565979004</v>
      </c>
      <c r="M195" s="565" t="n">
        <f aca="false">[1]Offpeak_Forward!M195</f>
        <v>20.9691848754883</v>
      </c>
      <c r="N195" s="566" t="n">
        <f aca="false">[1]Offpeak_Forward!N195</f>
        <v>20.4910202026367</v>
      </c>
      <c r="O195" s="566" t="n">
        <f aca="false">[1]Offpeak_Forward!O195</f>
        <v>26.0914287567139</v>
      </c>
      <c r="P195" s="566" t="n">
        <f aca="false">[1]Offpeak_Forward!P195</f>
        <v>23.0253067016602</v>
      </c>
      <c r="Q195" s="566" t="n">
        <f aca="false">[1]Offpeak_Forward!Q195</f>
        <v>23.4726600646973</v>
      </c>
      <c r="R195" s="566" t="n">
        <f aca="false">[1]Offpeak_Forward!R195</f>
        <v>25.2840824127197</v>
      </c>
      <c r="S195" s="566" t="n">
        <f aca="false">[1]Offpeak_Forward!S195</f>
        <v>18.2489795684814</v>
      </c>
      <c r="T195" s="568" t="n">
        <f aca="false">[1]Offpeak_Forward!T195</f>
        <v>23.4726600646973</v>
      </c>
      <c r="U195" s="565" t="n">
        <f aca="false">[1]Offpeak_Forward!U195</f>
        <v>27.3167343139648</v>
      </c>
      <c r="V195" s="566" t="n">
        <f aca="false">[1]Offpeak_Forward!V195</f>
        <v>29.9438781738281</v>
      </c>
      <c r="W195" s="566" t="n">
        <f aca="false">[1]Offpeak_Forward!W195</f>
        <v>27.3167343139648</v>
      </c>
      <c r="X195" s="566" t="n">
        <f aca="false">[1]Offpeak_Forward!X195</f>
        <v>21.4834690093994</v>
      </c>
      <c r="Y195" s="566" t="n">
        <f aca="false">[1]Offpeak_Forward!Y195</f>
        <v>27.3167343139648</v>
      </c>
      <c r="Z195" s="566" t="n">
        <f aca="false">[1]Offpeak_Forward!Z195</f>
        <v>27.4238777160645</v>
      </c>
      <c r="AA195" s="568" t="n">
        <f aca="false">[1]Offpeak_Forward!AA195</f>
        <v>28.7299995422363</v>
      </c>
      <c r="AB195" s="565" t="n">
        <f aca="false">[1]Offpeak_Forward!AB195</f>
        <v>30.9651527404785</v>
      </c>
      <c r="AC195" s="566" t="n">
        <f aca="false">[1]Offpeak_Forward!AC195</f>
        <v>32.901481628418</v>
      </c>
      <c r="AD195" s="566" t="n">
        <f aca="false">[1]Offpeak_Forward!AD195</f>
        <v>30.9651527404785</v>
      </c>
      <c r="AE195" s="566" t="n">
        <f aca="false">[1]Offpeak_Forward!AE195</f>
        <v>30.9651527404785</v>
      </c>
      <c r="AF195" s="569" t="n">
        <f aca="false">[1]Offpeak_Forward!AF195</f>
        <v>34.2151527404785</v>
      </c>
      <c r="AG195" s="571" t="n">
        <f aca="false">[1]Offpeak_Forward!AG195</f>
        <v>4.625</v>
      </c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customFormat="false" ht="12.75" hidden="false" customHeight="false" outlineLevel="0" collapsed="false">
      <c r="A196" s="593" t="n">
        <f aca="false">[1]Offpeak_Forward!A196</f>
        <v>42887</v>
      </c>
      <c r="B196" s="565" t="n">
        <f aca="false">[1]Offpeak_Forward!B196</f>
        <v>32.8010902404785</v>
      </c>
      <c r="C196" s="566" t="n">
        <f aca="false">[1]Offpeak_Forward!C196</f>
        <v>32.6619606018066</v>
      </c>
      <c r="D196" s="566" t="n">
        <f aca="false">[1]Offpeak_Forward!D196</f>
        <v>32.6619606018066</v>
      </c>
      <c r="E196" s="568" t="n">
        <f aca="false">[1]Offpeak_Forward!E196</f>
        <v>32.6619606018066</v>
      </c>
      <c r="F196" s="565" t="n">
        <f aca="false">[1]Offpeak_Forward!F196</f>
        <v>28.9739151000977</v>
      </c>
      <c r="G196" s="566" t="n">
        <f aca="false">[1]Offpeak_Forward!G196</f>
        <v>29.6260890960693</v>
      </c>
      <c r="H196" s="566" t="n">
        <f aca="false">[1]Offpeak_Forward!H196</f>
        <v>28.9739151000977</v>
      </c>
      <c r="I196" s="568" t="n">
        <f aca="false">[1]Offpeak_Forward!I196</f>
        <v>28.9739151000977</v>
      </c>
      <c r="J196" s="565" t="n">
        <f aca="false">[1]Offpeak_Forward!J196</f>
        <v>21.8799991607666</v>
      </c>
      <c r="K196" s="566" t="n">
        <f aca="false">[1]Offpeak_Forward!K196</f>
        <v>34.4582595825195</v>
      </c>
      <c r="L196" s="568" t="n">
        <f aca="false">[1]Offpeak_Forward!L196</f>
        <v>42.7963027954102</v>
      </c>
      <c r="M196" s="565" t="n">
        <f aca="false">[1]Offpeak_Forward!M196</f>
        <v>25.0217399597168</v>
      </c>
      <c r="N196" s="566" t="n">
        <f aca="false">[1]Offpeak_Forward!N196</f>
        <v>24.9352169036865</v>
      </c>
      <c r="O196" s="566" t="n">
        <f aca="false">[1]Offpeak_Forward!O196</f>
        <v>30.3295650482178</v>
      </c>
      <c r="P196" s="566" t="n">
        <f aca="false">[1]Offpeak_Forward!P196</f>
        <v>27.1413059234619</v>
      </c>
      <c r="Q196" s="566" t="n">
        <f aca="false">[1]Offpeak_Forward!Q196</f>
        <v>24.3145275115967</v>
      </c>
      <c r="R196" s="566" t="n">
        <f aca="false">[1]Offpeak_Forward!R196</f>
        <v>29.4543476104736</v>
      </c>
      <c r="S196" s="566" t="n">
        <f aca="false">[1]Offpeak_Forward!S196</f>
        <v>19.9195652008057</v>
      </c>
      <c r="T196" s="568" t="n">
        <f aca="false">[1]Offpeak_Forward!T196</f>
        <v>24.3145275115967</v>
      </c>
      <c r="U196" s="565" t="n">
        <f aca="false">[1]Offpeak_Forward!U196</f>
        <v>30.8943481445313</v>
      </c>
      <c r="V196" s="566" t="n">
        <f aca="false">[1]Offpeak_Forward!V196</f>
        <v>32.4456520080566</v>
      </c>
      <c r="W196" s="566" t="n">
        <f aca="false">[1]Offpeak_Forward!W196</f>
        <v>30.8943481445313</v>
      </c>
      <c r="X196" s="566" t="n">
        <f aca="false">[1]Offpeak_Forward!X196</f>
        <v>25.5695667266846</v>
      </c>
      <c r="Y196" s="566" t="n">
        <f aca="false">[1]Offpeak_Forward!Y196</f>
        <v>30.8943481445313</v>
      </c>
      <c r="Z196" s="566" t="n">
        <f aca="false">[1]Offpeak_Forward!Z196</f>
        <v>31.0356521606445</v>
      </c>
      <c r="AA196" s="568" t="n">
        <f aca="false">[1]Offpeak_Forward!AA196</f>
        <v>32.405216217041</v>
      </c>
      <c r="AB196" s="565" t="n">
        <f aca="false">[1]Offpeak_Forward!AB196</f>
        <v>34.2425003051758</v>
      </c>
      <c r="AC196" s="566" t="n">
        <f aca="false">[1]Offpeak_Forward!AC196</f>
        <v>36.8711967468262</v>
      </c>
      <c r="AD196" s="566" t="n">
        <f aca="false">[1]Offpeak_Forward!AD196</f>
        <v>34.2425003051758</v>
      </c>
      <c r="AE196" s="566" t="n">
        <f aca="false">[1]Offpeak_Forward!AE196</f>
        <v>34.2425003051758</v>
      </c>
      <c r="AF196" s="569" t="n">
        <f aca="false">[1]Offpeak_Forward!AF196</f>
        <v>38.7425003051758</v>
      </c>
      <c r="AG196" s="571" t="n">
        <f aca="false">[1]Offpeak_Forward!AG196</f>
        <v>4.657</v>
      </c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customFormat="false" ht="12.75" hidden="false" customHeight="false" outlineLevel="0" collapsed="false">
      <c r="A197" s="594" t="n">
        <f aca="false">[1]Offpeak_Forward!A197</f>
        <v>42917</v>
      </c>
      <c r="B197" s="556" t="n">
        <f aca="false">[1]Offpeak_Forward!B197</f>
        <v>36.5084915161133</v>
      </c>
      <c r="C197" s="558" t="n">
        <f aca="false">[1]Offpeak_Forward!C197</f>
        <v>36.4971694946289</v>
      </c>
      <c r="D197" s="558" t="n">
        <f aca="false">[1]Offpeak_Forward!D197</f>
        <v>36.4971694946289</v>
      </c>
      <c r="E197" s="559" t="n">
        <f aca="false">[1]Offpeak_Forward!E197</f>
        <v>36.4971694946289</v>
      </c>
      <c r="F197" s="556" t="n">
        <f aca="false">[1]Offpeak_Forward!F197</f>
        <v>40.5758476257324</v>
      </c>
      <c r="G197" s="558" t="n">
        <f aca="false">[1]Offpeak_Forward!G197</f>
        <v>41.1607551574707</v>
      </c>
      <c r="H197" s="558" t="n">
        <f aca="false">[1]Offpeak_Forward!H197</f>
        <v>40.5758476257324</v>
      </c>
      <c r="I197" s="559" t="n">
        <f aca="false">[1]Offpeak_Forward!I197</f>
        <v>40.5758476257324</v>
      </c>
      <c r="J197" s="556" t="n">
        <f aca="false">[1]Offpeak_Forward!J197</f>
        <v>41.1579246520996</v>
      </c>
      <c r="K197" s="558" t="n">
        <f aca="false">[1]Offpeak_Forward!K197</f>
        <v>38.5792427062988</v>
      </c>
      <c r="L197" s="559" t="n">
        <f aca="false">[1]Offpeak_Forward!L197</f>
        <v>41.9150924682617</v>
      </c>
      <c r="M197" s="556" t="n">
        <f aca="false">[1]Offpeak_Forward!M197</f>
        <v>27.5045280456543</v>
      </c>
      <c r="N197" s="558" t="n">
        <f aca="false">[1]Offpeak_Forward!N197</f>
        <v>26.91868019104</v>
      </c>
      <c r="O197" s="558" t="n">
        <f aca="false">[1]Offpeak_Forward!O197</f>
        <v>34.1060371398926</v>
      </c>
      <c r="P197" s="558" t="n">
        <f aca="false">[1]Offpeak_Forward!P197</f>
        <v>29.4054737091064</v>
      </c>
      <c r="Q197" s="558" t="n">
        <f aca="false">[1]Offpeak_Forward!Q197</f>
        <v>29.0799140930176</v>
      </c>
      <c r="R197" s="558" t="n">
        <f aca="false">[1]Offpeak_Forward!R197</f>
        <v>31.5315093994141</v>
      </c>
      <c r="S197" s="558" t="n">
        <f aca="false">[1]Offpeak_Forward!S197</f>
        <v>22.6584911346436</v>
      </c>
      <c r="T197" s="559" t="n">
        <f aca="false">[1]Offpeak_Forward!T197</f>
        <v>29.0799140930176</v>
      </c>
      <c r="U197" s="556" t="n">
        <f aca="false">[1]Offpeak_Forward!U197</f>
        <v>33.5307540893555</v>
      </c>
      <c r="V197" s="558" t="n">
        <f aca="false">[1]Offpeak_Forward!V197</f>
        <v>37.1839637756348</v>
      </c>
      <c r="W197" s="558" t="n">
        <f aca="false">[1]Offpeak_Forward!W197</f>
        <v>33.5307540893555</v>
      </c>
      <c r="X197" s="558" t="n">
        <f aca="false">[1]Offpeak_Forward!X197</f>
        <v>28.0988693237305</v>
      </c>
      <c r="Y197" s="558" t="n">
        <f aca="false">[1]Offpeak_Forward!Y197</f>
        <v>33.5307540893555</v>
      </c>
      <c r="Z197" s="558" t="n">
        <f aca="false">[1]Offpeak_Forward!Z197</f>
        <v>33.5543403625488</v>
      </c>
      <c r="AA197" s="559" t="n">
        <f aca="false">[1]Offpeak_Forward!AA197</f>
        <v>34.7052841186523</v>
      </c>
      <c r="AB197" s="556" t="n">
        <f aca="false">[1]Offpeak_Forward!AB197</f>
        <v>36.5318450927734</v>
      </c>
      <c r="AC197" s="558" t="n">
        <f aca="false">[1]Offpeak_Forward!AC197</f>
        <v>40.5688247680664</v>
      </c>
      <c r="AD197" s="558" t="n">
        <f aca="false">[1]Offpeak_Forward!AD197</f>
        <v>36.5318450927734</v>
      </c>
      <c r="AE197" s="558" t="n">
        <f aca="false">[1]Offpeak_Forward!AE197</f>
        <v>36.5318450927734</v>
      </c>
      <c r="AF197" s="560" t="n">
        <f aca="false">[1]Offpeak_Forward!AF197</f>
        <v>44.5318489074707</v>
      </c>
      <c r="AG197" s="563" t="n">
        <f aca="false">[1]Offpeak_Forward!AG197</f>
        <v>4.704</v>
      </c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customFormat="false" ht="12.75" hidden="false" customHeight="false" outlineLevel="0" collapsed="false">
      <c r="A198" s="594" t="n">
        <f aca="false">[1]Offpeak_Forward!A198</f>
        <v>42948</v>
      </c>
      <c r="B198" s="556" t="n">
        <f aca="false">[1]Offpeak_Forward!B198</f>
        <v>36.2393646240234</v>
      </c>
      <c r="C198" s="558" t="n">
        <f aca="false">[1]Offpeak_Forward!C198</f>
        <v>36.1968116760254</v>
      </c>
      <c r="D198" s="558" t="n">
        <f aca="false">[1]Offpeak_Forward!D198</f>
        <v>36.1968116760254</v>
      </c>
      <c r="E198" s="559" t="n">
        <f aca="false">[1]Offpeak_Forward!E198</f>
        <v>36.1968116760254</v>
      </c>
      <c r="F198" s="556" t="n">
        <f aca="false">[1]Offpeak_Forward!F198</f>
        <v>38.2127647399902</v>
      </c>
      <c r="G198" s="558" t="n">
        <f aca="false">[1]Offpeak_Forward!G198</f>
        <v>38.8723411560059</v>
      </c>
      <c r="H198" s="558" t="n">
        <f aca="false">[1]Offpeak_Forward!H198</f>
        <v>38.2127647399902</v>
      </c>
      <c r="I198" s="559" t="n">
        <f aca="false">[1]Offpeak_Forward!I198</f>
        <v>38.2127647399902</v>
      </c>
      <c r="J198" s="556" t="n">
        <f aca="false">[1]Offpeak_Forward!J198</f>
        <v>28.158296585083</v>
      </c>
      <c r="K198" s="558" t="n">
        <f aca="false">[1]Offpeak_Forward!K198</f>
        <v>38.9691505432129</v>
      </c>
      <c r="L198" s="559" t="n">
        <f aca="false">[1]Offpeak_Forward!L198</f>
        <v>35.8946800231934</v>
      </c>
      <c r="M198" s="556" t="n">
        <f aca="false">[1]Offpeak_Forward!M198</f>
        <v>27.7310657501221</v>
      </c>
      <c r="N198" s="558" t="n">
        <f aca="false">[1]Offpeak_Forward!N198</f>
        <v>26.1214046478271</v>
      </c>
      <c r="O198" s="558" t="n">
        <f aca="false">[1]Offpeak_Forward!O198</f>
        <v>32.8293609619141</v>
      </c>
      <c r="P198" s="558" t="n">
        <f aca="false">[1]Offpeak_Forward!P198</f>
        <v>29.874683380127</v>
      </c>
      <c r="Q198" s="558" t="n">
        <f aca="false">[1]Offpeak_Forward!Q198</f>
        <v>26.2714977264404</v>
      </c>
      <c r="R198" s="558" t="n">
        <f aca="false">[1]Offpeak_Forward!R198</f>
        <v>32.2082977294922</v>
      </c>
      <c r="S198" s="558" t="n">
        <f aca="false">[1]Offpeak_Forward!S198</f>
        <v>21.5429801940918</v>
      </c>
      <c r="T198" s="559" t="n">
        <f aca="false">[1]Offpeak_Forward!T198</f>
        <v>26.2714977264404</v>
      </c>
      <c r="U198" s="556" t="n">
        <f aca="false">[1]Offpeak_Forward!U198</f>
        <v>33.6465950012207</v>
      </c>
      <c r="V198" s="558" t="n">
        <f aca="false">[1]Offpeak_Forward!V198</f>
        <v>36.6755332946777</v>
      </c>
      <c r="W198" s="558" t="n">
        <f aca="false">[1]Offpeak_Forward!W198</f>
        <v>33.6465950012207</v>
      </c>
      <c r="X198" s="558" t="n">
        <f aca="false">[1]Offpeak_Forward!X198</f>
        <v>28.2672348022461</v>
      </c>
      <c r="Y198" s="558" t="n">
        <f aca="false">[1]Offpeak_Forward!Y198</f>
        <v>33.6465950012207</v>
      </c>
      <c r="Z198" s="558" t="n">
        <f aca="false">[1]Offpeak_Forward!Z198</f>
        <v>33.800853729248</v>
      </c>
      <c r="AA198" s="559" t="n">
        <f aca="false">[1]Offpeak_Forward!AA198</f>
        <v>35.1944694519043</v>
      </c>
      <c r="AB198" s="556" t="n">
        <f aca="false">[1]Offpeak_Forward!AB198</f>
        <v>34.5612258911133</v>
      </c>
      <c r="AC198" s="558" t="n">
        <f aca="false">[1]Offpeak_Forward!AC198</f>
        <v>38.2333526611328</v>
      </c>
      <c r="AD198" s="558" t="n">
        <f aca="false">[1]Offpeak_Forward!AD198</f>
        <v>34.5612258911133</v>
      </c>
      <c r="AE198" s="558" t="n">
        <f aca="false">[1]Offpeak_Forward!AE198</f>
        <v>34.5612258911133</v>
      </c>
      <c r="AF198" s="560" t="n">
        <f aca="false">[1]Offpeak_Forward!AF198</f>
        <v>42.5612258911133</v>
      </c>
      <c r="AG198" s="563" t="n">
        <f aca="false">[1]Offpeak_Forward!AG198</f>
        <v>4.736</v>
      </c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customFormat="false" ht="12.75" hidden="false" customHeight="false" outlineLevel="0" collapsed="false">
      <c r="A199" s="593" t="n">
        <f aca="false">[1]Offpeak_Forward!A199</f>
        <v>42979</v>
      </c>
      <c r="B199" s="565" t="n">
        <f aca="false">[1]Offpeak_Forward!B199</f>
        <v>30.435001373291</v>
      </c>
      <c r="C199" s="566" t="n">
        <f aca="false">[1]Offpeak_Forward!C199</f>
        <v>30.8250007629395</v>
      </c>
      <c r="D199" s="566" t="n">
        <f aca="false">[1]Offpeak_Forward!D199</f>
        <v>30.8250007629395</v>
      </c>
      <c r="E199" s="568" t="n">
        <f aca="false">[1]Offpeak_Forward!E199</f>
        <v>30.8250007629395</v>
      </c>
      <c r="F199" s="565" t="n">
        <f aca="false">[1]Offpeak_Forward!F199</f>
        <v>23.7672004699707</v>
      </c>
      <c r="G199" s="566" t="n">
        <f aca="false">[1]Offpeak_Forward!G199</f>
        <v>24.3672008514404</v>
      </c>
      <c r="H199" s="566" t="n">
        <f aca="false">[1]Offpeak_Forward!H199</f>
        <v>23.7672004699707</v>
      </c>
      <c r="I199" s="568" t="n">
        <f aca="false">[1]Offpeak_Forward!I199</f>
        <v>23.7672004699707</v>
      </c>
      <c r="J199" s="565" t="n">
        <f aca="false">[1]Offpeak_Forward!J199</f>
        <v>27.3399982452393</v>
      </c>
      <c r="K199" s="566" t="n">
        <f aca="false">[1]Offpeak_Forward!K199</f>
        <v>31.3600006103516</v>
      </c>
      <c r="L199" s="568" t="n">
        <f aca="false">[1]Offpeak_Forward!L199</f>
        <v>33.4300003051758</v>
      </c>
      <c r="M199" s="565" t="n">
        <f aca="false">[1]Offpeak_Forward!M199</f>
        <v>21.3959999084473</v>
      </c>
      <c r="N199" s="566" t="n">
        <f aca="false">[1]Offpeak_Forward!N199</f>
        <v>20.3148002624512</v>
      </c>
      <c r="O199" s="566" t="n">
        <f aca="false">[1]Offpeak_Forward!O199</f>
        <v>24.2059993743896</v>
      </c>
      <c r="P199" s="566" t="n">
        <f aca="false">[1]Offpeak_Forward!P199</f>
        <v>23.3460006713867</v>
      </c>
      <c r="Q199" s="566" t="n">
        <f aca="false">[1]Offpeak_Forward!Q199</f>
        <v>24.121208190918</v>
      </c>
      <c r="R199" s="566" t="n">
        <f aca="false">[1]Offpeak_Forward!R199</f>
        <v>25.5140018463135</v>
      </c>
      <c r="S199" s="566" t="n">
        <f aca="false">[1]Offpeak_Forward!S199</f>
        <v>18.992000579834</v>
      </c>
      <c r="T199" s="568" t="n">
        <f aca="false">[1]Offpeak_Forward!T199</f>
        <v>24.121208190918</v>
      </c>
      <c r="U199" s="565" t="n">
        <f aca="false">[1]Offpeak_Forward!U199</f>
        <v>29.3660011291504</v>
      </c>
      <c r="V199" s="566" t="n">
        <f aca="false">[1]Offpeak_Forward!V199</f>
        <v>30.75</v>
      </c>
      <c r="W199" s="566" t="n">
        <f aca="false">[1]Offpeak_Forward!W199</f>
        <v>29.3660011291504</v>
      </c>
      <c r="X199" s="566" t="n">
        <f aca="false">[1]Offpeak_Forward!X199</f>
        <v>22.0260009765625</v>
      </c>
      <c r="Y199" s="566" t="n">
        <f aca="false">[1]Offpeak_Forward!Y199</f>
        <v>29.3660011291504</v>
      </c>
      <c r="Z199" s="566" t="n">
        <f aca="false">[1]Offpeak_Forward!Z199</f>
        <v>29.4160003662109</v>
      </c>
      <c r="AA199" s="568" t="n">
        <f aca="false">[1]Offpeak_Forward!AA199</f>
        <v>30.6160011291504</v>
      </c>
      <c r="AB199" s="565" t="n">
        <f aca="false">[1]Offpeak_Forward!AB199</f>
        <v>29.9145011901855</v>
      </c>
      <c r="AC199" s="566" t="n">
        <f aca="false">[1]Offpeak_Forward!AC199</f>
        <v>32.1645011901855</v>
      </c>
      <c r="AD199" s="566" t="n">
        <f aca="false">[1]Offpeak_Forward!AD199</f>
        <v>29.9145011901855</v>
      </c>
      <c r="AE199" s="566" t="n">
        <f aca="false">[1]Offpeak_Forward!AE199</f>
        <v>29.9145011901855</v>
      </c>
      <c r="AF199" s="569" t="n">
        <f aca="false">[1]Offpeak_Forward!AF199</f>
        <v>35.1645011901855</v>
      </c>
      <c r="AG199" s="571" t="n">
        <f aca="false">[1]Offpeak_Forward!AG199</f>
        <v>4.747</v>
      </c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customFormat="false" ht="12.75" hidden="false" customHeight="false" outlineLevel="0" collapsed="false">
      <c r="A200" s="593" t="n">
        <f aca="false">[1]Offpeak_Forward!A200</f>
        <v>43009</v>
      </c>
      <c r="B200" s="565" t="n">
        <f aca="false">[1]Offpeak_Forward!B200</f>
        <v>29.1448974609375</v>
      </c>
      <c r="C200" s="566" t="n">
        <f aca="false">[1]Offpeak_Forward!C200</f>
        <v>29.7367343902588</v>
      </c>
      <c r="D200" s="566" t="n">
        <f aca="false">[1]Offpeak_Forward!D200</f>
        <v>29.7367343902588</v>
      </c>
      <c r="E200" s="568" t="n">
        <f aca="false">[1]Offpeak_Forward!E200</f>
        <v>29.7367343902588</v>
      </c>
      <c r="F200" s="565" t="n">
        <f aca="false">[1]Offpeak_Forward!F200</f>
        <v>22.5030612945557</v>
      </c>
      <c r="G200" s="566" t="n">
        <f aca="false">[1]Offpeak_Forward!G200</f>
        <v>23.1357154846191</v>
      </c>
      <c r="H200" s="566" t="n">
        <f aca="false">[1]Offpeak_Forward!H200</f>
        <v>22.5030612945557</v>
      </c>
      <c r="I200" s="568" t="n">
        <f aca="false">[1]Offpeak_Forward!I200</f>
        <v>22.5030612945557</v>
      </c>
      <c r="J200" s="565" t="n">
        <f aca="false">[1]Offpeak_Forward!J200</f>
        <v>26.4387722015381</v>
      </c>
      <c r="K200" s="566" t="n">
        <f aca="false">[1]Offpeak_Forward!K200</f>
        <v>32.3132629394531</v>
      </c>
      <c r="L200" s="568" t="n">
        <f aca="false">[1]Offpeak_Forward!L200</f>
        <v>32.1510162353516</v>
      </c>
      <c r="M200" s="565" t="n">
        <f aca="false">[1]Offpeak_Forward!M200</f>
        <v>19.1708793640137</v>
      </c>
      <c r="N200" s="566" t="n">
        <f aca="false">[1]Offpeak_Forward!N200</f>
        <v>18.27614402771</v>
      </c>
      <c r="O200" s="566" t="n">
        <f aca="false">[1]Offpeak_Forward!O200</f>
        <v>22.5914287567139</v>
      </c>
      <c r="P200" s="566" t="n">
        <f aca="false">[1]Offpeak_Forward!P200</f>
        <v>21.2270011901855</v>
      </c>
      <c r="Q200" s="566" t="n">
        <f aca="false">[1]Offpeak_Forward!Q200</f>
        <v>23.0978240966797</v>
      </c>
      <c r="R200" s="566" t="n">
        <f aca="false">[1]Offpeak_Forward!R200</f>
        <v>23.4857769012451</v>
      </c>
      <c r="S200" s="566" t="n">
        <f aca="false">[1]Offpeak_Forward!S200</f>
        <v>17.8741436004639</v>
      </c>
      <c r="T200" s="568" t="n">
        <f aca="false">[1]Offpeak_Forward!T200</f>
        <v>23.0978240966797</v>
      </c>
      <c r="U200" s="565" t="n">
        <f aca="false">[1]Offpeak_Forward!U200</f>
        <v>26.1510810852051</v>
      </c>
      <c r="V200" s="566" t="n">
        <f aca="false">[1]Offpeak_Forward!V200</f>
        <v>29.2704086303711</v>
      </c>
      <c r="W200" s="566" t="n">
        <f aca="false">[1]Offpeak_Forward!W200</f>
        <v>26.1510810852051</v>
      </c>
      <c r="X200" s="566" t="n">
        <f aca="false">[1]Offpeak_Forward!X200</f>
        <v>19.6851654052734</v>
      </c>
      <c r="Y200" s="566" t="n">
        <f aca="false">[1]Offpeak_Forward!Y200</f>
        <v>26.1510810852051</v>
      </c>
      <c r="Z200" s="566" t="n">
        <f aca="false">[1]Offpeak_Forward!Z200</f>
        <v>26.2582244873047</v>
      </c>
      <c r="AA200" s="568" t="n">
        <f aca="false">[1]Offpeak_Forward!AA200</f>
        <v>27.5643482208252</v>
      </c>
      <c r="AB200" s="565" t="n">
        <f aca="false">[1]Offpeak_Forward!AB200</f>
        <v>28.762716293335</v>
      </c>
      <c r="AC200" s="566" t="n">
        <f aca="false">[1]Offpeak_Forward!AC200</f>
        <v>30.5076141357422</v>
      </c>
      <c r="AD200" s="566" t="n">
        <f aca="false">[1]Offpeak_Forward!AD200</f>
        <v>28.762716293335</v>
      </c>
      <c r="AE200" s="566" t="n">
        <f aca="false">[1]Offpeak_Forward!AE200</f>
        <v>28.762716293335</v>
      </c>
      <c r="AF200" s="569" t="n">
        <f aca="false">[1]Offpeak_Forward!AF200</f>
        <v>31.2627143859863</v>
      </c>
      <c r="AG200" s="571" t="n">
        <f aca="false">[1]Offpeak_Forward!AG200</f>
        <v>4.757</v>
      </c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customFormat="false" ht="12.75" hidden="false" customHeight="false" outlineLevel="0" collapsed="false">
      <c r="A201" s="593" t="n">
        <f aca="false">[1]Offpeak_Forward!A201</f>
        <v>43040</v>
      </c>
      <c r="B201" s="565" t="n">
        <f aca="false">[1]Offpeak_Forward!B201</f>
        <v>31.2937507629395</v>
      </c>
      <c r="C201" s="566" t="n">
        <f aca="false">[1]Offpeak_Forward!C201</f>
        <v>31.7104187011719</v>
      </c>
      <c r="D201" s="566" t="n">
        <f aca="false">[1]Offpeak_Forward!D201</f>
        <v>31.7104187011719</v>
      </c>
      <c r="E201" s="568" t="n">
        <f aca="false">[1]Offpeak_Forward!E201</f>
        <v>31.7104187011719</v>
      </c>
      <c r="F201" s="565" t="n">
        <f aca="false">[1]Offpeak_Forward!F201</f>
        <v>22.3062515258789</v>
      </c>
      <c r="G201" s="566" t="n">
        <f aca="false">[1]Offpeak_Forward!G201</f>
        <v>22.9312515258789</v>
      </c>
      <c r="H201" s="566" t="n">
        <f aca="false">[1]Offpeak_Forward!H201</f>
        <v>22.3062515258789</v>
      </c>
      <c r="I201" s="568" t="n">
        <f aca="false">[1]Offpeak_Forward!I201</f>
        <v>22.3062515258789</v>
      </c>
      <c r="J201" s="565" t="n">
        <f aca="false">[1]Offpeak_Forward!J201</f>
        <v>26.5041637420654</v>
      </c>
      <c r="K201" s="566" t="n">
        <f aca="false">[1]Offpeak_Forward!K201</f>
        <v>32.9593734741211</v>
      </c>
      <c r="L201" s="568" t="n">
        <f aca="false">[1]Offpeak_Forward!L201</f>
        <v>32.3562507629395</v>
      </c>
      <c r="M201" s="565" t="n">
        <f aca="false">[1]Offpeak_Forward!M201</f>
        <v>20.0954170227051</v>
      </c>
      <c r="N201" s="566" t="n">
        <f aca="false">[1]Offpeak_Forward!N201</f>
        <v>19.1872482299805</v>
      </c>
      <c r="O201" s="566" t="n">
        <f aca="false">[1]Offpeak_Forward!O201</f>
        <v>22.8366661071777</v>
      </c>
      <c r="P201" s="566" t="n">
        <f aca="false">[1]Offpeak_Forward!P201</f>
        <v>22.1266670227051</v>
      </c>
      <c r="Q201" s="566" t="n">
        <f aca="false">[1]Offpeak_Forward!Q201</f>
        <v>23.9758415222168</v>
      </c>
      <c r="R201" s="566" t="n">
        <f aca="false">[1]Offpeak_Forward!R201</f>
        <v>24.3641681671143</v>
      </c>
      <c r="S201" s="566" t="n">
        <f aca="false">[1]Offpeak_Forward!S201</f>
        <v>18.6329174041748</v>
      </c>
      <c r="T201" s="568" t="n">
        <f aca="false">[1]Offpeak_Forward!T201</f>
        <v>23.9758415222168</v>
      </c>
      <c r="U201" s="565" t="n">
        <f aca="false">[1]Offpeak_Forward!U201</f>
        <v>27.0149993896484</v>
      </c>
      <c r="V201" s="566" t="n">
        <f aca="false">[1]Offpeak_Forward!V201</f>
        <v>29.8854160308838</v>
      </c>
      <c r="W201" s="566" t="n">
        <f aca="false">[1]Offpeak_Forward!W201</f>
        <v>27.0149993896484</v>
      </c>
      <c r="X201" s="566" t="n">
        <f aca="false">[1]Offpeak_Forward!X201</f>
        <v>20.6204166412354</v>
      </c>
      <c r="Y201" s="566" t="n">
        <f aca="false">[1]Offpeak_Forward!Y201</f>
        <v>27.0149993896484</v>
      </c>
      <c r="Z201" s="566" t="n">
        <f aca="false">[1]Offpeak_Forward!Z201</f>
        <v>27.1087493896484</v>
      </c>
      <c r="AA201" s="568" t="n">
        <f aca="false">[1]Offpeak_Forward!AA201</f>
        <v>28.3899993896484</v>
      </c>
      <c r="AB201" s="565" t="n">
        <f aca="false">[1]Offpeak_Forward!AB201</f>
        <v>28.804126739502</v>
      </c>
      <c r="AC201" s="566" t="n">
        <f aca="false">[1]Offpeak_Forward!AC201</f>
        <v>30.2999572753906</v>
      </c>
      <c r="AD201" s="566" t="n">
        <f aca="false">[1]Offpeak_Forward!AD201</f>
        <v>28.804126739502</v>
      </c>
      <c r="AE201" s="566" t="n">
        <f aca="false">[1]Offpeak_Forward!AE201</f>
        <v>28.804126739502</v>
      </c>
      <c r="AF201" s="569" t="n">
        <f aca="false">[1]Offpeak_Forward!AF201</f>
        <v>31.3041229248047</v>
      </c>
      <c r="AG201" s="571" t="n">
        <f aca="false">[1]Offpeak_Forward!AG201</f>
        <v>4.911</v>
      </c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customFormat="false" ht="12.75" hidden="false" customHeight="false" outlineLevel="0" collapsed="false">
      <c r="A202" s="586" t="n">
        <f aca="false">[1]Offpeak_Forward!A202</f>
        <v>43070</v>
      </c>
      <c r="B202" s="573" t="n">
        <f aca="false">[1]Offpeak_Forward!B202</f>
        <v>28.5415096282959</v>
      </c>
      <c r="C202" s="574" t="n">
        <f aca="false">[1]Offpeak_Forward!C202</f>
        <v>29.4471702575684</v>
      </c>
      <c r="D202" s="574" t="n">
        <f aca="false">[1]Offpeak_Forward!D202</f>
        <v>29.4471702575684</v>
      </c>
      <c r="E202" s="576" t="n">
        <f aca="false">[1]Offpeak_Forward!E202</f>
        <v>29.4471702575684</v>
      </c>
      <c r="F202" s="573" t="n">
        <f aca="false">[1]Offpeak_Forward!F202</f>
        <v>22.1916980743408</v>
      </c>
      <c r="G202" s="574" t="n">
        <f aca="false">[1]Offpeak_Forward!G202</f>
        <v>22.7766036987305</v>
      </c>
      <c r="H202" s="574" t="n">
        <f aca="false">[1]Offpeak_Forward!H202</f>
        <v>22.1916980743408</v>
      </c>
      <c r="I202" s="576" t="n">
        <f aca="false">[1]Offpeak_Forward!I202</f>
        <v>22.1916980743408</v>
      </c>
      <c r="J202" s="573" t="n">
        <f aca="false">[1]Offpeak_Forward!J202</f>
        <v>29.0301876068115</v>
      </c>
      <c r="K202" s="574" t="n">
        <f aca="false">[1]Offpeak_Forward!K202</f>
        <v>35.363208770752</v>
      </c>
      <c r="L202" s="576" t="n">
        <f aca="false">[1]Offpeak_Forward!L202</f>
        <v>35.3943405151367</v>
      </c>
      <c r="M202" s="573" t="n">
        <f aca="false">[1]Offpeak_Forward!M202</f>
        <v>23.7733974456787</v>
      </c>
      <c r="N202" s="574" t="n">
        <f aca="false">[1]Offpeak_Forward!N202</f>
        <v>22.8039989471436</v>
      </c>
      <c r="O202" s="574" t="n">
        <f aca="false">[1]Offpeak_Forward!O202</f>
        <v>22.2758483886719</v>
      </c>
      <c r="P202" s="574" t="n">
        <f aca="false">[1]Offpeak_Forward!P202</f>
        <v>25.6743412017822</v>
      </c>
      <c r="Q202" s="574" t="n">
        <f aca="false">[1]Offpeak_Forward!Q202</f>
        <v>27.1500453948975</v>
      </c>
      <c r="R202" s="574" t="n">
        <f aca="false">[1]Offpeak_Forward!R202</f>
        <v>27.8003787994385</v>
      </c>
      <c r="S202" s="574" t="n">
        <f aca="false">[1]Offpeak_Forward!S202</f>
        <v>21.2962265014648</v>
      </c>
      <c r="T202" s="576" t="n">
        <f aca="false">[1]Offpeak_Forward!T202</f>
        <v>27.1500453948975</v>
      </c>
      <c r="U202" s="573" t="n">
        <f aca="false">[1]Offpeak_Forward!U202</f>
        <v>29.0684909820557</v>
      </c>
      <c r="V202" s="574" t="n">
        <f aca="false">[1]Offpeak_Forward!V202</f>
        <v>29.3820762634277</v>
      </c>
      <c r="W202" s="574" t="n">
        <f aca="false">[1]Offpeak_Forward!W202</f>
        <v>29.0684909820557</v>
      </c>
      <c r="X202" s="574" t="n">
        <f aca="false">[1]Offpeak_Forward!X202</f>
        <v>24.3677368164063</v>
      </c>
      <c r="Y202" s="574" t="n">
        <f aca="false">[1]Offpeak_Forward!Y202</f>
        <v>29.0684909820557</v>
      </c>
      <c r="Z202" s="574" t="n">
        <f aca="false">[1]Offpeak_Forward!Z202</f>
        <v>29.0920753479004</v>
      </c>
      <c r="AA202" s="576" t="n">
        <f aca="false">[1]Offpeak_Forward!AA202</f>
        <v>30.2430191040039</v>
      </c>
      <c r="AB202" s="573" t="n">
        <f aca="false">[1]Offpeak_Forward!AB202</f>
        <v>30.3566589355469</v>
      </c>
      <c r="AC202" s="574" t="n">
        <f aca="false">[1]Offpeak_Forward!AC202</f>
        <v>32.3547744750977</v>
      </c>
      <c r="AD202" s="574" t="n">
        <f aca="false">[1]Offpeak_Forward!AD202</f>
        <v>30.3566589355469</v>
      </c>
      <c r="AE202" s="574" t="n">
        <f aca="false">[1]Offpeak_Forward!AE202</f>
        <v>30.3566589355469</v>
      </c>
      <c r="AF202" s="577" t="n">
        <f aca="false">[1]Offpeak_Forward!AF202</f>
        <v>33.3566589355469</v>
      </c>
      <c r="AG202" s="579" t="n">
        <f aca="false">[1]Offpeak_Forward!AG202</f>
        <v>5.077</v>
      </c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customFormat="false" ht="12.75" hidden="false" customHeight="false" outlineLevel="0" collapsed="false">
      <c r="A203" s="592" t="n">
        <f aca="false">[1]Offpeak_Forward!A203</f>
        <v>43101</v>
      </c>
      <c r="B203" s="581" t="n">
        <f aca="false">[1]Offpeak_Forward!B203</f>
        <v>37.2107353210449</v>
      </c>
      <c r="C203" s="582" t="n">
        <f aca="false">[1]Offpeak_Forward!C203</f>
        <v>37.9250183105469</v>
      </c>
      <c r="D203" s="582" t="n">
        <f aca="false">[1]Offpeak_Forward!D203</f>
        <v>37.9250183105469</v>
      </c>
      <c r="E203" s="583" t="n">
        <f aca="false">[1]Offpeak_Forward!E203</f>
        <v>37.9250183105469</v>
      </c>
      <c r="F203" s="581" t="n">
        <f aca="false">[1]Offpeak_Forward!F203</f>
        <v>27.3268775939941</v>
      </c>
      <c r="G203" s="582" t="n">
        <f aca="false">[1]Offpeak_Forward!G203</f>
        <v>27.959529876709</v>
      </c>
      <c r="H203" s="582" t="n">
        <f aca="false">[1]Offpeak_Forward!H203</f>
        <v>27.3268775939941</v>
      </c>
      <c r="I203" s="583" t="n">
        <f aca="false">[1]Offpeak_Forward!I203</f>
        <v>27.3268775939941</v>
      </c>
      <c r="J203" s="581" t="n">
        <f aca="false">[1]Offpeak_Forward!J203</f>
        <v>33.6829605102539</v>
      </c>
      <c r="K203" s="582" t="n">
        <f aca="false">[1]Offpeak_Forward!K203</f>
        <v>37.6795921325684</v>
      </c>
      <c r="L203" s="583" t="n">
        <f aca="false">[1]Offpeak_Forward!L203</f>
        <v>38.9408149719238</v>
      </c>
      <c r="M203" s="581" t="n">
        <f aca="false">[1]Offpeak_Forward!M203</f>
        <v>27.2853050231934</v>
      </c>
      <c r="N203" s="582" t="n">
        <f aca="false">[1]Offpeak_Forward!N203</f>
        <v>26.7557144165039</v>
      </c>
      <c r="O203" s="582" t="n">
        <f aca="false">[1]Offpeak_Forward!O203</f>
        <v>25.3261222839355</v>
      </c>
      <c r="P203" s="582" t="n">
        <f aca="false">[1]Offpeak_Forward!P203</f>
        <v>29.3414287567139</v>
      </c>
      <c r="Q203" s="582" t="n">
        <f aca="false">[1]Offpeak_Forward!Q203</f>
        <v>35.0817985534668</v>
      </c>
      <c r="R203" s="582" t="n">
        <f aca="false">[1]Offpeak_Forward!R203</f>
        <v>31.6002025604248</v>
      </c>
      <c r="S203" s="582" t="n">
        <f aca="false">[1]Offpeak_Forward!S203</f>
        <v>23.7995929718018</v>
      </c>
      <c r="T203" s="583" t="n">
        <f aca="false">[1]Offpeak_Forward!T203</f>
        <v>35.0817985534668</v>
      </c>
      <c r="U203" s="581" t="n">
        <f aca="false">[1]Offpeak_Forward!U203</f>
        <v>31.1275501251221</v>
      </c>
      <c r="V203" s="582" t="n">
        <f aca="false">[1]Offpeak_Forward!V203</f>
        <v>29.5255107879639</v>
      </c>
      <c r="W203" s="582" t="n">
        <f aca="false">[1]Offpeak_Forward!W203</f>
        <v>31.1275501251221</v>
      </c>
      <c r="X203" s="582" t="n">
        <f aca="false">[1]Offpeak_Forward!X203</f>
        <v>27.7995910644531</v>
      </c>
      <c r="Y203" s="582" t="n">
        <f aca="false">[1]Offpeak_Forward!Y203</f>
        <v>31.1275501251221</v>
      </c>
      <c r="Z203" s="582" t="n">
        <f aca="false">[1]Offpeak_Forward!Z203</f>
        <v>31.2346935272217</v>
      </c>
      <c r="AA203" s="583" t="n">
        <f aca="false">[1]Offpeak_Forward!AA203</f>
        <v>32.5408172607422</v>
      </c>
      <c r="AB203" s="581" t="n">
        <f aca="false">[1]Offpeak_Forward!AB203</f>
        <v>32.8720703125</v>
      </c>
      <c r="AC203" s="582" t="n">
        <f aca="false">[1]Offpeak_Forward!AC203</f>
        <v>35.2675819396973</v>
      </c>
      <c r="AD203" s="582" t="n">
        <f aca="false">[1]Offpeak_Forward!AD203</f>
        <v>32.8720703125</v>
      </c>
      <c r="AE203" s="582" t="n">
        <f aca="false">[1]Offpeak_Forward!AE203</f>
        <v>32.8720703125</v>
      </c>
      <c r="AF203" s="584" t="n">
        <f aca="false">[1]Offpeak_Forward!AF203</f>
        <v>35.8720703125</v>
      </c>
      <c r="AG203" s="585" t="n">
        <f aca="false">[1]Offpeak_Forward!AG203</f>
        <v>5.1735</v>
      </c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customFormat="false" ht="12.75" hidden="false" customHeight="false" outlineLevel="0" collapsed="false">
      <c r="A204" s="593" t="n">
        <f aca="false">[1]Offpeak_Forward!A204</f>
        <v>43132</v>
      </c>
      <c r="B204" s="565" t="n">
        <f aca="false">[1]Offpeak_Forward!B204</f>
        <v>36.0788154602051</v>
      </c>
      <c r="C204" s="566" t="n">
        <f aca="false">[1]Offpeak_Forward!C204</f>
        <v>36.7333602905273</v>
      </c>
      <c r="D204" s="566" t="n">
        <f aca="false">[1]Offpeak_Forward!D204</f>
        <v>36.7333602905273</v>
      </c>
      <c r="E204" s="568" t="n">
        <f aca="false">[1]Offpeak_Forward!E204</f>
        <v>36.7333602905273</v>
      </c>
      <c r="F204" s="565" t="n">
        <f aca="false">[1]Offpeak_Forward!F204</f>
        <v>27.5843620300293</v>
      </c>
      <c r="G204" s="566" t="n">
        <f aca="false">[1]Offpeak_Forward!G204</f>
        <v>28.2207260131836</v>
      </c>
      <c r="H204" s="566" t="n">
        <f aca="false">[1]Offpeak_Forward!H204</f>
        <v>27.5843620300293</v>
      </c>
      <c r="I204" s="568" t="n">
        <f aca="false">[1]Offpeak_Forward!I204</f>
        <v>27.5843620300293</v>
      </c>
      <c r="J204" s="565" t="n">
        <f aca="false">[1]Offpeak_Forward!J204</f>
        <v>31.1261348724365</v>
      </c>
      <c r="K204" s="566" t="n">
        <f aca="false">[1]Offpeak_Forward!K204</f>
        <v>36.5409088134766</v>
      </c>
      <c r="L204" s="568" t="n">
        <f aca="false">[1]Offpeak_Forward!L204</f>
        <v>37.6363639831543</v>
      </c>
      <c r="M204" s="565" t="n">
        <f aca="false">[1]Offpeak_Forward!M204</f>
        <v>25.2150001525879</v>
      </c>
      <c r="N204" s="566" t="n">
        <f aca="false">[1]Offpeak_Forward!N204</f>
        <v>24.7322731018066</v>
      </c>
      <c r="O204" s="566" t="n">
        <f aca="false">[1]Offpeak_Forward!O204</f>
        <v>25.7618179321289</v>
      </c>
      <c r="P204" s="566" t="n">
        <f aca="false">[1]Offpeak_Forward!P204</f>
        <v>27.283182144165</v>
      </c>
      <c r="Q204" s="566" t="n">
        <f aca="false">[1]Offpeak_Forward!Q204</f>
        <v>32.6191520690918</v>
      </c>
      <c r="R204" s="566" t="n">
        <f aca="false">[1]Offpeak_Forward!R204</f>
        <v>29.5522747039795</v>
      </c>
      <c r="S204" s="566" t="n">
        <f aca="false">[1]Offpeak_Forward!S204</f>
        <v>22.6604557037354</v>
      </c>
      <c r="T204" s="568" t="n">
        <f aca="false">[1]Offpeak_Forward!T204</f>
        <v>32.6191520690918</v>
      </c>
      <c r="U204" s="565" t="n">
        <f aca="false">[1]Offpeak_Forward!U204</f>
        <v>30.0668182373047</v>
      </c>
      <c r="V204" s="566" t="n">
        <f aca="false">[1]Offpeak_Forward!V204</f>
        <v>29.5681819915771</v>
      </c>
      <c r="W204" s="566" t="n">
        <f aca="false">[1]Offpeak_Forward!W204</f>
        <v>30.0668182373047</v>
      </c>
      <c r="X204" s="566" t="n">
        <f aca="false">[1]Offpeak_Forward!X204</f>
        <v>25.787727355957</v>
      </c>
      <c r="Y204" s="566" t="n">
        <f aca="false">[1]Offpeak_Forward!Y204</f>
        <v>30.0668182373047</v>
      </c>
      <c r="Z204" s="566" t="n">
        <f aca="false">[1]Offpeak_Forward!Z204</f>
        <v>30.180456161499</v>
      </c>
      <c r="AA204" s="568" t="n">
        <f aca="false">[1]Offpeak_Forward!AA204</f>
        <v>31.4986362457275</v>
      </c>
      <c r="AB204" s="565" t="n">
        <f aca="false">[1]Offpeak_Forward!AB204</f>
        <v>32.8415908813477</v>
      </c>
      <c r="AC204" s="566" t="n">
        <f aca="false">[1]Offpeak_Forward!AC204</f>
        <v>35.0706825256348</v>
      </c>
      <c r="AD204" s="566" t="n">
        <f aca="false">[1]Offpeak_Forward!AD204</f>
        <v>32.8415908813477</v>
      </c>
      <c r="AE204" s="566" t="n">
        <f aca="false">[1]Offpeak_Forward!AE204</f>
        <v>32.8415908813477</v>
      </c>
      <c r="AF204" s="569" t="n">
        <f aca="false">[1]Offpeak_Forward!AF204</f>
        <v>35.8415908813477</v>
      </c>
      <c r="AG204" s="571" t="n">
        <f aca="false">[1]Offpeak_Forward!AG204</f>
        <v>5.0595</v>
      </c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customFormat="false" ht="12.75" hidden="false" customHeight="false" outlineLevel="0" collapsed="false">
      <c r="A205" s="593" t="n">
        <f aca="false">[1]Offpeak_Forward!A205</f>
        <v>43160</v>
      </c>
      <c r="B205" s="565" t="n">
        <f aca="false">[1]Offpeak_Forward!B205</f>
        <v>33.6612243652344</v>
      </c>
      <c r="C205" s="566" t="n">
        <f aca="false">[1]Offpeak_Forward!C205</f>
        <v>33.5714302062988</v>
      </c>
      <c r="D205" s="566" t="n">
        <f aca="false">[1]Offpeak_Forward!D205</f>
        <v>33.5714302062988</v>
      </c>
      <c r="E205" s="568" t="n">
        <f aca="false">[1]Offpeak_Forward!E205</f>
        <v>33.5714302062988</v>
      </c>
      <c r="F205" s="565" t="n">
        <f aca="false">[1]Offpeak_Forward!F205</f>
        <v>24.5511322021484</v>
      </c>
      <c r="G205" s="566" t="n">
        <f aca="false">[1]Offpeak_Forward!G205</f>
        <v>25.1837863922119</v>
      </c>
      <c r="H205" s="566" t="n">
        <f aca="false">[1]Offpeak_Forward!H205</f>
        <v>24.5511322021484</v>
      </c>
      <c r="I205" s="568" t="n">
        <f aca="false">[1]Offpeak_Forward!I205</f>
        <v>24.5511322021484</v>
      </c>
      <c r="J205" s="565" t="n">
        <f aca="false">[1]Offpeak_Forward!J205</f>
        <v>26.4931316375732</v>
      </c>
      <c r="K205" s="566" t="n">
        <f aca="false">[1]Offpeak_Forward!K205</f>
        <v>33.9948997497559</v>
      </c>
      <c r="L205" s="568" t="n">
        <f aca="false">[1]Offpeak_Forward!L205</f>
        <v>39.1469421386719</v>
      </c>
      <c r="M205" s="565" t="n">
        <f aca="false">[1]Offpeak_Forward!M205</f>
        <v>24.3595924377441</v>
      </c>
      <c r="N205" s="566" t="n">
        <f aca="false">[1]Offpeak_Forward!N205</f>
        <v>23.9189777374268</v>
      </c>
      <c r="O205" s="566" t="n">
        <f aca="false">[1]Offpeak_Forward!O205</f>
        <v>25.4820404052734</v>
      </c>
      <c r="P205" s="566" t="n">
        <f aca="false">[1]Offpeak_Forward!P205</f>
        <v>26.4157161712646</v>
      </c>
      <c r="Q205" s="566" t="n">
        <f aca="false">[1]Offpeak_Forward!Q205</f>
        <v>25.3298225402832</v>
      </c>
      <c r="R205" s="566" t="n">
        <f aca="false">[1]Offpeak_Forward!R205</f>
        <v>28.674488067627</v>
      </c>
      <c r="S205" s="566" t="n">
        <f aca="false">[1]Offpeak_Forward!S205</f>
        <v>21.0320415496826</v>
      </c>
      <c r="T205" s="568" t="n">
        <f aca="false">[1]Offpeak_Forward!T205</f>
        <v>25.3298225402832</v>
      </c>
      <c r="U205" s="565" t="n">
        <f aca="false">[1]Offpeak_Forward!U205</f>
        <v>28.6071434020996</v>
      </c>
      <c r="V205" s="566" t="n">
        <f aca="false">[1]Offpeak_Forward!V205</f>
        <v>29.2295913696289</v>
      </c>
      <c r="W205" s="566" t="n">
        <f aca="false">[1]Offpeak_Forward!W205</f>
        <v>28.6071434020996</v>
      </c>
      <c r="X205" s="566" t="n">
        <f aca="false">[1]Offpeak_Forward!X205</f>
        <v>25.0024490356445</v>
      </c>
      <c r="Y205" s="566" t="n">
        <f aca="false">[1]Offpeak_Forward!Y205</f>
        <v>28.6071434020996</v>
      </c>
      <c r="Z205" s="566" t="n">
        <f aca="false">[1]Offpeak_Forward!Z205</f>
        <v>28.7142848968506</v>
      </c>
      <c r="AA205" s="568" t="n">
        <f aca="false">[1]Offpeak_Forward!AA205</f>
        <v>30.0204086303711</v>
      </c>
      <c r="AB205" s="565" t="n">
        <f aca="false">[1]Offpeak_Forward!AB205</f>
        <v>31.8019886016846</v>
      </c>
      <c r="AC205" s="566" t="n">
        <f aca="false">[1]Offpeak_Forward!AC205</f>
        <v>33.4474983215332</v>
      </c>
      <c r="AD205" s="566" t="n">
        <f aca="false">[1]Offpeak_Forward!AD205</f>
        <v>31.8019886016846</v>
      </c>
      <c r="AE205" s="566" t="n">
        <f aca="false">[1]Offpeak_Forward!AE205</f>
        <v>31.8019886016846</v>
      </c>
      <c r="AF205" s="569" t="n">
        <f aca="false">[1]Offpeak_Forward!AF205</f>
        <v>34.3019866943359</v>
      </c>
      <c r="AG205" s="571" t="n">
        <f aca="false">[1]Offpeak_Forward!AG205</f>
        <v>4.9275</v>
      </c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customFormat="false" ht="12.75" hidden="false" customHeight="false" outlineLevel="0" collapsed="false">
      <c r="A206" s="593" t="n">
        <f aca="false">[1]Offpeak_Forward!A206</f>
        <v>43191</v>
      </c>
      <c r="B206" s="565" t="n">
        <f aca="false">[1]Offpeak_Forward!B206</f>
        <v>31.5812511444092</v>
      </c>
      <c r="C206" s="566" t="n">
        <f aca="false">[1]Offpeak_Forward!C206</f>
        <v>31.4666690826416</v>
      </c>
      <c r="D206" s="566" t="n">
        <f aca="false">[1]Offpeak_Forward!D206</f>
        <v>31.4666690826416</v>
      </c>
      <c r="E206" s="568" t="n">
        <f aca="false">[1]Offpeak_Forward!E206</f>
        <v>31.4666690826416</v>
      </c>
      <c r="F206" s="565" t="n">
        <f aca="false">[1]Offpeak_Forward!F206</f>
        <v>23.6602916717529</v>
      </c>
      <c r="G206" s="566" t="n">
        <f aca="false">[1]Offpeak_Forward!G206</f>
        <v>24.2852916717529</v>
      </c>
      <c r="H206" s="566" t="n">
        <f aca="false">[1]Offpeak_Forward!H206</f>
        <v>23.6602916717529</v>
      </c>
      <c r="I206" s="568" t="n">
        <f aca="false">[1]Offpeak_Forward!I206</f>
        <v>23.6602916717529</v>
      </c>
      <c r="J206" s="565" t="n">
        <f aca="false">[1]Offpeak_Forward!J206</f>
        <v>26.6164569854736</v>
      </c>
      <c r="K206" s="566" t="n">
        <f aca="false">[1]Offpeak_Forward!K206</f>
        <v>33.5437507629395</v>
      </c>
      <c r="L206" s="568" t="n">
        <f aca="false">[1]Offpeak_Forward!L206</f>
        <v>31.5374984741211</v>
      </c>
      <c r="M206" s="565" t="n">
        <f aca="false">[1]Offpeak_Forward!M206</f>
        <v>21.002290725708</v>
      </c>
      <c r="N206" s="566" t="n">
        <f aca="false">[1]Offpeak_Forward!N206</f>
        <v>20.4668731689453</v>
      </c>
      <c r="O206" s="566" t="n">
        <f aca="false">[1]Offpeak_Forward!O206</f>
        <v>25.4408340454102</v>
      </c>
      <c r="P206" s="566" t="n">
        <f aca="false">[1]Offpeak_Forward!P206</f>
        <v>23.033540725708</v>
      </c>
      <c r="Q206" s="566" t="n">
        <f aca="false">[1]Offpeak_Forward!Q206</f>
        <v>24.8588371276855</v>
      </c>
      <c r="R206" s="566" t="n">
        <f aca="false">[1]Offpeak_Forward!R206</f>
        <v>25.2710418701172</v>
      </c>
      <c r="S206" s="566" t="n">
        <f aca="false">[1]Offpeak_Forward!S206</f>
        <v>19.2835426330566</v>
      </c>
      <c r="T206" s="568" t="n">
        <f aca="false">[1]Offpeak_Forward!T206</f>
        <v>24.8588371276855</v>
      </c>
      <c r="U206" s="565" t="n">
        <f aca="false">[1]Offpeak_Forward!U206</f>
        <v>27.0093746185303</v>
      </c>
      <c r="V206" s="566" t="n">
        <f aca="false">[1]Offpeak_Forward!V206</f>
        <v>29.1354160308838</v>
      </c>
      <c r="W206" s="566" t="n">
        <f aca="false">[1]Offpeak_Forward!W206</f>
        <v>27.0093746185303</v>
      </c>
      <c r="X206" s="566" t="n">
        <f aca="false">[1]Offpeak_Forward!X206</f>
        <v>21.5272922515869</v>
      </c>
      <c r="Y206" s="566" t="n">
        <f aca="false">[1]Offpeak_Forward!Y206</f>
        <v>27.0093746185303</v>
      </c>
      <c r="Z206" s="566" t="n">
        <f aca="false">[1]Offpeak_Forward!Z206</f>
        <v>27.1031246185303</v>
      </c>
      <c r="AA206" s="568" t="n">
        <f aca="false">[1]Offpeak_Forward!AA206</f>
        <v>28.3843746185303</v>
      </c>
      <c r="AB206" s="565" t="n">
        <f aca="false">[1]Offpeak_Forward!AB206</f>
        <v>31.2847518920898</v>
      </c>
      <c r="AC206" s="566" t="n">
        <f aca="false">[1]Offpeak_Forward!AC206</f>
        <v>33.0860023498535</v>
      </c>
      <c r="AD206" s="566" t="n">
        <f aca="false">[1]Offpeak_Forward!AD206</f>
        <v>31.2847518920898</v>
      </c>
      <c r="AE206" s="566" t="n">
        <f aca="false">[1]Offpeak_Forward!AE206</f>
        <v>31.2847518920898</v>
      </c>
      <c r="AF206" s="569" t="n">
        <f aca="false">[1]Offpeak_Forward!AF206</f>
        <v>33.7847518920898</v>
      </c>
      <c r="AG206" s="571" t="n">
        <f aca="false">[1]Offpeak_Forward!AG206</f>
        <v>4.7575</v>
      </c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customFormat="false" ht="12.75" hidden="false" customHeight="false" outlineLevel="0" collapsed="false">
      <c r="A207" s="593" t="n">
        <f aca="false">[1]Offpeak_Forward!A207</f>
        <v>43221</v>
      </c>
      <c r="B207" s="565" t="n">
        <f aca="false">[1]Offpeak_Forward!B207</f>
        <v>31.7632637023926</v>
      </c>
      <c r="C207" s="566" t="n">
        <f aca="false">[1]Offpeak_Forward!C207</f>
        <v>31.344898223877</v>
      </c>
      <c r="D207" s="566" t="n">
        <f aca="false">[1]Offpeak_Forward!D207</f>
        <v>31.344898223877</v>
      </c>
      <c r="E207" s="568" t="n">
        <f aca="false">[1]Offpeak_Forward!E207</f>
        <v>31.344898223877</v>
      </c>
      <c r="F207" s="565" t="n">
        <f aca="false">[1]Offpeak_Forward!F207</f>
        <v>24.7613067626953</v>
      </c>
      <c r="G207" s="566" t="n">
        <f aca="false">[1]Offpeak_Forward!G207</f>
        <v>25.3939590454102</v>
      </c>
      <c r="H207" s="566" t="n">
        <f aca="false">[1]Offpeak_Forward!H207</f>
        <v>24.7613067626953</v>
      </c>
      <c r="I207" s="568" t="n">
        <f aca="false">[1]Offpeak_Forward!I207</f>
        <v>24.7613067626953</v>
      </c>
      <c r="J207" s="565" t="n">
        <f aca="false">[1]Offpeak_Forward!J207</f>
        <v>24.8736724853516</v>
      </c>
      <c r="K207" s="566" t="n">
        <f aca="false">[1]Offpeak_Forward!K207</f>
        <v>36.9438781738281</v>
      </c>
      <c r="L207" s="568" t="n">
        <f aca="false">[1]Offpeak_Forward!L207</f>
        <v>34.0928573608398</v>
      </c>
      <c r="M207" s="565" t="n">
        <f aca="false">[1]Offpeak_Forward!M207</f>
        <v>21.2855110168457</v>
      </c>
      <c r="N207" s="566" t="n">
        <f aca="false">[1]Offpeak_Forward!N207</f>
        <v>20.8073482513428</v>
      </c>
      <c r="O207" s="566" t="n">
        <f aca="false">[1]Offpeak_Forward!O207</f>
        <v>26.3261222839355</v>
      </c>
      <c r="P207" s="566" t="n">
        <f aca="false">[1]Offpeak_Forward!P207</f>
        <v>23.3416328430176</v>
      </c>
      <c r="Q207" s="566" t="n">
        <f aca="false">[1]Offpeak_Forward!Q207</f>
        <v>24.3070373535156</v>
      </c>
      <c r="R207" s="566" t="n">
        <f aca="false">[1]Offpeak_Forward!R207</f>
        <v>25.6004085540771</v>
      </c>
      <c r="S207" s="566" t="n">
        <f aca="false">[1]Offpeak_Forward!S207</f>
        <v>18.5653057098389</v>
      </c>
      <c r="T207" s="568" t="n">
        <f aca="false">[1]Offpeak_Forward!T207</f>
        <v>24.3070373535156</v>
      </c>
      <c r="U207" s="565" t="n">
        <f aca="false">[1]Offpeak_Forward!U207</f>
        <v>27.6330604553223</v>
      </c>
      <c r="V207" s="566" t="n">
        <f aca="false">[1]Offpeak_Forward!V207</f>
        <v>30.3520412445068</v>
      </c>
      <c r="W207" s="566" t="n">
        <f aca="false">[1]Offpeak_Forward!W207</f>
        <v>27.6330604553223</v>
      </c>
      <c r="X207" s="566" t="n">
        <f aca="false">[1]Offpeak_Forward!X207</f>
        <v>21.7997970581055</v>
      </c>
      <c r="Y207" s="566" t="n">
        <f aca="false">[1]Offpeak_Forward!Y207</f>
        <v>27.6330604553223</v>
      </c>
      <c r="Z207" s="566" t="n">
        <f aca="false">[1]Offpeak_Forward!Z207</f>
        <v>27.7402038574219</v>
      </c>
      <c r="AA207" s="568" t="n">
        <f aca="false">[1]Offpeak_Forward!AA207</f>
        <v>29.0463275909424</v>
      </c>
      <c r="AB207" s="565" t="n">
        <f aca="false">[1]Offpeak_Forward!AB207</f>
        <v>31.8069896697998</v>
      </c>
      <c r="AC207" s="566" t="n">
        <f aca="false">[1]Offpeak_Forward!AC207</f>
        <v>33.7433166503906</v>
      </c>
      <c r="AD207" s="566" t="n">
        <f aca="false">[1]Offpeak_Forward!AD207</f>
        <v>31.8069896697998</v>
      </c>
      <c r="AE207" s="566" t="n">
        <f aca="false">[1]Offpeak_Forward!AE207</f>
        <v>31.8069896697998</v>
      </c>
      <c r="AF207" s="569" t="n">
        <f aca="false">[1]Offpeak_Forward!AF207</f>
        <v>35.0569915771484</v>
      </c>
      <c r="AG207" s="571" t="n">
        <f aca="false">[1]Offpeak_Forward!AG207</f>
        <v>4.7525</v>
      </c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customFormat="false" ht="12.75" hidden="false" customHeight="false" outlineLevel="0" collapsed="false">
      <c r="A208" s="593" t="n">
        <f aca="false">[1]Offpeak_Forward!A208</f>
        <v>43252</v>
      </c>
      <c r="B208" s="565" t="n">
        <f aca="false">[1]Offpeak_Forward!B208</f>
        <v>33.0510444641113</v>
      </c>
      <c r="C208" s="566" t="n">
        <f aca="false">[1]Offpeak_Forward!C208</f>
        <v>32.9177093505859</v>
      </c>
      <c r="D208" s="566" t="n">
        <f aca="false">[1]Offpeak_Forward!D208</f>
        <v>32.9177093505859</v>
      </c>
      <c r="E208" s="568" t="n">
        <f aca="false">[1]Offpeak_Forward!E208</f>
        <v>32.9177093505859</v>
      </c>
      <c r="F208" s="565" t="n">
        <f aca="false">[1]Offpeak_Forward!F208</f>
        <v>29.5641670227051</v>
      </c>
      <c r="G208" s="566" t="n">
        <f aca="false">[1]Offpeak_Forward!G208</f>
        <v>30.1891670227051</v>
      </c>
      <c r="H208" s="566" t="n">
        <f aca="false">[1]Offpeak_Forward!H208</f>
        <v>29.5641670227051</v>
      </c>
      <c r="I208" s="568" t="n">
        <f aca="false">[1]Offpeak_Forward!I208</f>
        <v>29.5641670227051</v>
      </c>
      <c r="J208" s="565" t="n">
        <f aca="false">[1]Offpeak_Forward!J208</f>
        <v>22.5437507629395</v>
      </c>
      <c r="K208" s="566" t="n">
        <f aca="false">[1]Offpeak_Forward!K208</f>
        <v>35.3581237792969</v>
      </c>
      <c r="L208" s="568" t="n">
        <f aca="false">[1]Offpeak_Forward!L208</f>
        <v>42.8862495422363</v>
      </c>
      <c r="M208" s="565" t="n">
        <f aca="false">[1]Offpeak_Forward!M208</f>
        <v>25.4212512969971</v>
      </c>
      <c r="N208" s="566" t="n">
        <f aca="false">[1]Offpeak_Forward!N208</f>
        <v>25.392915725708</v>
      </c>
      <c r="O208" s="566" t="n">
        <f aca="false">[1]Offpeak_Forward!O208</f>
        <v>30.8500003814697</v>
      </c>
      <c r="P208" s="566" t="n">
        <f aca="false">[1]Offpeak_Forward!P208</f>
        <v>27.4525012969971</v>
      </c>
      <c r="Q208" s="566" t="n">
        <f aca="false">[1]Offpeak_Forward!Q208</f>
        <v>25.1874141693115</v>
      </c>
      <c r="R208" s="566" t="n">
        <f aca="false">[1]Offpeak_Forward!R208</f>
        <v>29.6900005340576</v>
      </c>
      <c r="S208" s="566" t="n">
        <f aca="false">[1]Offpeak_Forward!S208</f>
        <v>20.5524997711182</v>
      </c>
      <c r="T208" s="568" t="n">
        <f aca="false">[1]Offpeak_Forward!T208</f>
        <v>25.1874141693115</v>
      </c>
      <c r="U208" s="565" t="n">
        <f aca="false">[1]Offpeak_Forward!U208</f>
        <v>31.1816673278809</v>
      </c>
      <c r="V208" s="566" t="n">
        <f aca="false">[1]Offpeak_Forward!V208</f>
        <v>32.8541679382324</v>
      </c>
      <c r="W208" s="566" t="n">
        <f aca="false">[1]Offpeak_Forward!W208</f>
        <v>31.1816673278809</v>
      </c>
      <c r="X208" s="566" t="n">
        <f aca="false">[1]Offpeak_Forward!X208</f>
        <v>26.0775012969971</v>
      </c>
      <c r="Y208" s="566" t="n">
        <f aca="false">[1]Offpeak_Forward!Y208</f>
        <v>31.1816673278809</v>
      </c>
      <c r="Z208" s="566" t="n">
        <f aca="false">[1]Offpeak_Forward!Z208</f>
        <v>31.2754173278809</v>
      </c>
      <c r="AA208" s="568" t="n">
        <f aca="false">[1]Offpeak_Forward!AA208</f>
        <v>32.5566673278809</v>
      </c>
      <c r="AB208" s="565" t="n">
        <f aca="false">[1]Offpeak_Forward!AB208</f>
        <v>35.5769805908203</v>
      </c>
      <c r="AC208" s="566" t="n">
        <f aca="false">[1]Offpeak_Forward!AC208</f>
        <v>38.2428131103516</v>
      </c>
      <c r="AD208" s="566" t="n">
        <f aca="false">[1]Offpeak_Forward!AD208</f>
        <v>35.5769805908203</v>
      </c>
      <c r="AE208" s="566" t="n">
        <f aca="false">[1]Offpeak_Forward!AE208</f>
        <v>35.5769805908203</v>
      </c>
      <c r="AF208" s="569" t="n">
        <f aca="false">[1]Offpeak_Forward!AF208</f>
        <v>40.0769805908203</v>
      </c>
      <c r="AG208" s="571" t="n">
        <f aca="false">[1]Offpeak_Forward!AG208</f>
        <v>4.7845</v>
      </c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customFormat="false" ht="12.75" hidden="false" customHeight="false" outlineLevel="0" collapsed="false">
      <c r="A209" s="594" t="n">
        <f aca="false">[1]Offpeak_Forward!A209</f>
        <v>43282</v>
      </c>
      <c r="B209" s="556" t="n">
        <f aca="false">[1]Offpeak_Forward!B209</f>
        <v>36.5303916931152</v>
      </c>
      <c r="C209" s="558" t="n">
        <f aca="false">[1]Offpeak_Forward!C209</f>
        <v>36.518627166748</v>
      </c>
      <c r="D209" s="558" t="n">
        <f aca="false">[1]Offpeak_Forward!D209</f>
        <v>36.518627166748</v>
      </c>
      <c r="E209" s="559" t="n">
        <f aca="false">[1]Offpeak_Forward!E209</f>
        <v>36.518627166748</v>
      </c>
      <c r="F209" s="556" t="n">
        <f aca="false">[1]Offpeak_Forward!F209</f>
        <v>43.1090202331543</v>
      </c>
      <c r="G209" s="558" t="n">
        <f aca="false">[1]Offpeak_Forward!G209</f>
        <v>43.7168617248535</v>
      </c>
      <c r="H209" s="558" t="n">
        <f aca="false">[1]Offpeak_Forward!H209</f>
        <v>43.1090202331543</v>
      </c>
      <c r="I209" s="559" t="n">
        <f aca="false">[1]Offpeak_Forward!I209</f>
        <v>43.1090202331543</v>
      </c>
      <c r="J209" s="556" t="n">
        <f aca="false">[1]Offpeak_Forward!J209</f>
        <v>41.0970573425293</v>
      </c>
      <c r="K209" s="558" t="n">
        <f aca="false">[1]Offpeak_Forward!K209</f>
        <v>39.4784317016602</v>
      </c>
      <c r="L209" s="559" t="n">
        <f aca="false">[1]Offpeak_Forward!L209</f>
        <v>42.2627449035645</v>
      </c>
      <c r="M209" s="556" t="n">
        <f aca="false">[1]Offpeak_Forward!M209</f>
        <v>27.5886287689209</v>
      </c>
      <c r="N209" s="558" t="n">
        <f aca="false">[1]Offpeak_Forward!N209</f>
        <v>26.9747066497803</v>
      </c>
      <c r="O209" s="558" t="n">
        <f aca="false">[1]Offpeak_Forward!O209</f>
        <v>34.2152938842773</v>
      </c>
      <c r="P209" s="558" t="n">
        <f aca="false">[1]Offpeak_Forward!P209</f>
        <v>29.5641193389893</v>
      </c>
      <c r="Q209" s="558" t="n">
        <f aca="false">[1]Offpeak_Forward!Q209</f>
        <v>29.8577861785889</v>
      </c>
      <c r="R209" s="558" t="n">
        <f aca="false">[1]Offpeak_Forward!R209</f>
        <v>31.7539215087891</v>
      </c>
      <c r="S209" s="558" t="n">
        <f aca="false">[1]Offpeak_Forward!S209</f>
        <v>22.5329418182373</v>
      </c>
      <c r="T209" s="559" t="n">
        <f aca="false">[1]Offpeak_Forward!T209</f>
        <v>29.8577861785889</v>
      </c>
      <c r="U209" s="556" t="n">
        <f aca="false">[1]Offpeak_Forward!U209</f>
        <v>33.7264709472656</v>
      </c>
      <c r="V209" s="558" t="n">
        <f aca="false">[1]Offpeak_Forward!V209</f>
        <v>37.3970603942871</v>
      </c>
      <c r="W209" s="558" t="n">
        <f aca="false">[1]Offpeak_Forward!W209</f>
        <v>33.7264709472656</v>
      </c>
      <c r="X209" s="558" t="n">
        <f aca="false">[1]Offpeak_Forward!X209</f>
        <v>28.0827465057373</v>
      </c>
      <c r="Y209" s="558" t="n">
        <f aca="false">[1]Offpeak_Forward!Y209</f>
        <v>33.7264709472656</v>
      </c>
      <c r="Z209" s="558" t="n">
        <f aca="false">[1]Offpeak_Forward!Z209</f>
        <v>33.7901954650879</v>
      </c>
      <c r="AA209" s="559" t="n">
        <f aca="false">[1]Offpeak_Forward!AA209</f>
        <v>35.0156860351563</v>
      </c>
      <c r="AB209" s="556" t="n">
        <f aca="false">[1]Offpeak_Forward!AB209</f>
        <v>37.0501518249512</v>
      </c>
      <c r="AC209" s="558" t="n">
        <f aca="false">[1]Offpeak_Forward!AC209</f>
        <v>41.0721130371094</v>
      </c>
      <c r="AD209" s="558" t="n">
        <f aca="false">[1]Offpeak_Forward!AD209</f>
        <v>37.0501518249512</v>
      </c>
      <c r="AE209" s="558" t="n">
        <f aca="false">[1]Offpeak_Forward!AE209</f>
        <v>37.0501518249512</v>
      </c>
      <c r="AF209" s="560" t="n">
        <f aca="false">[1]Offpeak_Forward!AF209</f>
        <v>45.0501556396484</v>
      </c>
      <c r="AG209" s="563" t="n">
        <f aca="false">[1]Offpeak_Forward!AG209</f>
        <v>4.8315</v>
      </c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customFormat="false" ht="12.75" hidden="false" customHeight="false" outlineLevel="0" collapsed="false">
      <c r="A210" s="594" t="n">
        <f aca="false">[1]Offpeak_Forward!A210</f>
        <v>43313</v>
      </c>
      <c r="B210" s="556" t="n">
        <f aca="false">[1]Offpeak_Forward!B210</f>
        <v>36.4393653869629</v>
      </c>
      <c r="C210" s="558" t="n">
        <f aca="false">[1]Offpeak_Forward!C210</f>
        <v>36.3968086242676</v>
      </c>
      <c r="D210" s="558" t="n">
        <f aca="false">[1]Offpeak_Forward!D210</f>
        <v>36.3968086242676</v>
      </c>
      <c r="E210" s="559" t="n">
        <f aca="false">[1]Offpeak_Forward!E210</f>
        <v>36.3968086242676</v>
      </c>
      <c r="F210" s="556" t="n">
        <f aca="false">[1]Offpeak_Forward!F210</f>
        <v>39.9404258728027</v>
      </c>
      <c r="G210" s="558" t="n">
        <f aca="false">[1]Offpeak_Forward!G210</f>
        <v>40.5999984741211</v>
      </c>
      <c r="H210" s="558" t="n">
        <f aca="false">[1]Offpeak_Forward!H210</f>
        <v>39.9404258728027</v>
      </c>
      <c r="I210" s="559" t="n">
        <f aca="false">[1]Offpeak_Forward!I210</f>
        <v>39.9404258728027</v>
      </c>
      <c r="J210" s="556" t="n">
        <f aca="false">[1]Offpeak_Forward!J210</f>
        <v>28.3582973480225</v>
      </c>
      <c r="K210" s="558" t="n">
        <f aca="false">[1]Offpeak_Forward!K210</f>
        <v>39.6797866821289</v>
      </c>
      <c r="L210" s="559" t="n">
        <f aca="false">[1]Offpeak_Forward!L210</f>
        <v>36.0946807861328</v>
      </c>
      <c r="M210" s="556" t="n">
        <f aca="false">[1]Offpeak_Forward!M210</f>
        <v>28.0608520507813</v>
      </c>
      <c r="N210" s="558" t="n">
        <f aca="false">[1]Offpeak_Forward!N210</f>
        <v>26.4511909484863</v>
      </c>
      <c r="O210" s="558" t="n">
        <f aca="false">[1]Offpeak_Forward!O210</f>
        <v>33.0421257019043</v>
      </c>
      <c r="P210" s="558" t="n">
        <f aca="false">[1]Offpeak_Forward!P210</f>
        <v>30.2044715881348</v>
      </c>
      <c r="Q210" s="558" t="n">
        <f aca="false">[1]Offpeak_Forward!Q210</f>
        <v>27.0726547241211</v>
      </c>
      <c r="R210" s="558" t="n">
        <f aca="false">[1]Offpeak_Forward!R210</f>
        <v>32.5380859375</v>
      </c>
      <c r="S210" s="558" t="n">
        <f aca="false">[1]Offpeak_Forward!S210</f>
        <v>21.872766494751</v>
      </c>
      <c r="T210" s="559" t="n">
        <f aca="false">[1]Offpeak_Forward!T210</f>
        <v>27.0726547241211</v>
      </c>
      <c r="U210" s="556" t="n">
        <f aca="false">[1]Offpeak_Forward!U210</f>
        <v>33.9763832092285</v>
      </c>
      <c r="V210" s="558" t="n">
        <f aca="false">[1]Offpeak_Forward!V210</f>
        <v>37.0904273986816</v>
      </c>
      <c r="W210" s="558" t="n">
        <f aca="false">[1]Offpeak_Forward!W210</f>
        <v>33.9763832092285</v>
      </c>
      <c r="X210" s="558" t="n">
        <f aca="false">[1]Offpeak_Forward!X210</f>
        <v>28.5970230102539</v>
      </c>
      <c r="Y210" s="558" t="n">
        <f aca="false">[1]Offpeak_Forward!Y210</f>
        <v>33.9763832092285</v>
      </c>
      <c r="Z210" s="558" t="n">
        <f aca="false">[1]Offpeak_Forward!Z210</f>
        <v>34.1306381225586</v>
      </c>
      <c r="AA210" s="559" t="n">
        <f aca="false">[1]Offpeak_Forward!AA210</f>
        <v>35.5242576599121</v>
      </c>
      <c r="AB210" s="556" t="n">
        <f aca="false">[1]Offpeak_Forward!AB210</f>
        <v>35.3963317871094</v>
      </c>
      <c r="AC210" s="558" t="n">
        <f aca="false">[1]Offpeak_Forward!AC210</f>
        <v>39.0684585571289</v>
      </c>
      <c r="AD210" s="558" t="n">
        <f aca="false">[1]Offpeak_Forward!AD210</f>
        <v>35.3963317871094</v>
      </c>
      <c r="AE210" s="558" t="n">
        <f aca="false">[1]Offpeak_Forward!AE210</f>
        <v>35.3963317871094</v>
      </c>
      <c r="AF210" s="560" t="n">
        <f aca="false">[1]Offpeak_Forward!AF210</f>
        <v>43.3963317871094</v>
      </c>
      <c r="AG210" s="563" t="n">
        <f aca="false">[1]Offpeak_Forward!AG210</f>
        <v>4.8635</v>
      </c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customFormat="false" ht="12.75" hidden="false" customHeight="false" outlineLevel="0" collapsed="false">
      <c r="A211" s="593" t="n">
        <f aca="false">[1]Offpeak_Forward!A211</f>
        <v>43344</v>
      </c>
      <c r="B211" s="565" t="n">
        <f aca="false">[1]Offpeak_Forward!B211</f>
        <v>30.658655166626</v>
      </c>
      <c r="C211" s="566" t="n">
        <f aca="false">[1]Offpeak_Forward!C211</f>
        <v>31.1086559295654</v>
      </c>
      <c r="D211" s="566" t="n">
        <f aca="false">[1]Offpeak_Forward!D211</f>
        <v>31.1086559295654</v>
      </c>
      <c r="E211" s="568" t="n">
        <f aca="false">[1]Offpeak_Forward!E211</f>
        <v>31.1086559295654</v>
      </c>
      <c r="F211" s="565" t="n">
        <f aca="false">[1]Offpeak_Forward!F211</f>
        <v>25.6242694854736</v>
      </c>
      <c r="G211" s="566" t="n">
        <f aca="false">[1]Offpeak_Forward!G211</f>
        <v>26.201192855835</v>
      </c>
      <c r="H211" s="566" t="n">
        <f aca="false">[1]Offpeak_Forward!H211</f>
        <v>25.6242694854736</v>
      </c>
      <c r="I211" s="568" t="n">
        <f aca="false">[1]Offpeak_Forward!I211</f>
        <v>25.6242694854736</v>
      </c>
      <c r="J211" s="565" t="n">
        <f aca="false">[1]Offpeak_Forward!J211</f>
        <v>27.6961536407471</v>
      </c>
      <c r="K211" s="566" t="n">
        <f aca="false">[1]Offpeak_Forward!K211</f>
        <v>32.3192329406738</v>
      </c>
      <c r="L211" s="568" t="n">
        <f aca="false">[1]Offpeak_Forward!L211</f>
        <v>33.7673072814941</v>
      </c>
      <c r="M211" s="565" t="n">
        <f aca="false">[1]Offpeak_Forward!M211</f>
        <v>21.6226921081543</v>
      </c>
      <c r="N211" s="566" t="n">
        <f aca="false">[1]Offpeak_Forward!N211</f>
        <v>20.4516143798828</v>
      </c>
      <c r="O211" s="566" t="n">
        <f aca="false">[1]Offpeak_Forward!O211</f>
        <v>24.9480762481689</v>
      </c>
      <c r="P211" s="566" t="n">
        <f aca="false">[1]Offpeak_Forward!P211</f>
        <v>23.4976921081543</v>
      </c>
      <c r="Q211" s="566" t="n">
        <f aca="false">[1]Offpeak_Forward!Q211</f>
        <v>25.8921890258789</v>
      </c>
      <c r="R211" s="566" t="n">
        <f aca="false">[1]Offpeak_Forward!R211</f>
        <v>25.6015396118164</v>
      </c>
      <c r="S211" s="566" t="n">
        <f aca="false">[1]Offpeak_Forward!S211</f>
        <v>19.3303852081299</v>
      </c>
      <c r="T211" s="568" t="n">
        <f aca="false">[1]Offpeak_Forward!T211</f>
        <v>25.8921890258789</v>
      </c>
      <c r="U211" s="565" t="n">
        <f aca="false">[1]Offpeak_Forward!U211</f>
        <v>29.3246154785156</v>
      </c>
      <c r="V211" s="566" t="n">
        <f aca="false">[1]Offpeak_Forward!V211</f>
        <v>31.0384616851807</v>
      </c>
      <c r="W211" s="566" t="n">
        <f aca="false">[1]Offpeak_Forward!W211</f>
        <v>29.3246154785156</v>
      </c>
      <c r="X211" s="566" t="n">
        <f aca="false">[1]Offpeak_Forward!X211</f>
        <v>22.2284622192383</v>
      </c>
      <c r="Y211" s="566" t="n">
        <f aca="false">[1]Offpeak_Forward!Y211</f>
        <v>29.3246154785156</v>
      </c>
      <c r="Z211" s="566" t="n">
        <f aca="false">[1]Offpeak_Forward!Z211</f>
        <v>29.3342304229736</v>
      </c>
      <c r="AA211" s="568" t="n">
        <f aca="false">[1]Offpeak_Forward!AA211</f>
        <v>30.4592304229736</v>
      </c>
      <c r="AB211" s="565" t="n">
        <f aca="false">[1]Offpeak_Forward!AB211</f>
        <v>30.9749431610107</v>
      </c>
      <c r="AC211" s="566" t="n">
        <f aca="false">[1]Offpeak_Forward!AC211</f>
        <v>33.2287902832031</v>
      </c>
      <c r="AD211" s="566" t="n">
        <f aca="false">[1]Offpeak_Forward!AD211</f>
        <v>30.9749431610107</v>
      </c>
      <c r="AE211" s="566" t="n">
        <f aca="false">[1]Offpeak_Forward!AE211</f>
        <v>30.9749431610107</v>
      </c>
      <c r="AF211" s="569" t="n">
        <f aca="false">[1]Offpeak_Forward!AF211</f>
        <v>36.2249412536621</v>
      </c>
      <c r="AG211" s="571" t="n">
        <f aca="false">[1]Offpeak_Forward!AG211</f>
        <v>4.8745</v>
      </c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customFormat="false" ht="12.75" hidden="false" customHeight="false" outlineLevel="0" collapsed="false">
      <c r="A212" s="593" t="n">
        <f aca="false">[1]Offpeak_Forward!A212</f>
        <v>43374</v>
      </c>
      <c r="B212" s="565" t="n">
        <f aca="false">[1]Offpeak_Forward!B212</f>
        <v>29.346809387207</v>
      </c>
      <c r="C212" s="566" t="n">
        <f aca="false">[1]Offpeak_Forward!C212</f>
        <v>29.840425491333</v>
      </c>
      <c r="D212" s="566" t="n">
        <f aca="false">[1]Offpeak_Forward!D212</f>
        <v>29.840425491333</v>
      </c>
      <c r="E212" s="568" t="n">
        <f aca="false">[1]Offpeak_Forward!E212</f>
        <v>29.840425491333</v>
      </c>
      <c r="F212" s="565" t="n">
        <f aca="false">[1]Offpeak_Forward!F212</f>
        <v>24.5653190612793</v>
      </c>
      <c r="G212" s="566" t="n">
        <f aca="false">[1]Offpeak_Forward!G212</f>
        <v>25.2248935699463</v>
      </c>
      <c r="H212" s="566" t="n">
        <f aca="false">[1]Offpeak_Forward!H212</f>
        <v>24.5653190612793</v>
      </c>
      <c r="I212" s="568" t="n">
        <f aca="false">[1]Offpeak_Forward!I212</f>
        <v>24.5653190612793</v>
      </c>
      <c r="J212" s="565" t="n">
        <f aca="false">[1]Offpeak_Forward!J212</f>
        <v>26.4276580810547</v>
      </c>
      <c r="K212" s="566" t="n">
        <f aca="false">[1]Offpeak_Forward!K212</f>
        <v>32.960636138916</v>
      </c>
      <c r="L212" s="568" t="n">
        <f aca="false">[1]Offpeak_Forward!L212</f>
        <v>32.1787185668945</v>
      </c>
      <c r="M212" s="565" t="n">
        <f aca="false">[1]Offpeak_Forward!M212</f>
        <v>19.6872367858887</v>
      </c>
      <c r="N212" s="566" t="n">
        <f aca="false">[1]Offpeak_Forward!N212</f>
        <v>18.8809795379639</v>
      </c>
      <c r="O212" s="566" t="n">
        <f aca="false">[1]Offpeak_Forward!O212</f>
        <v>22.2548942565918</v>
      </c>
      <c r="P212" s="566" t="n">
        <f aca="false">[1]Offpeak_Forward!P212</f>
        <v>21.8308525085449</v>
      </c>
      <c r="Q212" s="566" t="n">
        <f aca="false">[1]Offpeak_Forward!Q212</f>
        <v>23.0369338989258</v>
      </c>
      <c r="R212" s="566" t="n">
        <f aca="false">[1]Offpeak_Forward!R212</f>
        <v>24.1644687652588</v>
      </c>
      <c r="S212" s="566" t="n">
        <f aca="false">[1]Offpeak_Forward!S212</f>
        <v>18.3140430450439</v>
      </c>
      <c r="T212" s="568" t="n">
        <f aca="false">[1]Offpeak_Forward!T212</f>
        <v>23.0369338989258</v>
      </c>
      <c r="U212" s="565" t="n">
        <f aca="false">[1]Offpeak_Forward!U212</f>
        <v>26.9219150543213</v>
      </c>
      <c r="V212" s="566" t="n">
        <f aca="false">[1]Offpeak_Forward!V212</f>
        <v>29.7393608093262</v>
      </c>
      <c r="W212" s="566" t="n">
        <f aca="false">[1]Offpeak_Forward!W212</f>
        <v>26.9219150543213</v>
      </c>
      <c r="X212" s="566" t="n">
        <f aca="false">[1]Offpeak_Forward!X212</f>
        <v>20.2234058380127</v>
      </c>
      <c r="Y212" s="566" t="n">
        <f aca="false">[1]Offpeak_Forward!Y212</f>
        <v>26.9219150543213</v>
      </c>
      <c r="Z212" s="566" t="n">
        <f aca="false">[1]Offpeak_Forward!Z212</f>
        <v>27.0761699676514</v>
      </c>
      <c r="AA212" s="568" t="n">
        <f aca="false">[1]Offpeak_Forward!AA212</f>
        <v>28.4697875976563</v>
      </c>
      <c r="AB212" s="565" t="n">
        <f aca="false">[1]Offpeak_Forward!AB212</f>
        <v>29.4237251281738</v>
      </c>
      <c r="AC212" s="566" t="n">
        <f aca="false">[1]Offpeak_Forward!AC212</f>
        <v>31.1747894287109</v>
      </c>
      <c r="AD212" s="566" t="n">
        <f aca="false">[1]Offpeak_Forward!AD212</f>
        <v>29.4237251281738</v>
      </c>
      <c r="AE212" s="566" t="n">
        <f aca="false">[1]Offpeak_Forward!AE212</f>
        <v>29.4237251281738</v>
      </c>
      <c r="AF212" s="569" t="n">
        <f aca="false">[1]Offpeak_Forward!AF212</f>
        <v>31.9237232208252</v>
      </c>
      <c r="AG212" s="571" t="n">
        <f aca="false">[1]Offpeak_Forward!AG212</f>
        <v>4.8845</v>
      </c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customFormat="false" ht="12.75" hidden="false" customHeight="false" outlineLevel="0" collapsed="false">
      <c r="A213" s="593" t="n">
        <f aca="false">[1]Offpeak_Forward!A213</f>
        <v>43405</v>
      </c>
      <c r="B213" s="565" t="n">
        <f aca="false">[1]Offpeak_Forward!B213</f>
        <v>31.4937515258789</v>
      </c>
      <c r="C213" s="566" t="n">
        <f aca="false">[1]Offpeak_Forward!C213</f>
        <v>31.9104175567627</v>
      </c>
      <c r="D213" s="566" t="n">
        <f aca="false">[1]Offpeak_Forward!D213</f>
        <v>31.9104175567627</v>
      </c>
      <c r="E213" s="568" t="n">
        <f aca="false">[1]Offpeak_Forward!E213</f>
        <v>31.9104175567627</v>
      </c>
      <c r="F213" s="565" t="n">
        <f aca="false">[1]Offpeak_Forward!F213</f>
        <v>24.3351249694824</v>
      </c>
      <c r="G213" s="566" t="n">
        <f aca="false">[1]Offpeak_Forward!G213</f>
        <v>24.9601249694824</v>
      </c>
      <c r="H213" s="566" t="n">
        <f aca="false">[1]Offpeak_Forward!H213</f>
        <v>24.3351249694824</v>
      </c>
      <c r="I213" s="568" t="n">
        <f aca="false">[1]Offpeak_Forward!I213</f>
        <v>24.3351249694824</v>
      </c>
      <c r="J213" s="565" t="n">
        <f aca="false">[1]Offpeak_Forward!J213</f>
        <v>26.7041645050049</v>
      </c>
      <c r="K213" s="566" t="n">
        <f aca="false">[1]Offpeak_Forward!K213</f>
        <v>33.7218742370605</v>
      </c>
      <c r="L213" s="568" t="n">
        <f aca="false">[1]Offpeak_Forward!L213</f>
        <v>32.5562515258789</v>
      </c>
      <c r="M213" s="565" t="n">
        <f aca="false">[1]Offpeak_Forward!M213</f>
        <v>20.4079170227051</v>
      </c>
      <c r="N213" s="566" t="n">
        <f aca="false">[1]Offpeak_Forward!N213</f>
        <v>19.4997482299805</v>
      </c>
      <c r="O213" s="566" t="n">
        <f aca="false">[1]Offpeak_Forward!O213</f>
        <v>23.0762500762939</v>
      </c>
      <c r="P213" s="566" t="n">
        <f aca="false">[1]Offpeak_Forward!P213</f>
        <v>22.4391670227051</v>
      </c>
      <c r="Q213" s="566" t="n">
        <f aca="false">[1]Offpeak_Forward!Q213</f>
        <v>24.8171863555908</v>
      </c>
      <c r="R213" s="566" t="n">
        <f aca="false">[1]Offpeak_Forward!R213</f>
        <v>24.6766681671143</v>
      </c>
      <c r="S213" s="566" t="n">
        <f aca="false">[1]Offpeak_Forward!S213</f>
        <v>18.9454174041748</v>
      </c>
      <c r="T213" s="568" t="n">
        <f aca="false">[1]Offpeak_Forward!T213</f>
        <v>24.8171863555908</v>
      </c>
      <c r="U213" s="565" t="n">
        <f aca="false">[1]Offpeak_Forward!U213</f>
        <v>27.3274993896484</v>
      </c>
      <c r="V213" s="566" t="n">
        <f aca="false">[1]Offpeak_Forward!V213</f>
        <v>30.2916660308838</v>
      </c>
      <c r="W213" s="566" t="n">
        <f aca="false">[1]Offpeak_Forward!W213</f>
        <v>27.3274993896484</v>
      </c>
      <c r="X213" s="566" t="n">
        <f aca="false">[1]Offpeak_Forward!X213</f>
        <v>20.9329166412354</v>
      </c>
      <c r="Y213" s="566" t="n">
        <f aca="false">[1]Offpeak_Forward!Y213</f>
        <v>27.3274993896484</v>
      </c>
      <c r="Z213" s="566" t="n">
        <f aca="false">[1]Offpeak_Forward!Z213</f>
        <v>27.4212493896484</v>
      </c>
      <c r="AA213" s="568" t="n">
        <f aca="false">[1]Offpeak_Forward!AA213</f>
        <v>28.7024993896484</v>
      </c>
      <c r="AB213" s="565" t="n">
        <f aca="false">[1]Offpeak_Forward!AB213</f>
        <v>29.647876739502</v>
      </c>
      <c r="AC213" s="566" t="n">
        <f aca="false">[1]Offpeak_Forward!AC213</f>
        <v>31.1437072753906</v>
      </c>
      <c r="AD213" s="566" t="n">
        <f aca="false">[1]Offpeak_Forward!AD213</f>
        <v>29.647876739502</v>
      </c>
      <c r="AE213" s="566" t="n">
        <f aca="false">[1]Offpeak_Forward!AE213</f>
        <v>29.647876739502</v>
      </c>
      <c r="AF213" s="569" t="n">
        <f aca="false">[1]Offpeak_Forward!AF213</f>
        <v>32.1478729248047</v>
      </c>
      <c r="AG213" s="571" t="n">
        <f aca="false">[1]Offpeak_Forward!AG213</f>
        <v>5.0385</v>
      </c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customFormat="false" ht="13.5" hidden="false" customHeight="false" outlineLevel="0" collapsed="false">
      <c r="A214" s="593" t="n">
        <f aca="false">[1]Offpeak_Forward!A214</f>
        <v>43435</v>
      </c>
      <c r="B214" s="565" t="n">
        <f aca="false">[1]Offpeak_Forward!B214</f>
        <v>28.7415084838867</v>
      </c>
      <c r="C214" s="566" t="n">
        <f aca="false">[1]Offpeak_Forward!C214</f>
        <v>29.6471691131592</v>
      </c>
      <c r="D214" s="566" t="n">
        <f aca="false">[1]Offpeak_Forward!D214</f>
        <v>29.6471691131592</v>
      </c>
      <c r="E214" s="568" t="n">
        <f aca="false">[1]Offpeak_Forward!E214</f>
        <v>29.6471691131592</v>
      </c>
      <c r="F214" s="565" t="n">
        <f aca="false">[1]Offpeak_Forward!F214</f>
        <v>24.1578502655029</v>
      </c>
      <c r="G214" s="566" t="n">
        <f aca="false">[1]Offpeak_Forward!G214</f>
        <v>24.7427558898926</v>
      </c>
      <c r="H214" s="566" t="n">
        <f aca="false">[1]Offpeak_Forward!H214</f>
        <v>24.1578502655029</v>
      </c>
      <c r="I214" s="568" t="n">
        <f aca="false">[1]Offpeak_Forward!I214</f>
        <v>24.1578502655029</v>
      </c>
      <c r="J214" s="565" t="n">
        <f aca="false">[1]Offpeak_Forward!J214</f>
        <v>29.230188369751</v>
      </c>
      <c r="K214" s="566" t="n">
        <f aca="false">[1]Offpeak_Forward!K214</f>
        <v>36.185848236084</v>
      </c>
      <c r="L214" s="568" t="n">
        <f aca="false">[1]Offpeak_Forward!L214</f>
        <v>35.5943412780762</v>
      </c>
      <c r="M214" s="565" t="n">
        <f aca="false">[1]Offpeak_Forward!M214</f>
        <v>24.0658493041992</v>
      </c>
      <c r="N214" s="566" t="n">
        <f aca="false">[1]Offpeak_Forward!N214</f>
        <v>23.0964508056641</v>
      </c>
      <c r="O214" s="566" t="n">
        <f aca="false">[1]Offpeak_Forward!O214</f>
        <v>22.5399990081787</v>
      </c>
      <c r="P214" s="566" t="n">
        <f aca="false">[1]Offpeak_Forward!P214</f>
        <v>25.9667930603027</v>
      </c>
      <c r="Q214" s="566" t="n">
        <f aca="false">[1]Offpeak_Forward!Q214</f>
        <v>28.0172424316406</v>
      </c>
      <c r="R214" s="566" t="n">
        <f aca="false">[1]Offpeak_Forward!R214</f>
        <v>28.0928325653076</v>
      </c>
      <c r="S214" s="566" t="n">
        <f aca="false">[1]Offpeak_Forward!S214</f>
        <v>21.588680267334</v>
      </c>
      <c r="T214" s="568" t="n">
        <f aca="false">[1]Offpeak_Forward!T214</f>
        <v>28.0172424316406</v>
      </c>
      <c r="U214" s="565" t="n">
        <f aca="false">[1]Offpeak_Forward!U214</f>
        <v>29.3609428405762</v>
      </c>
      <c r="V214" s="566" t="n">
        <f aca="false">[1]Offpeak_Forward!V214</f>
        <v>29.7783012390137</v>
      </c>
      <c r="W214" s="566" t="n">
        <f aca="false">[1]Offpeak_Forward!W214</f>
        <v>29.3609428405762</v>
      </c>
      <c r="X214" s="566" t="n">
        <f aca="false">[1]Offpeak_Forward!X214</f>
        <v>24.6601886749268</v>
      </c>
      <c r="Y214" s="566" t="n">
        <f aca="false">[1]Offpeak_Forward!Y214</f>
        <v>29.3609428405762</v>
      </c>
      <c r="Z214" s="566" t="n">
        <f aca="false">[1]Offpeak_Forward!Z214</f>
        <v>29.3845291137695</v>
      </c>
      <c r="AA214" s="568" t="n">
        <f aca="false">[1]Offpeak_Forward!AA214</f>
        <v>30.535472869873</v>
      </c>
      <c r="AB214" s="565" t="n">
        <f aca="false">[1]Offpeak_Forward!AB214</f>
        <v>31.2104339599609</v>
      </c>
      <c r="AC214" s="566" t="n">
        <f aca="false">[1]Offpeak_Forward!AC214</f>
        <v>33.2085456848145</v>
      </c>
      <c r="AD214" s="566" t="n">
        <f aca="false">[1]Offpeak_Forward!AD214</f>
        <v>31.2104339599609</v>
      </c>
      <c r="AE214" s="566" t="n">
        <f aca="false">[1]Offpeak_Forward!AE214</f>
        <v>31.2104339599609</v>
      </c>
      <c r="AF214" s="569" t="n">
        <f aca="false">[1]Offpeak_Forward!AF214</f>
        <v>34.2104301452637</v>
      </c>
      <c r="AG214" s="571" t="n">
        <f aca="false">[1]Offpeak_Forward!AG214</f>
        <v>5.2045</v>
      </c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customFormat="false" ht="16.5" hidden="false" customHeight="false" outlineLevel="0" collapsed="false">
      <c r="A215" s="595" t="n">
        <f aca="false">[1]Offpeak_Forward!A215</f>
        <v>0</v>
      </c>
      <c r="B215" s="596" t="n">
        <f aca="false">[1]Offpeak_Forward!B215</f>
        <v>0</v>
      </c>
      <c r="C215" s="597" t="n">
        <f aca="false">[1]Offpeak_Forward!C215</f>
        <v>0</v>
      </c>
      <c r="D215" s="597" t="n">
        <f aca="false">[1]Offpeak_Forward!D215</f>
        <v>0</v>
      </c>
      <c r="E215" s="597" t="n">
        <f aca="false">[1]Offpeak_Forward!E215</f>
        <v>0</v>
      </c>
      <c r="F215" s="597" t="n">
        <f aca="false">[1]Offpeak_Forward!F215</f>
        <v>0</v>
      </c>
      <c r="G215" s="597" t="n">
        <f aca="false">[1]Offpeak_Forward!G215</f>
        <v>0</v>
      </c>
      <c r="H215" s="597" t="n">
        <f aca="false">[1]Offpeak_Forward!H215</f>
        <v>0</v>
      </c>
      <c r="I215" s="597" t="n">
        <f aca="false">[1]Offpeak_Forward!I215</f>
        <v>0</v>
      </c>
      <c r="J215" s="598" t="n">
        <f aca="false">[1]Offpeak_Forward!J215</f>
        <v>0</v>
      </c>
      <c r="K215" s="598" t="n">
        <f aca="false">[1]Offpeak_Forward!K215</f>
        <v>0</v>
      </c>
      <c r="L215" s="598" t="n">
        <f aca="false">[1]Offpeak_Forward!L215</f>
        <v>0</v>
      </c>
      <c r="M215" s="597" t="n">
        <f aca="false">[1]Offpeak_Forward!M215</f>
        <v>0</v>
      </c>
      <c r="N215" s="597" t="n">
        <f aca="false">[1]Offpeak_Forward!N215</f>
        <v>0</v>
      </c>
      <c r="O215" s="597" t="n">
        <f aca="false">[1]Offpeak_Forward!O215</f>
        <v>0</v>
      </c>
      <c r="P215" s="597" t="n">
        <f aca="false">[1]Offpeak_Forward!P215</f>
        <v>0</v>
      </c>
      <c r="Q215" s="597" t="n">
        <f aca="false">[1]Offpeak_Forward!Q215</f>
        <v>0</v>
      </c>
      <c r="R215" s="597" t="n">
        <f aca="false">[1]Offpeak_Forward!R215</f>
        <v>0</v>
      </c>
      <c r="S215" s="597" t="n">
        <f aca="false">[1]Offpeak_Forward!S215</f>
        <v>0</v>
      </c>
      <c r="T215" s="597" t="n">
        <f aca="false">[1]Offpeak_Forward!T215</f>
        <v>0</v>
      </c>
      <c r="U215" s="597" t="n">
        <f aca="false">[1]Offpeak_Forward!U215</f>
        <v>0</v>
      </c>
      <c r="V215" s="597" t="n">
        <f aca="false">[1]Offpeak_Forward!V215</f>
        <v>0</v>
      </c>
      <c r="W215" s="597" t="n">
        <f aca="false">[1]Offpeak_Forward!W215</f>
        <v>0</v>
      </c>
      <c r="X215" s="597" t="n">
        <f aca="false">[1]Offpeak_Forward!X215</f>
        <v>0</v>
      </c>
      <c r="Y215" s="597" t="n">
        <f aca="false">[1]Offpeak_Forward!Y215</f>
        <v>0</v>
      </c>
      <c r="Z215" s="597" t="n">
        <f aca="false">[1]Offpeak_Forward!Z215</f>
        <v>0</v>
      </c>
      <c r="AA215" s="597" t="n">
        <f aca="false">[1]Offpeak_Forward!AA215</f>
        <v>0</v>
      </c>
      <c r="AB215" s="597" t="n">
        <f aca="false">[1]Offpeak_Forward!AB215</f>
        <v>0</v>
      </c>
      <c r="AC215" s="597" t="n">
        <f aca="false">[1]Offpeak_Forward!AC215</f>
        <v>0</v>
      </c>
      <c r="AD215" s="597" t="n">
        <f aca="false">[1]Offpeak_Forward!AD215</f>
        <v>0</v>
      </c>
      <c r="AE215" s="597" t="n">
        <f aca="false">[1]Offpeak_Forward!AE215</f>
        <v>0</v>
      </c>
      <c r="AF215" s="597" t="n">
        <f aca="false">[1]Offpeak_Forward!AF215</f>
        <v>0</v>
      </c>
      <c r="AG215" s="599" t="n">
        <f aca="false">[1]Offpeak_Forward!AG215</f>
        <v>0</v>
      </c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customFormat="false" ht="26.25" hidden="false" customHeight="false" outlineLevel="0" collapsed="false">
      <c r="A216" s="600" t="str">
        <f aca="false">[1]Offpeak_Forward!A216</f>
        <v>CALENDARS</v>
      </c>
      <c r="B216" s="544" t="str">
        <f aca="false">[1]Offpeak_Forward!B216</f>
        <v>NEPOOL</v>
      </c>
      <c r="C216" s="545" t="str">
        <f aca="false">[1]Offpeak_Forward!C216</f>
        <v>BOSTON</v>
      </c>
      <c r="D216" s="546" t="str">
        <f aca="false">[1]Offpeak_Forward!D216</f>
        <v>W. MASS</v>
      </c>
      <c r="E216" s="547" t="str">
        <f aca="false">[1]Offpeak_Forward!E216</f>
        <v>MAINE</v>
      </c>
      <c r="F216" s="544" t="str">
        <f aca="false">[1]Offpeak_Forward!F216</f>
        <v>W. PJM</v>
      </c>
      <c r="G216" s="548" t="str">
        <f aca="false">[1]Offpeak_Forward!G216</f>
        <v>E. PJM</v>
      </c>
      <c r="H216" s="549" t="str">
        <f aca="false">[1]Offpeak_Forward!H216</f>
        <v>FIRST ENERGY</v>
      </c>
      <c r="I216" s="550" t="str">
        <f aca="false">[1]Offpeak_Forward!I216</f>
        <v>VEPCO</v>
      </c>
      <c r="J216" s="551" t="str">
        <f aca="false">[1]Offpeak_Forward!J216</f>
        <v>NY Z-A</v>
      </c>
      <c r="K216" s="552" t="str">
        <f aca="false">[1]Offpeak_Forward!K216</f>
        <v>NY Z-G</v>
      </c>
      <c r="L216" s="550" t="str">
        <f aca="false">[1]Offpeak_Forward!L216</f>
        <v>NY Z-J</v>
      </c>
      <c r="M216" s="553" t="str">
        <f aca="false">[1]Offpeak_Forward!M216</f>
        <v>CINERGY</v>
      </c>
      <c r="N216" s="552" t="str">
        <f aca="false">[1]Offpeak_Forward!N216</f>
        <v>COMED</v>
      </c>
      <c r="O216" s="552" t="str">
        <f aca="false">[1]Offpeak_Forward!O216</f>
        <v>TVA</v>
      </c>
      <c r="P216" s="552" t="str">
        <f aca="false">[1]Offpeak_Forward!P216</f>
        <v>AMEREN</v>
      </c>
      <c r="Q216" s="552" t="str">
        <f aca="false">[1]Offpeak_Forward!Q216</f>
        <v>NSP</v>
      </c>
      <c r="R216" s="552" t="str">
        <f aca="false">[1]Offpeak_Forward!R216</f>
        <v>AEP</v>
      </c>
      <c r="S216" s="552" t="str">
        <f aca="false">[1]Offpeak_Forward!S216</f>
        <v>OPPD_  NPPD</v>
      </c>
      <c r="T216" s="550" t="str">
        <f aca="false">[1]Offpeak_Forward!T216</f>
        <v>MANI-TOBA</v>
      </c>
      <c r="U216" s="544" t="str">
        <f aca="false">[1]Offpeak_Forward!U216</f>
        <v>SOCO</v>
      </c>
      <c r="V216" s="554" t="str">
        <f aca="false">[1]Offpeak_Forward!V216</f>
        <v>ENTERGY</v>
      </c>
      <c r="W216" s="552" t="str">
        <f aca="false">[1]Offpeak_Forward!W216</f>
        <v>GTC</v>
      </c>
      <c r="X216" s="552" t="str">
        <f aca="false">[1]Offpeak_Forward!X216</f>
        <v>ASSOC.</v>
      </c>
      <c r="Y216" s="552" t="str">
        <f aca="false">[1]Offpeak_Forward!Y216</f>
        <v>DUKE</v>
      </c>
      <c r="Z216" s="552" t="str">
        <f aca="false">[1]Offpeak_Forward!Z216</f>
        <v>FL_GA</v>
      </c>
      <c r="AA216" s="550" t="str">
        <f aca="false">[1]Offpeak_Forward!AA216</f>
        <v>FPL_  FRCC</v>
      </c>
      <c r="AB216" s="551" t="str">
        <f aca="false">[1]Offpeak_Forward!AB216</f>
        <v>ERCOT_   HL&amp;P</v>
      </c>
      <c r="AC216" s="552" t="str">
        <f aca="false">[1]Offpeak_Forward!AC216</f>
        <v>N. TEXAS</v>
      </c>
      <c r="AD216" s="548" t="str">
        <f aca="false">[1]Offpeak_Forward!AD216</f>
        <v>W. TEXAS</v>
      </c>
      <c r="AE216" s="548" t="str">
        <f aca="false">[1]Offpeak_Forward!AE216</f>
        <v>TX_  VALLEY</v>
      </c>
      <c r="AF216" s="549" t="str">
        <f aca="false">[1]Offpeak_Forward!AF216</f>
        <v>MEXICO_  BORDER</v>
      </c>
      <c r="AG216" s="601" t="str">
        <f aca="false">[1]Offpeak_Forward!AG216</f>
        <v>NYMEX NG</v>
      </c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customFormat="false" ht="12.75" hidden="false" customHeight="false" outlineLevel="0" collapsed="false">
      <c r="A217" s="602" t="str">
        <f aca="false">[1]Offpeak_Forward!A217</f>
        <v>Nov-Dec01</v>
      </c>
      <c r="B217" s="603" t="n">
        <f aca="false">[1]Offpeak_Forward!B217</f>
        <v>28.5270647980084</v>
      </c>
      <c r="C217" s="604" t="n">
        <f aca="false">[1]Offpeak_Forward!C217</f>
        <v>30.0121324809132</v>
      </c>
      <c r="D217" s="604" t="n">
        <f aca="false">[1]Offpeak_Forward!D217</f>
        <v>30.0121324809132</v>
      </c>
      <c r="E217" s="605" t="n">
        <f aca="false">[1]Offpeak_Forward!E217</f>
        <v>30.0121324809132</v>
      </c>
      <c r="F217" s="603" t="n">
        <f aca="false">[1]Offpeak_Forward!F217</f>
        <v>19.2232228021774</v>
      </c>
      <c r="G217" s="604" t="n">
        <f aca="false">[1]Offpeak_Forward!G217</f>
        <v>21.524045371385</v>
      </c>
      <c r="H217" s="604" t="n">
        <f aca="false">[1]Offpeak_Forward!H217</f>
        <v>21.524045371385</v>
      </c>
      <c r="I217" s="605" t="n">
        <f aca="false">[1]Offpeak_Forward!I217</f>
        <v>21.524045371385</v>
      </c>
      <c r="J217" s="603" t="n">
        <f aca="false">[1]Offpeak_Forward!J217</f>
        <v>26.5974971805113</v>
      </c>
      <c r="K217" s="604" t="n">
        <f aca="false">[1]Offpeak_Forward!K217</f>
        <v>35.8193550270534</v>
      </c>
      <c r="L217" s="605" t="n">
        <f aca="false">[1]Offpeak_Forward!L217</f>
        <v>37.2577265876774</v>
      </c>
      <c r="M217" s="603" t="n">
        <f aca="false">[1]Offpeak_Forward!M217</f>
        <v>15.9003223509169</v>
      </c>
      <c r="N217" s="604" t="n">
        <f aca="false">[1]Offpeak_Forward!N217</f>
        <v>14.3430296974323</v>
      </c>
      <c r="O217" s="604" t="n">
        <f aca="false">[1]Offpeak_Forward!O217</f>
        <v>15.8786958439026</v>
      </c>
      <c r="P217" s="604" t="n">
        <f aca="false">[1]Offpeak_Forward!P217</f>
        <v>17.8632609313633</v>
      </c>
      <c r="Q217" s="604" t="n">
        <f aca="false">[1]Offpeak_Forward!Q217</f>
        <v>15.7518344802287</v>
      </c>
      <c r="R217" s="604" t="n">
        <f aca="false">[1]Offpeak_Forward!R217</f>
        <v>19.7771749191937</v>
      </c>
      <c r="S217" s="604" t="n">
        <f aca="false">[1]Offpeak_Forward!S217</f>
        <v>16.0538257633994</v>
      </c>
      <c r="T217" s="605" t="n">
        <f aca="false">[1]Offpeak_Forward!T217</f>
        <v>15.7518344802287</v>
      </c>
      <c r="U217" s="603" t="n">
        <f aca="false">[1]Offpeak_Forward!U217</f>
        <v>20.602933899614</v>
      </c>
      <c r="V217" s="604" t="n">
        <f aca="false">[1]Offpeak_Forward!V217</f>
        <v>13.8613754861869</v>
      </c>
      <c r="W217" s="604" t="n">
        <f aca="false">[1]Offpeak_Forward!W217</f>
        <v>20.602933899614</v>
      </c>
      <c r="X217" s="604" t="n">
        <f aca="false">[1]Offpeak_Forward!X217</f>
        <v>18.9927915957519</v>
      </c>
      <c r="Y217" s="604" t="n">
        <f aca="false">[1]Offpeak_Forward!Y217</f>
        <v>20.602933899614</v>
      </c>
      <c r="Z217" s="604" t="n">
        <f aca="false">[1]Offpeak_Forward!Z217</f>
        <v>22.5554446667556</v>
      </c>
      <c r="AA217" s="605" t="n">
        <f aca="false">[1]Offpeak_Forward!AA217</f>
        <v>19.3059199630854</v>
      </c>
      <c r="AB217" s="603" t="n">
        <f aca="false">[1]Offpeak_Forward!AB217</f>
        <v>16.8445248839921</v>
      </c>
      <c r="AC217" s="603" t="n">
        <f aca="false">[1]Offpeak_Forward!AC217</f>
        <v>19.3879872060516</v>
      </c>
      <c r="AD217" s="603" t="n">
        <f aca="false">[1]Offpeak_Forward!AD217</f>
        <v>16.8445248839921</v>
      </c>
      <c r="AE217" s="604" t="n">
        <f aca="false">[1]Offpeak_Forward!AE217</f>
        <v>16.8445248839921</v>
      </c>
      <c r="AF217" s="606" t="n">
        <f aca="false">[1]Offpeak_Forward!AF217</f>
        <v>16.8445248839921</v>
      </c>
      <c r="AG217" s="607" t="n">
        <f aca="false">[1]Offpeak_Forward!AG217</f>
        <v>2.4672131147541</v>
      </c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customFormat="false" ht="12.75" hidden="false" customHeight="false" outlineLevel="0" collapsed="false">
      <c r="A218" s="608" t="str">
        <f aca="false">[1]Offpeak_Forward!A218</f>
        <v>Cal-02</v>
      </c>
      <c r="B218" s="609" t="n">
        <f aca="false">[1]Offpeak_Forward!B218</f>
        <v>29.0224741614605</v>
      </c>
      <c r="C218" s="610" t="n">
        <f aca="false">[1]Offpeak_Forward!C218</f>
        <v>29.765613238845</v>
      </c>
      <c r="D218" s="610" t="n">
        <f aca="false">[1]Offpeak_Forward!D218</f>
        <v>29.765613238845</v>
      </c>
      <c r="E218" s="611" t="n">
        <f aca="false">[1]Offpeak_Forward!E218</f>
        <v>29.765613238845</v>
      </c>
      <c r="F218" s="609" t="n">
        <f aca="false">[1]Offpeak_Forward!F218</f>
        <v>21.3664788236911</v>
      </c>
      <c r="G218" s="610" t="n">
        <f aca="false">[1]Offpeak_Forward!G218</f>
        <v>23.5568495183456</v>
      </c>
      <c r="H218" s="610" t="n">
        <f aca="false">[1]Offpeak_Forward!H218</f>
        <v>22.717445250752</v>
      </c>
      <c r="I218" s="611" t="n">
        <f aca="false">[1]Offpeak_Forward!I218</f>
        <v>22.717445250752</v>
      </c>
      <c r="J218" s="609" t="n">
        <f aca="false">[1]Offpeak_Forward!J218</f>
        <v>27.4286352184279</v>
      </c>
      <c r="K218" s="610" t="n">
        <f aca="false">[1]Offpeak_Forward!K218</f>
        <v>31.3971989818141</v>
      </c>
      <c r="L218" s="611" t="n">
        <f aca="false">[1]Offpeak_Forward!L218</f>
        <v>35.7444388768168</v>
      </c>
      <c r="M218" s="609" t="n">
        <f aca="false">[1]Offpeak_Forward!M218</f>
        <v>16.9228900636908</v>
      </c>
      <c r="N218" s="610" t="n">
        <f aca="false">[1]Offpeak_Forward!N218</f>
        <v>15.2193792112257</v>
      </c>
      <c r="O218" s="610" t="n">
        <f aca="false">[1]Offpeak_Forward!O218</f>
        <v>16.9226291648283</v>
      </c>
      <c r="P218" s="610" t="n">
        <f aca="false">[1]Offpeak_Forward!P218</f>
        <v>18.950818165563</v>
      </c>
      <c r="Q218" s="610" t="n">
        <f aca="false">[1]Offpeak_Forward!Q218</f>
        <v>13.1372731648379</v>
      </c>
      <c r="R218" s="610" t="n">
        <f aca="false">[1]Offpeak_Forward!R218</f>
        <v>21.9175991894782</v>
      </c>
      <c r="S218" s="610" t="n">
        <f aca="false">[1]Offpeak_Forward!S218</f>
        <v>13.4386076106146</v>
      </c>
      <c r="T218" s="611" t="n">
        <f aca="false">[1]Offpeak_Forward!T218</f>
        <v>13.1372731648379</v>
      </c>
      <c r="U218" s="609" t="n">
        <f aca="false">[1]Offpeak_Forward!U218</f>
        <v>21.0431636225566</v>
      </c>
      <c r="V218" s="610" t="n">
        <f aca="false">[1]Offpeak_Forward!V218</f>
        <v>16.6832048976677</v>
      </c>
      <c r="W218" s="610" t="n">
        <f aca="false">[1]Offpeak_Forward!W218</f>
        <v>21.0431636225566</v>
      </c>
      <c r="X218" s="610" t="n">
        <f aca="false">[1]Offpeak_Forward!X218</f>
        <v>19.3030758694001</v>
      </c>
      <c r="Y218" s="610" t="n">
        <f aca="false">[1]Offpeak_Forward!Y218</f>
        <v>21.0431636225566</v>
      </c>
      <c r="Z218" s="610" t="n">
        <f aca="false">[1]Offpeak_Forward!Z218</f>
        <v>23.6017929445475</v>
      </c>
      <c r="AA218" s="611" t="n">
        <f aca="false">[1]Offpeak_Forward!AA218</f>
        <v>24.8797215254726</v>
      </c>
      <c r="AB218" s="609" t="n">
        <f aca="false">[1]Offpeak_Forward!AB218</f>
        <v>18.5954207255334</v>
      </c>
      <c r="AC218" s="609" t="n">
        <f aca="false">[1]Offpeak_Forward!AC218</f>
        <v>20.9155729844083</v>
      </c>
      <c r="AD218" s="609" t="n">
        <f aca="false">[1]Offpeak_Forward!AD218</f>
        <v>18.5954207255334</v>
      </c>
      <c r="AE218" s="610" t="n">
        <f aca="false">[1]Offpeak_Forward!AE218</f>
        <v>18.5954207255334</v>
      </c>
      <c r="AF218" s="612" t="n">
        <f aca="false">[1]Offpeak_Forward!AF218</f>
        <v>22.6067030510742</v>
      </c>
      <c r="AG218" s="613" t="n">
        <f aca="false">[1]Offpeak_Forward!AG218</f>
        <v>2.92162739726027</v>
      </c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customFormat="false" ht="12.75" hidden="false" customHeight="false" outlineLevel="0" collapsed="false">
      <c r="A219" s="608" t="str">
        <f aca="false">[1]Offpeak_Forward!A219</f>
        <v>Cal-03</v>
      </c>
      <c r="B219" s="609" t="n">
        <f aca="false">[1]Offpeak_Forward!B219</f>
        <v>28.6728139586398</v>
      </c>
      <c r="C219" s="610" t="n">
        <f aca="false">[1]Offpeak_Forward!C219</f>
        <v>28.8869897463449</v>
      </c>
      <c r="D219" s="610" t="n">
        <f aca="false">[1]Offpeak_Forward!D219</f>
        <v>28.8869897463449</v>
      </c>
      <c r="E219" s="611" t="n">
        <f aca="false">[1]Offpeak_Forward!E219</f>
        <v>28.8869897463449</v>
      </c>
      <c r="F219" s="609" t="n">
        <f aca="false">[1]Offpeak_Forward!F219</f>
        <v>23.7474883582602</v>
      </c>
      <c r="G219" s="610" t="n">
        <f aca="false">[1]Offpeak_Forward!G219</f>
        <v>25.3243555642024</v>
      </c>
      <c r="H219" s="610" t="n">
        <f aca="false">[1]Offpeak_Forward!H219</f>
        <v>24.2788652472909</v>
      </c>
      <c r="I219" s="611" t="n">
        <f aca="false">[1]Offpeak_Forward!I219</f>
        <v>24.2788652472909</v>
      </c>
      <c r="J219" s="609" t="n">
        <f aca="false">[1]Offpeak_Forward!J219</f>
        <v>28.4265890375879</v>
      </c>
      <c r="K219" s="610" t="n">
        <f aca="false">[1]Offpeak_Forward!K219</f>
        <v>32.2484677134935</v>
      </c>
      <c r="L219" s="611" t="n">
        <f aca="false">[1]Offpeak_Forward!L219</f>
        <v>34.3627705062286</v>
      </c>
      <c r="M219" s="609" t="n">
        <f aca="false">[1]Offpeak_Forward!M219</f>
        <v>19.2631209491217</v>
      </c>
      <c r="N219" s="610" t="n">
        <f aca="false">[1]Offpeak_Forward!N219</f>
        <v>18.028212880505</v>
      </c>
      <c r="O219" s="610" t="n">
        <f aca="false">[1]Offpeak_Forward!O219</f>
        <v>19.2630701855253</v>
      </c>
      <c r="P219" s="610" t="n">
        <f aca="false">[1]Offpeak_Forward!P219</f>
        <v>21.2910514660806</v>
      </c>
      <c r="Q219" s="610" t="n">
        <f aca="false">[1]Offpeak_Forward!Q219</f>
        <v>15.2134599224869</v>
      </c>
      <c r="R219" s="610" t="n">
        <f aca="false">[1]Offpeak_Forward!R219</f>
        <v>23.2539701317005</v>
      </c>
      <c r="S219" s="610" t="n">
        <f aca="false">[1]Offpeak_Forward!S219</f>
        <v>15.3202174545429</v>
      </c>
      <c r="T219" s="611" t="n">
        <f aca="false">[1]Offpeak_Forward!T219</f>
        <v>15.2134599224869</v>
      </c>
      <c r="U219" s="609" t="n">
        <f aca="false">[1]Offpeak_Forward!U219</f>
        <v>25.2576370962324</v>
      </c>
      <c r="V219" s="610" t="n">
        <f aca="false">[1]Offpeak_Forward!V219</f>
        <v>17.1168505523052</v>
      </c>
      <c r="W219" s="610" t="n">
        <f aca="false">[1]Offpeak_Forward!W219</f>
        <v>25.2576370962324</v>
      </c>
      <c r="X219" s="610" t="n">
        <f aca="false">[1]Offpeak_Forward!X219</f>
        <v>21.0868633707597</v>
      </c>
      <c r="Y219" s="610" t="n">
        <f aca="false">[1]Offpeak_Forward!Y219</f>
        <v>25.2576370962324</v>
      </c>
      <c r="Z219" s="610" t="n">
        <f aca="false">[1]Offpeak_Forward!Z219</f>
        <v>26.4350792242245</v>
      </c>
      <c r="AA219" s="611" t="n">
        <f aca="false">[1]Offpeak_Forward!AA219</f>
        <v>27.7130099180408</v>
      </c>
      <c r="AB219" s="609" t="n">
        <f aca="false">[1]Offpeak_Forward!AB219</f>
        <v>21.10428208439</v>
      </c>
      <c r="AC219" s="609" t="n">
        <f aca="false">[1]Offpeak_Forward!AC219</f>
        <v>23.4319709043034</v>
      </c>
      <c r="AD219" s="609" t="n">
        <f aca="false">[1]Offpeak_Forward!AD219</f>
        <v>21.10428208439</v>
      </c>
      <c r="AE219" s="610" t="n">
        <f aca="false">[1]Offpeak_Forward!AE219</f>
        <v>21.10428208439</v>
      </c>
      <c r="AF219" s="612" t="n">
        <f aca="false">[1]Offpeak_Forward!AF219</f>
        <v>25.1174663210931</v>
      </c>
      <c r="AG219" s="613" t="n">
        <f aca="false">[1]Offpeak_Forward!AG219</f>
        <v>3.26587945205479</v>
      </c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customFormat="false" ht="12.75" hidden="false" customHeight="false" outlineLevel="0" collapsed="false">
      <c r="A220" s="608" t="str">
        <f aca="false">[1]Offpeak_Forward!A220</f>
        <v>Cal-04</v>
      </c>
      <c r="B220" s="609" t="n">
        <f aca="false">[1]Offpeak_Forward!B220</f>
        <v>28.647630695768</v>
      </c>
      <c r="C220" s="610" t="n">
        <f aca="false">[1]Offpeak_Forward!C220</f>
        <v>28.8804181129631</v>
      </c>
      <c r="D220" s="610" t="n">
        <f aca="false">[1]Offpeak_Forward!D220</f>
        <v>28.8804181129631</v>
      </c>
      <c r="E220" s="611" t="n">
        <f aca="false">[1]Offpeak_Forward!E220</f>
        <v>28.8804181129631</v>
      </c>
      <c r="F220" s="609" t="n">
        <f aca="false">[1]Offpeak_Forward!F220</f>
        <v>23.7133752861212</v>
      </c>
      <c r="G220" s="610" t="n">
        <f aca="false">[1]Offpeak_Forward!G220</f>
        <v>24.9716047172711</v>
      </c>
      <c r="H220" s="610" t="n">
        <f aca="false">[1]Offpeak_Forward!H220</f>
        <v>23.7133752861212</v>
      </c>
      <c r="I220" s="611" t="n">
        <f aca="false">[1]Offpeak_Forward!I220</f>
        <v>23.7133752861212</v>
      </c>
      <c r="J220" s="609" t="n">
        <f aca="false">[1]Offpeak_Forward!J220</f>
        <v>27.7647347351865</v>
      </c>
      <c r="K220" s="610" t="n">
        <f aca="false">[1]Offpeak_Forward!K220</f>
        <v>32.9016198226773</v>
      </c>
      <c r="L220" s="611" t="n">
        <f aca="false">[1]Offpeak_Forward!L220</f>
        <v>33.5959341666502</v>
      </c>
      <c r="M220" s="609" t="n">
        <f aca="false">[1]Offpeak_Forward!M220</f>
        <v>19.527439021794</v>
      </c>
      <c r="N220" s="610" t="n">
        <f aca="false">[1]Offpeak_Forward!N220</f>
        <v>18.2577722607312</v>
      </c>
      <c r="O220" s="610" t="n">
        <f aca="false">[1]Offpeak_Forward!O220</f>
        <v>20.040665719439</v>
      </c>
      <c r="P220" s="610" t="n">
        <f aca="false">[1]Offpeak_Forward!P220</f>
        <v>21.5641027130154</v>
      </c>
      <c r="Q220" s="610" t="n">
        <f aca="false">[1]Offpeak_Forward!Q220</f>
        <v>16.3343787296738</v>
      </c>
      <c r="R220" s="610" t="n">
        <f aca="false">[1]Offpeak_Forward!R220</f>
        <v>23.6683976022655</v>
      </c>
      <c r="S220" s="610" t="n">
        <f aca="false">[1]Offpeak_Forward!S220</f>
        <v>16.3823273497476</v>
      </c>
      <c r="T220" s="611" t="n">
        <f aca="false">[1]Offpeak_Forward!T220</f>
        <v>16.3343787296738</v>
      </c>
      <c r="U220" s="609" t="n">
        <f aca="false">[1]Offpeak_Forward!U220</f>
        <v>22.2704548736369</v>
      </c>
      <c r="V220" s="610" t="n">
        <f aca="false">[1]Offpeak_Forward!V220</f>
        <v>19.1784098158841</v>
      </c>
      <c r="W220" s="610" t="n">
        <f aca="false">[1]Offpeak_Forward!W220</f>
        <v>22.2704548736369</v>
      </c>
      <c r="X220" s="610" t="n">
        <f aca="false">[1]Offpeak_Forward!X220</f>
        <v>21.1455911023728</v>
      </c>
      <c r="Y220" s="610" t="n">
        <f aca="false">[1]Offpeak_Forward!Y220</f>
        <v>22.2704548736369</v>
      </c>
      <c r="Z220" s="610" t="n">
        <f aca="false">[1]Offpeak_Forward!Z220</f>
        <v>23.3815572223567</v>
      </c>
      <c r="AA220" s="611" t="n">
        <f aca="false">[1]Offpeak_Forward!AA220</f>
        <v>24.6682211506466</v>
      </c>
      <c r="AB220" s="609" t="n">
        <f aca="false">[1]Offpeak_Forward!AB220</f>
        <v>21.8751002020513</v>
      </c>
      <c r="AC220" s="609" t="n">
        <f aca="false">[1]Offpeak_Forward!AC220</f>
        <v>24.2058323366118</v>
      </c>
      <c r="AD220" s="609" t="n">
        <f aca="false">[1]Offpeak_Forward!AD220</f>
        <v>21.8751002020513</v>
      </c>
      <c r="AE220" s="610" t="n">
        <f aca="false">[1]Offpeak_Forward!AE220</f>
        <v>21.8751002020513</v>
      </c>
      <c r="AF220" s="612" t="n">
        <f aca="false">[1]Offpeak_Forward!AF220</f>
        <v>25.8879375493593</v>
      </c>
      <c r="AG220" s="613" t="n">
        <f aca="false">[1]Offpeak_Forward!AG220</f>
        <v>3.37183879781421</v>
      </c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customFormat="false" ht="12.75" hidden="false" customHeight="false" outlineLevel="0" collapsed="false">
      <c r="A221" s="614" t="str">
        <f aca="false">[1]Offpeak_Forward!A221</f>
        <v>Cal-05</v>
      </c>
      <c r="B221" s="615" t="n">
        <f aca="false">[1]Offpeak_Forward!B221</f>
        <v>28.7507272663904</v>
      </c>
      <c r="C221" s="616" t="n">
        <f aca="false">[1]Offpeak_Forward!C221</f>
        <v>28.9834812395783</v>
      </c>
      <c r="D221" s="616" t="n">
        <f aca="false">[1]Offpeak_Forward!D221</f>
        <v>28.9834812395783</v>
      </c>
      <c r="E221" s="617" t="n">
        <f aca="false">[1]Offpeak_Forward!E221</f>
        <v>28.9834812395783</v>
      </c>
      <c r="F221" s="615" t="n">
        <f aca="false">[1]Offpeak_Forward!F221</f>
        <v>23.7366302737944</v>
      </c>
      <c r="G221" s="616" t="n">
        <f aca="false">[1]Offpeak_Forward!G221</f>
        <v>24.9886264176241</v>
      </c>
      <c r="H221" s="616" t="n">
        <f aca="false">[1]Offpeak_Forward!H221</f>
        <v>23.7366302737944</v>
      </c>
      <c r="I221" s="617" t="n">
        <f aca="false">[1]Offpeak_Forward!I221</f>
        <v>23.7366302737944</v>
      </c>
      <c r="J221" s="615" t="n">
        <f aca="false">[1]Offpeak_Forward!J221</f>
        <v>27.5324269885764</v>
      </c>
      <c r="K221" s="616" t="n">
        <f aca="false">[1]Offpeak_Forward!K221</f>
        <v>33.0775437325441</v>
      </c>
      <c r="L221" s="617" t="n">
        <f aca="false">[1]Offpeak_Forward!L221</f>
        <v>33.4264958946691</v>
      </c>
      <c r="M221" s="615" t="n">
        <f aca="false">[1]Offpeak_Forward!M221</f>
        <v>19.8250939028768</v>
      </c>
      <c r="N221" s="616" t="n">
        <f aca="false">[1]Offpeak_Forward!N221</f>
        <v>18.7906166758703</v>
      </c>
      <c r="O221" s="616" t="n">
        <f aca="false">[1]Offpeak_Forward!O221</f>
        <v>20.1585348157727</v>
      </c>
      <c r="P221" s="616" t="n">
        <f aca="false">[1]Offpeak_Forward!P221</f>
        <v>21.8531011080724</v>
      </c>
      <c r="Q221" s="616" t="n">
        <f aca="false">[1]Offpeak_Forward!Q221</f>
        <v>16.6664185222767</v>
      </c>
      <c r="R221" s="616" t="n">
        <f aca="false">[1]Offpeak_Forward!R221</f>
        <v>24.0503867968185</v>
      </c>
      <c r="S221" s="616" t="n">
        <f aca="false">[1]Offpeak_Forward!S221</f>
        <v>16.6934944230844</v>
      </c>
      <c r="T221" s="617" t="n">
        <f aca="false">[1]Offpeak_Forward!T221</f>
        <v>16.6664185222767</v>
      </c>
      <c r="U221" s="615" t="n">
        <f aca="false">[1]Offpeak_Forward!U221</f>
        <v>22.1939616116508</v>
      </c>
      <c r="V221" s="616" t="n">
        <f aca="false">[1]Offpeak_Forward!V221</f>
        <v>20.0320235624703</v>
      </c>
      <c r="W221" s="616" t="n">
        <f aca="false">[1]Offpeak_Forward!W221</f>
        <v>22.1939616116508</v>
      </c>
      <c r="X221" s="616" t="n">
        <f aca="false">[1]Offpeak_Forward!X221</f>
        <v>21.3102159689655</v>
      </c>
      <c r="Y221" s="616" t="n">
        <f aca="false">[1]Offpeak_Forward!Y221</f>
        <v>22.1939616116508</v>
      </c>
      <c r="Z221" s="616" t="n">
        <f aca="false">[1]Offpeak_Forward!Z221</f>
        <v>23.2243745720821</v>
      </c>
      <c r="AA221" s="617" t="n">
        <f aca="false">[1]Offpeak_Forward!AA221</f>
        <v>24.5023812197925</v>
      </c>
      <c r="AB221" s="615" t="n">
        <f aca="false">[1]Offpeak_Forward!AB221</f>
        <v>22.6085470786669</v>
      </c>
      <c r="AC221" s="615" t="n">
        <f aca="false">[1]Offpeak_Forward!AC221</f>
        <v>24.9352585814193</v>
      </c>
      <c r="AD221" s="615" t="n">
        <f aca="false">[1]Offpeak_Forward!AD221</f>
        <v>22.6085470786669</v>
      </c>
      <c r="AE221" s="616" t="n">
        <f aca="false">[1]Offpeak_Forward!AE221</f>
        <v>22.6085470786669</v>
      </c>
      <c r="AF221" s="618" t="n">
        <f aca="false">[1]Offpeak_Forward!AF221</f>
        <v>26.6169457816557</v>
      </c>
      <c r="AG221" s="619" t="n">
        <f aca="false">[1]Offpeak_Forward!AG221</f>
        <v>3.46648219178082</v>
      </c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customFormat="false" ht="12.75" hidden="false" customHeight="false" outlineLevel="0" collapsed="false">
      <c r="A222" s="608" t="str">
        <f aca="false">[1]Offpeak_Forward!A222</f>
        <v>Cal-06</v>
      </c>
      <c r="B222" s="609" t="n">
        <f aca="false">[1]Offpeak_Forward!B222</f>
        <v>29.1493105028239</v>
      </c>
      <c r="C222" s="610" t="n">
        <f aca="false">[1]Offpeak_Forward!C222</f>
        <v>29.3996627757636</v>
      </c>
      <c r="D222" s="610" t="n">
        <f aca="false">[1]Offpeak_Forward!D222</f>
        <v>29.3996627757636</v>
      </c>
      <c r="E222" s="611" t="n">
        <f aca="false">[1]Offpeak_Forward!E222</f>
        <v>29.3996627757636</v>
      </c>
      <c r="F222" s="609" t="n">
        <f aca="false">[1]Offpeak_Forward!F222</f>
        <v>23.7411523333692</v>
      </c>
      <c r="G222" s="610" t="n">
        <f aca="false">[1]Offpeak_Forward!G222</f>
        <v>24.8861946646858</v>
      </c>
      <c r="H222" s="610" t="n">
        <f aca="false">[1]Offpeak_Forward!H222</f>
        <v>23.7411523333692</v>
      </c>
      <c r="I222" s="611" t="n">
        <f aca="false">[1]Offpeak_Forward!I222</f>
        <v>23.7411523333692</v>
      </c>
      <c r="J222" s="609" t="n">
        <f aca="false">[1]Offpeak_Forward!J222</f>
        <v>27.684143275412</v>
      </c>
      <c r="K222" s="610" t="n">
        <f aca="false">[1]Offpeak_Forward!K222</f>
        <v>33.0678184880109</v>
      </c>
      <c r="L222" s="611" t="n">
        <f aca="false">[1]Offpeak_Forward!L222</f>
        <v>33.8771408421355</v>
      </c>
      <c r="M222" s="609" t="n">
        <f aca="false">[1]Offpeak_Forward!M222</f>
        <v>20.1141435467255</v>
      </c>
      <c r="N222" s="610" t="n">
        <f aca="false">[1]Offpeak_Forward!N222</f>
        <v>19.392899087999</v>
      </c>
      <c r="O222" s="610" t="n">
        <f aca="false">[1]Offpeak_Forward!O222</f>
        <v>20.3987761007553</v>
      </c>
      <c r="P222" s="610" t="n">
        <f aca="false">[1]Offpeak_Forward!P222</f>
        <v>22.1353586527486</v>
      </c>
      <c r="Q222" s="610" t="n">
        <f aca="false">[1]Offpeak_Forward!Q222</f>
        <v>17.1707563482766</v>
      </c>
      <c r="R222" s="610" t="n">
        <f aca="false">[1]Offpeak_Forward!R222</f>
        <v>24.3642750198297</v>
      </c>
      <c r="S222" s="610" t="n">
        <f aca="false">[1]Offpeak_Forward!S222</f>
        <v>16.9946196255066</v>
      </c>
      <c r="T222" s="611" t="n">
        <f aca="false">[1]Offpeak_Forward!T222</f>
        <v>17.1707563482766</v>
      </c>
      <c r="U222" s="609" t="n">
        <f aca="false">[1]Offpeak_Forward!U222</f>
        <v>23.1499577561974</v>
      </c>
      <c r="V222" s="610" t="n">
        <f aca="false">[1]Offpeak_Forward!V222</f>
        <v>23.3136146044062</v>
      </c>
      <c r="W222" s="610" t="n">
        <f aca="false">[1]Offpeak_Forward!W222</f>
        <v>23.1499577561974</v>
      </c>
      <c r="X222" s="610" t="n">
        <f aca="false">[1]Offpeak_Forward!X222</f>
        <v>21.6049646637274</v>
      </c>
      <c r="Y222" s="610" t="n">
        <f aca="false">[1]Offpeak_Forward!Y222</f>
        <v>23.1499577561974</v>
      </c>
      <c r="Z222" s="610" t="n">
        <f aca="false">[1]Offpeak_Forward!Z222</f>
        <v>23.8624543674317</v>
      </c>
      <c r="AA222" s="611" t="n">
        <f aca="false">[1]Offpeak_Forward!AA222</f>
        <v>25.1336689880111</v>
      </c>
      <c r="AB222" s="609" t="n">
        <f aca="false">[1]Offpeak_Forward!AB222</f>
        <v>23.1829846017321</v>
      </c>
      <c r="AC222" s="609" t="n">
        <f aca="false">[1]Offpeak_Forward!AC222</f>
        <v>25.5106803150416</v>
      </c>
      <c r="AD222" s="609" t="n">
        <f aca="false">[1]Offpeak_Forward!AD222</f>
        <v>23.1829846017321</v>
      </c>
      <c r="AE222" s="610" t="n">
        <f aca="false">[1]Offpeak_Forward!AE222</f>
        <v>23.1829846017321</v>
      </c>
      <c r="AF222" s="612" t="n">
        <f aca="false">[1]Offpeak_Forward!AF222</f>
        <v>27.1945692593836</v>
      </c>
      <c r="AG222" s="613" t="n">
        <f aca="false">[1]Offpeak_Forward!AG222</f>
        <v>3.56398219178082</v>
      </c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customFormat="false" ht="12.75" hidden="false" customHeight="false" outlineLevel="0" collapsed="false">
      <c r="A223" s="608" t="str">
        <f aca="false">[1]Offpeak_Forward!A223</f>
        <v>Cal-07</v>
      </c>
      <c r="B223" s="609" t="n">
        <f aca="false">[1]Offpeak_Forward!B223</f>
        <v>29.6282244917413</v>
      </c>
      <c r="C223" s="610" t="n">
        <f aca="false">[1]Offpeak_Forward!C223</f>
        <v>29.8639303623513</v>
      </c>
      <c r="D223" s="610" t="n">
        <f aca="false">[1]Offpeak_Forward!D223</f>
        <v>29.8639303623513</v>
      </c>
      <c r="E223" s="611" t="n">
        <f aca="false">[1]Offpeak_Forward!E223</f>
        <v>29.8639303623513</v>
      </c>
      <c r="F223" s="609" t="n">
        <f aca="false">[1]Offpeak_Forward!F223</f>
        <v>23.7618122326905</v>
      </c>
      <c r="G223" s="610" t="n">
        <f aca="false">[1]Offpeak_Forward!G223</f>
        <v>24.6997582965854</v>
      </c>
      <c r="H223" s="610" t="n">
        <f aca="false">[1]Offpeak_Forward!H223</f>
        <v>23.7618122326905</v>
      </c>
      <c r="I223" s="611" t="n">
        <f aca="false">[1]Offpeak_Forward!I223</f>
        <v>23.7618122326905</v>
      </c>
      <c r="J223" s="609" t="n">
        <f aca="false">[1]Offpeak_Forward!J223</f>
        <v>27.685780582888</v>
      </c>
      <c r="K223" s="610" t="n">
        <f aca="false">[1]Offpeak_Forward!K223</f>
        <v>32.788847544386</v>
      </c>
      <c r="L223" s="611" t="n">
        <f aca="false">[1]Offpeak_Forward!L223</f>
        <v>34.1235430703094</v>
      </c>
      <c r="M223" s="609" t="n">
        <f aca="false">[1]Offpeak_Forward!M223</f>
        <v>20.41732058827</v>
      </c>
      <c r="N223" s="610" t="n">
        <f aca="false">[1]Offpeak_Forward!N223</f>
        <v>19.7031555701639</v>
      </c>
      <c r="O223" s="610" t="n">
        <f aca="false">[1]Offpeak_Forward!O223</f>
        <v>21.142470451883</v>
      </c>
      <c r="P223" s="610" t="n">
        <f aca="false">[1]Offpeak_Forward!P223</f>
        <v>22.4455461946443</v>
      </c>
      <c r="Q223" s="610" t="n">
        <f aca="false">[1]Offpeak_Forward!Q223</f>
        <v>17.6505237374004</v>
      </c>
      <c r="R223" s="610" t="n">
        <f aca="false">[1]Offpeak_Forward!R223</f>
        <v>24.6804594955833</v>
      </c>
      <c r="S223" s="610" t="n">
        <f aca="false">[1]Offpeak_Forward!S223</f>
        <v>17.285111084392</v>
      </c>
      <c r="T223" s="611" t="n">
        <f aca="false">[1]Offpeak_Forward!T223</f>
        <v>17.6505237374004</v>
      </c>
      <c r="U223" s="609" t="n">
        <f aca="false">[1]Offpeak_Forward!U223</f>
        <v>23.4598216410156</v>
      </c>
      <c r="V223" s="610" t="n">
        <f aca="false">[1]Offpeak_Forward!V223</f>
        <v>23.6863749116859</v>
      </c>
      <c r="W223" s="610" t="n">
        <f aca="false">[1]Offpeak_Forward!W223</f>
        <v>23.4598216410156</v>
      </c>
      <c r="X223" s="610" t="n">
        <f aca="false">[1]Offpeak_Forward!X223</f>
        <v>21.9134086008021</v>
      </c>
      <c r="Y223" s="610" t="n">
        <f aca="false">[1]Offpeak_Forward!Y223</f>
        <v>23.4598216410156</v>
      </c>
      <c r="Z223" s="610" t="n">
        <f aca="false">[1]Offpeak_Forward!Z223</f>
        <v>24.1781737387164</v>
      </c>
      <c r="AA223" s="611" t="n">
        <f aca="false">[1]Offpeak_Forward!AA223</f>
        <v>25.4563988781589</v>
      </c>
      <c r="AB223" s="609" t="n">
        <f aca="false">[1]Offpeak_Forward!AB223</f>
        <v>23.7827194927641</v>
      </c>
      <c r="AC223" s="609" t="n">
        <f aca="false">[1]Offpeak_Forward!AC223</f>
        <v>26.1083732553126</v>
      </c>
      <c r="AD223" s="609" t="n">
        <f aca="false">[1]Offpeak_Forward!AD223</f>
        <v>23.7827194927641</v>
      </c>
      <c r="AE223" s="610" t="n">
        <f aca="false">[1]Offpeak_Forward!AE223</f>
        <v>23.7827194927641</v>
      </c>
      <c r="AF223" s="612" t="n">
        <f aca="false">[1]Offpeak_Forward!AF223</f>
        <v>27.7950155586752</v>
      </c>
      <c r="AG223" s="613" t="n">
        <f aca="false">[1]Offpeak_Forward!AG223</f>
        <v>3.66398219178082</v>
      </c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customFormat="false" ht="12.75" hidden="false" customHeight="false" outlineLevel="0" collapsed="false">
      <c r="A224" s="608" t="str">
        <f aca="false">[1]Offpeak_Forward!A224</f>
        <v>Cal-08</v>
      </c>
      <c r="B224" s="609" t="n">
        <f aca="false">[1]Offpeak_Forward!B224</f>
        <v>30.2077569809452</v>
      </c>
      <c r="C224" s="610" t="n">
        <f aca="false">[1]Offpeak_Forward!C224</f>
        <v>30.4263772631166</v>
      </c>
      <c r="D224" s="610" t="n">
        <f aca="false">[1]Offpeak_Forward!D224</f>
        <v>30.4263772631166</v>
      </c>
      <c r="E224" s="611" t="n">
        <f aca="false">[1]Offpeak_Forward!E224</f>
        <v>30.4263772631166</v>
      </c>
      <c r="F224" s="609" t="n">
        <f aca="false">[1]Offpeak_Forward!F224</f>
        <v>23.7324798289796</v>
      </c>
      <c r="G224" s="610" t="n">
        <f aca="false">[1]Offpeak_Forward!G224</f>
        <v>24.4623976277319</v>
      </c>
      <c r="H224" s="610" t="n">
        <f aca="false">[1]Offpeak_Forward!H224</f>
        <v>23.7324798289796</v>
      </c>
      <c r="I224" s="611" t="n">
        <f aca="false">[1]Offpeak_Forward!I224</f>
        <v>23.7324798289796</v>
      </c>
      <c r="J224" s="609" t="n">
        <f aca="false">[1]Offpeak_Forward!J224</f>
        <v>27.6778573559208</v>
      </c>
      <c r="K224" s="610" t="n">
        <f aca="false">[1]Offpeak_Forward!K224</f>
        <v>32.8733620183932</v>
      </c>
      <c r="L224" s="611" t="n">
        <f aca="false">[1]Offpeak_Forward!L224</f>
        <v>34.3646424905443</v>
      </c>
      <c r="M224" s="609" t="n">
        <f aca="false">[1]Offpeak_Forward!M224</f>
        <v>20.7040908476999</v>
      </c>
      <c r="N224" s="610" t="n">
        <f aca="false">[1]Offpeak_Forward!N224</f>
        <v>19.9785912506425</v>
      </c>
      <c r="O224" s="610" t="n">
        <f aca="false">[1]Offpeak_Forward!O224</f>
        <v>21.5451374279792</v>
      </c>
      <c r="P224" s="610" t="n">
        <f aca="false">[1]Offpeak_Forward!P224</f>
        <v>22.7342225066608</v>
      </c>
      <c r="Q224" s="610" t="n">
        <f aca="false">[1]Offpeak_Forward!Q224</f>
        <v>18.1308482931473</v>
      </c>
      <c r="R224" s="610" t="n">
        <f aca="false">[1]Offpeak_Forward!R224</f>
        <v>24.9707665163999</v>
      </c>
      <c r="S224" s="610" t="n">
        <f aca="false">[1]Offpeak_Forward!S224</f>
        <v>17.5701009732758</v>
      </c>
      <c r="T224" s="611" t="n">
        <f aca="false">[1]Offpeak_Forward!T224</f>
        <v>18.1308482931473</v>
      </c>
      <c r="U224" s="609" t="n">
        <f aca="false">[1]Offpeak_Forward!U224</f>
        <v>23.7435539786298</v>
      </c>
      <c r="V224" s="610" t="n">
        <f aca="false">[1]Offpeak_Forward!V224</f>
        <v>24.1361836760118</v>
      </c>
      <c r="W224" s="610" t="n">
        <f aca="false">[1]Offpeak_Forward!W224</f>
        <v>23.7435539786298</v>
      </c>
      <c r="X224" s="610" t="n">
        <f aca="false">[1]Offpeak_Forward!X224</f>
        <v>22.2001770019842</v>
      </c>
      <c r="Y224" s="610" t="n">
        <f aca="false">[1]Offpeak_Forward!Y224</f>
        <v>23.7435539786298</v>
      </c>
      <c r="Z224" s="610" t="n">
        <f aca="false">[1]Offpeak_Forward!Z224</f>
        <v>24.4614627144453</v>
      </c>
      <c r="AA224" s="611" t="n">
        <f aca="false">[1]Offpeak_Forward!AA224</f>
        <v>25.7415945492011</v>
      </c>
      <c r="AB224" s="609" t="n">
        <f aca="false">[1]Offpeak_Forward!AB224</f>
        <v>24.4377119037275</v>
      </c>
      <c r="AC224" s="609" t="n">
        <f aca="false">[1]Offpeak_Forward!AC224</f>
        <v>26.7654783334857</v>
      </c>
      <c r="AD224" s="609" t="n">
        <f aca="false">[1]Offpeak_Forward!AD224</f>
        <v>24.4377119037275</v>
      </c>
      <c r="AE224" s="610" t="n">
        <f aca="false">[1]Offpeak_Forward!AE224</f>
        <v>24.4377119037275</v>
      </c>
      <c r="AF224" s="612" t="n">
        <f aca="false">[1]Offpeak_Forward!AF224</f>
        <v>28.4467664642961</v>
      </c>
      <c r="AG224" s="613" t="n">
        <f aca="false">[1]Offpeak_Forward!AG224</f>
        <v>3.76683879781421</v>
      </c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customFormat="false" ht="12.75" hidden="false" customHeight="false" outlineLevel="0" collapsed="false">
      <c r="A225" s="608" t="str">
        <f aca="false">[1]Offpeak_Forward!A225</f>
        <v>Cal-09</v>
      </c>
      <c r="B225" s="609" t="n">
        <f aca="false">[1]Offpeak_Forward!B225</f>
        <v>30.6794770516252</v>
      </c>
      <c r="C225" s="610" t="n">
        <f aca="false">[1]Offpeak_Forward!C225</f>
        <v>30.8949047003047</v>
      </c>
      <c r="D225" s="610" t="n">
        <f aca="false">[1]Offpeak_Forward!D225</f>
        <v>30.8949047003047</v>
      </c>
      <c r="E225" s="611" t="n">
        <f aca="false">[1]Offpeak_Forward!E225</f>
        <v>30.8949047003047</v>
      </c>
      <c r="F225" s="609" t="n">
        <f aca="false">[1]Offpeak_Forward!F225</f>
        <v>24.1694058744711</v>
      </c>
      <c r="G225" s="610" t="n">
        <f aca="false">[1]Offpeak_Forward!G225</f>
        <v>24.7954960230171</v>
      </c>
      <c r="H225" s="610" t="n">
        <f aca="false">[1]Offpeak_Forward!H225</f>
        <v>24.1694058744711</v>
      </c>
      <c r="I225" s="611" t="n">
        <f aca="false">[1]Offpeak_Forward!I225</f>
        <v>24.1694058744711</v>
      </c>
      <c r="J225" s="609" t="n">
        <f aca="false">[1]Offpeak_Forward!J225</f>
        <v>26.8770838181427</v>
      </c>
      <c r="K225" s="610" t="n">
        <f aca="false">[1]Offpeak_Forward!K225</f>
        <v>33.123984255711</v>
      </c>
      <c r="L225" s="611" t="n">
        <f aca="false">[1]Offpeak_Forward!L225</f>
        <v>34.6736244321165</v>
      </c>
      <c r="M225" s="609" t="n">
        <f aca="false">[1]Offpeak_Forward!M225</f>
        <v>20.9910653950812</v>
      </c>
      <c r="N225" s="610" t="n">
        <f aca="false">[1]Offpeak_Forward!N225</f>
        <v>20.2583121681774</v>
      </c>
      <c r="O225" s="610" t="n">
        <f aca="false">[1]Offpeak_Forward!O225</f>
        <v>21.7415206945633</v>
      </c>
      <c r="P225" s="610" t="n">
        <f aca="false">[1]Offpeak_Forward!P225</f>
        <v>23.0258581199481</v>
      </c>
      <c r="Q225" s="610" t="n">
        <f aca="false">[1]Offpeak_Forward!Q225</f>
        <v>19.0047031644743</v>
      </c>
      <c r="R225" s="610" t="n">
        <f aca="false">[1]Offpeak_Forward!R225</f>
        <v>25.2663891910591</v>
      </c>
      <c r="S225" s="610" t="n">
        <f aca="false">[1]Offpeak_Forward!S225</f>
        <v>17.8470566813452</v>
      </c>
      <c r="T225" s="611" t="n">
        <f aca="false">[1]Offpeak_Forward!T225</f>
        <v>19.0047031644743</v>
      </c>
      <c r="U225" s="609" t="n">
        <f aca="false">[1]Offpeak_Forward!U225</f>
        <v>24.0326257570137</v>
      </c>
      <c r="V225" s="610" t="n">
        <f aca="false">[1]Offpeak_Forward!V225</f>
        <v>24.4916698179665</v>
      </c>
      <c r="W225" s="610" t="n">
        <f aca="false">[1]Offpeak_Forward!W225</f>
        <v>24.0326257570137</v>
      </c>
      <c r="X225" s="610" t="n">
        <f aca="false">[1]Offpeak_Forward!X225</f>
        <v>22.4815369513796</v>
      </c>
      <c r="Y225" s="610" t="n">
        <f aca="false">[1]Offpeak_Forward!Y225</f>
        <v>24.0326257570137</v>
      </c>
      <c r="Z225" s="610" t="n">
        <f aca="false">[1]Offpeak_Forward!Z225</f>
        <v>24.7564409461233</v>
      </c>
      <c r="AA225" s="611" t="n">
        <f aca="false">[1]Offpeak_Forward!AA225</f>
        <v>26.0412336840917</v>
      </c>
      <c r="AB225" s="609" t="n">
        <f aca="false">[1]Offpeak_Forward!AB225</f>
        <v>25.1250492393777</v>
      </c>
      <c r="AC225" s="609" t="n">
        <f aca="false">[1]Offpeak_Forward!AC225</f>
        <v>27.4523443553784</v>
      </c>
      <c r="AD225" s="609" t="n">
        <f aca="false">[1]Offpeak_Forward!AD225</f>
        <v>25.1250492393777</v>
      </c>
      <c r="AE225" s="610" t="n">
        <f aca="false">[1]Offpeak_Forward!AE225</f>
        <v>25.1250492393777</v>
      </c>
      <c r="AF225" s="612" t="n">
        <f aca="false">[1]Offpeak_Forward!AF225</f>
        <v>29.1199603955978</v>
      </c>
      <c r="AG225" s="613" t="n">
        <f aca="false">[1]Offpeak_Forward!AG225</f>
        <v>3.87148219178082</v>
      </c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customFormat="false" ht="12.75" hidden="false" customHeight="false" outlineLevel="0" collapsed="false">
      <c r="A226" s="614" t="str">
        <f aca="false">[1]Offpeak_Forward!A226</f>
        <v>Cal-10</v>
      </c>
      <c r="B226" s="615" t="n">
        <f aca="false">[1]Offpeak_Forward!B226</f>
        <v>31.2160636633199</v>
      </c>
      <c r="C226" s="616" t="n">
        <f aca="false">[1]Offpeak_Forward!C226</f>
        <v>31.4487297955906</v>
      </c>
      <c r="D226" s="616" t="n">
        <f aca="false">[1]Offpeak_Forward!D226</f>
        <v>31.4487297955906</v>
      </c>
      <c r="E226" s="617" t="n">
        <f aca="false">[1]Offpeak_Forward!E226</f>
        <v>31.4487297955906</v>
      </c>
      <c r="F226" s="615" t="n">
        <f aca="false">[1]Offpeak_Forward!F226</f>
        <v>24.0559479044212</v>
      </c>
      <c r="G226" s="616" t="n">
        <f aca="false">[1]Offpeak_Forward!G226</f>
        <v>24.6819382429093</v>
      </c>
      <c r="H226" s="616" t="n">
        <f aca="false">[1]Offpeak_Forward!H226</f>
        <v>24.0559479044212</v>
      </c>
      <c r="I226" s="617" t="n">
        <f aca="false">[1]Offpeak_Forward!I226</f>
        <v>24.0559479044212</v>
      </c>
      <c r="J226" s="615" t="n">
        <f aca="false">[1]Offpeak_Forward!J226</f>
        <v>27.1584133192095</v>
      </c>
      <c r="K226" s="616" t="n">
        <f aca="false">[1]Offpeak_Forward!K226</f>
        <v>33.6254622281588</v>
      </c>
      <c r="L226" s="617" t="n">
        <f aca="false">[1]Offpeak_Forward!L226</f>
        <v>34.9880026702519</v>
      </c>
      <c r="M226" s="615" t="n">
        <f aca="false">[1]Offpeak_Forward!M226</f>
        <v>21.3579544538889</v>
      </c>
      <c r="N226" s="616" t="n">
        <f aca="false">[1]Offpeak_Forward!N226</f>
        <v>20.6396209535081</v>
      </c>
      <c r="O226" s="616" t="n">
        <f aca="false">[1]Offpeak_Forward!O226</f>
        <v>22.0434907025994</v>
      </c>
      <c r="P226" s="616" t="n">
        <f aca="false">[1]Offpeak_Forward!P226</f>
        <v>23.3924229517741</v>
      </c>
      <c r="Q226" s="616" t="n">
        <f aca="false">[1]Offpeak_Forward!Q226</f>
        <v>19.9934967626826</v>
      </c>
      <c r="R226" s="616" t="n">
        <f aca="false">[1]Offpeak_Forward!R226</f>
        <v>25.6326759073961</v>
      </c>
      <c r="S226" s="616" t="n">
        <f aca="false">[1]Offpeak_Forward!S226</f>
        <v>18.2143770932615</v>
      </c>
      <c r="T226" s="617" t="n">
        <f aca="false">[1]Offpeak_Forward!T226</f>
        <v>19.9934967626826</v>
      </c>
      <c r="U226" s="615" t="n">
        <f aca="false">[1]Offpeak_Forward!U226</f>
        <v>24.3988640489885</v>
      </c>
      <c r="V226" s="616" t="n">
        <f aca="false">[1]Offpeak_Forward!V226</f>
        <v>24.9494417196847</v>
      </c>
      <c r="W226" s="616" t="n">
        <f aca="false">[1]Offpeak_Forward!W226</f>
        <v>24.3988640489885</v>
      </c>
      <c r="X226" s="616" t="n">
        <f aca="false">[1]Offpeak_Forward!X226</f>
        <v>22.848534988221</v>
      </c>
      <c r="Y226" s="616" t="n">
        <f aca="false">[1]Offpeak_Forward!Y226</f>
        <v>24.3988640489885</v>
      </c>
      <c r="Z226" s="616" t="n">
        <f aca="false">[1]Offpeak_Forward!Z226</f>
        <v>25.1222757291908</v>
      </c>
      <c r="AA226" s="617" t="n">
        <f aca="false">[1]Offpeak_Forward!AA226</f>
        <v>26.4067442207413</v>
      </c>
      <c r="AB226" s="615" t="n">
        <f aca="false">[1]Offpeak_Forward!AB226</f>
        <v>25.9513620205558</v>
      </c>
      <c r="AC226" s="615" t="n">
        <f aca="false">[1]Offpeak_Forward!AC226</f>
        <v>28.2836874059618</v>
      </c>
      <c r="AD226" s="615" t="n">
        <f aca="false">[1]Offpeak_Forward!AD226</f>
        <v>25.9513620205558</v>
      </c>
      <c r="AE226" s="616" t="n">
        <f aca="false">[1]Offpeak_Forward!AE226</f>
        <v>25.9513620205558</v>
      </c>
      <c r="AF226" s="618" t="n">
        <f aca="false">[1]Offpeak_Forward!AF226</f>
        <v>29.9648196422896</v>
      </c>
      <c r="AG226" s="619" t="n">
        <f aca="false">[1]Offpeak_Forward!AG226</f>
        <v>3.97898219178082</v>
      </c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customFormat="false" ht="12.75" hidden="false" customHeight="false" outlineLevel="0" collapsed="false">
      <c r="A227" s="608" t="str">
        <f aca="false">[1]Offpeak_Forward!A227</f>
        <v>Cal-11</v>
      </c>
      <c r="B227" s="609" t="n">
        <f aca="false">[1]Offpeak_Forward!B227</f>
        <v>31.4112992059916</v>
      </c>
      <c r="C227" s="610" t="n">
        <f aca="false">[1]Offpeak_Forward!C227</f>
        <v>31.6438960671946</v>
      </c>
      <c r="D227" s="610" t="n">
        <f aca="false">[1]Offpeak_Forward!D227</f>
        <v>31.6438960671946</v>
      </c>
      <c r="E227" s="611" t="n">
        <f aca="false">[1]Offpeak_Forward!E227</f>
        <v>31.6438960671946</v>
      </c>
      <c r="F227" s="609" t="n">
        <f aca="false">[1]Offpeak_Forward!F227</f>
        <v>24.3143952809922</v>
      </c>
      <c r="G227" s="610" t="n">
        <f aca="false">[1]Offpeak_Forward!G227</f>
        <v>24.9384080187444</v>
      </c>
      <c r="H227" s="610" t="n">
        <f aca="false">[1]Offpeak_Forward!H227</f>
        <v>24.3143952809922</v>
      </c>
      <c r="I227" s="611" t="n">
        <f aca="false">[1]Offpeak_Forward!I227</f>
        <v>24.3143952809922</v>
      </c>
      <c r="J227" s="609" t="n">
        <f aca="false">[1]Offpeak_Forward!J227</f>
        <v>27.4484505063371</v>
      </c>
      <c r="K227" s="610" t="n">
        <f aca="false">[1]Offpeak_Forward!K227</f>
        <v>33.8738432744897</v>
      </c>
      <c r="L227" s="611" t="n">
        <f aca="false">[1]Offpeak_Forward!L227</f>
        <v>34.9291569589383</v>
      </c>
      <c r="M227" s="609" t="n">
        <f aca="false">[1]Offpeak_Forward!M227</f>
        <v>21.6516234332621</v>
      </c>
      <c r="N227" s="610" t="n">
        <f aca="false">[1]Offpeak_Forward!N227</f>
        <v>20.9403327221406</v>
      </c>
      <c r="O227" s="610" t="n">
        <f aca="false">[1]Offpeak_Forward!O227</f>
        <v>24.9559296412477</v>
      </c>
      <c r="P227" s="610" t="n">
        <f aca="false">[1]Offpeak_Forward!P227</f>
        <v>23.6796650719264</v>
      </c>
      <c r="Q227" s="610" t="n">
        <f aca="false">[1]Offpeak_Forward!Q227</f>
        <v>20.8937388812099</v>
      </c>
      <c r="R227" s="610" t="n">
        <f aca="false">[1]Offpeak_Forward!R227</f>
        <v>25.9144210602154</v>
      </c>
      <c r="S227" s="610" t="n">
        <f aca="false">[1]Offpeak_Forward!S227</f>
        <v>18.5194854062926</v>
      </c>
      <c r="T227" s="611" t="n">
        <f aca="false">[1]Offpeak_Forward!T227</f>
        <v>20.8937388812099</v>
      </c>
      <c r="U227" s="609" t="n">
        <f aca="false">[1]Offpeak_Forward!U227</f>
        <v>27.5004401316758</v>
      </c>
      <c r="V227" s="610" t="n">
        <f aca="false">[1]Offpeak_Forward!V227</f>
        <v>28.5322990950685</v>
      </c>
      <c r="W227" s="610" t="n">
        <f aca="false">[1]Offpeak_Forward!W227</f>
        <v>27.5004401316758</v>
      </c>
      <c r="X227" s="610" t="n">
        <f aca="false">[1]Offpeak_Forward!X227</f>
        <v>22.2113717065003</v>
      </c>
      <c r="Y227" s="610" t="n">
        <f aca="false">[1]Offpeak_Forward!Y227</f>
        <v>27.5004401316758</v>
      </c>
      <c r="Z227" s="610" t="n">
        <f aca="false">[1]Offpeak_Forward!Z227</f>
        <v>27.5924626199248</v>
      </c>
      <c r="AA227" s="611" t="n">
        <f aca="false">[1]Offpeak_Forward!AA227</f>
        <v>28.8705039288911</v>
      </c>
      <c r="AB227" s="609" t="n">
        <f aca="false">[1]Offpeak_Forward!AB227</f>
        <v>26.701002917263</v>
      </c>
      <c r="AC227" s="609" t="n">
        <f aca="false">[1]Offpeak_Forward!AC227</f>
        <v>29.0277003761469</v>
      </c>
      <c r="AD227" s="609" t="n">
        <f aca="false">[1]Offpeak_Forward!AD227</f>
        <v>26.701002917263</v>
      </c>
      <c r="AE227" s="610" t="n">
        <f aca="false">[1]Offpeak_Forward!AE227</f>
        <v>26.701002917263</v>
      </c>
      <c r="AF227" s="612" t="n">
        <f aca="false">[1]Offpeak_Forward!AF227</f>
        <v>30.7084221267752</v>
      </c>
      <c r="AG227" s="613" t="n">
        <f aca="false">[1]Offpeak_Forward!AG227</f>
        <v>4.08898219178082</v>
      </c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customFormat="false" ht="12.75" hidden="false" customHeight="false" outlineLevel="0" collapsed="false">
      <c r="A228" s="608" t="str">
        <f aca="false">[1]Offpeak_Forward!A228</f>
        <v>Cal-12</v>
      </c>
      <c r="B228" s="609" t="n">
        <f aca="false">[1]Offpeak_Forward!B228</f>
        <v>31.6412246768236</v>
      </c>
      <c r="C228" s="610" t="n">
        <f aca="false">[1]Offpeak_Forward!C228</f>
        <v>31.8878885923069</v>
      </c>
      <c r="D228" s="610" t="n">
        <f aca="false">[1]Offpeak_Forward!D228</f>
        <v>31.8878885923069</v>
      </c>
      <c r="E228" s="611" t="n">
        <f aca="false">[1]Offpeak_Forward!E228</f>
        <v>31.8878885923069</v>
      </c>
      <c r="F228" s="609" t="n">
        <f aca="false">[1]Offpeak_Forward!F228</f>
        <v>24.5522570145269</v>
      </c>
      <c r="G228" s="610" t="n">
        <f aca="false">[1]Offpeak_Forward!G228</f>
        <v>25.1748044779076</v>
      </c>
      <c r="H228" s="610" t="n">
        <f aca="false">[1]Offpeak_Forward!H228</f>
        <v>24.5522570145269</v>
      </c>
      <c r="I228" s="611" t="n">
        <f aca="false">[1]Offpeak_Forward!I228</f>
        <v>24.5522570145269</v>
      </c>
      <c r="J228" s="609" t="n">
        <f aca="false">[1]Offpeak_Forward!J228</f>
        <v>27.6377387708492</v>
      </c>
      <c r="K228" s="610" t="n">
        <f aca="false">[1]Offpeak_Forward!K228</f>
        <v>34.1336682218235</v>
      </c>
      <c r="L228" s="611" t="n">
        <f aca="false">[1]Offpeak_Forward!L228</f>
        <v>35.1608032342002</v>
      </c>
      <c r="M228" s="609" t="n">
        <f aca="false">[1]Offpeak_Forward!M228</f>
        <v>21.9896659900191</v>
      </c>
      <c r="N228" s="610" t="n">
        <f aca="false">[1]Offpeak_Forward!N228</f>
        <v>21.2720905430318</v>
      </c>
      <c r="O228" s="610" t="n">
        <f aca="false">[1]Offpeak_Forward!O228</f>
        <v>25.2000181541205</v>
      </c>
      <c r="P228" s="610" t="n">
        <f aca="false">[1]Offpeak_Forward!P228</f>
        <v>24.012944938627</v>
      </c>
      <c r="Q228" s="610" t="n">
        <f aca="false">[1]Offpeak_Forward!Q228</f>
        <v>21.8695039344654</v>
      </c>
      <c r="R228" s="610" t="n">
        <f aca="false">[1]Offpeak_Forward!R228</f>
        <v>26.2436265785815</v>
      </c>
      <c r="S228" s="610" t="n">
        <f aca="false">[1]Offpeak_Forward!S228</f>
        <v>18.8679514642992</v>
      </c>
      <c r="T228" s="611" t="n">
        <f aca="false">[1]Offpeak_Forward!T228</f>
        <v>21.8695039344654</v>
      </c>
      <c r="U228" s="609" t="n">
        <f aca="false">[1]Offpeak_Forward!U228</f>
        <v>27.8237152298813</v>
      </c>
      <c r="V228" s="610" t="n">
        <f aca="false">[1]Offpeak_Forward!V228</f>
        <v>28.886949327279</v>
      </c>
      <c r="W228" s="610" t="n">
        <f aca="false">[1]Offpeak_Forward!W228</f>
        <v>27.8237152298813</v>
      </c>
      <c r="X228" s="610" t="n">
        <f aca="false">[1]Offpeak_Forward!X228</f>
        <v>22.5467139365958</v>
      </c>
      <c r="Y228" s="610" t="n">
        <f aca="false">[1]Offpeak_Forward!Y228</f>
        <v>27.8237152298813</v>
      </c>
      <c r="Z228" s="610" t="n">
        <f aca="false">[1]Offpeak_Forward!Z228</f>
        <v>27.9131731986146</v>
      </c>
      <c r="AA228" s="611" t="n">
        <f aca="false">[1]Offpeak_Forward!AA228</f>
        <v>29.1864519943564</v>
      </c>
      <c r="AB228" s="609" t="n">
        <f aca="false">[1]Offpeak_Forward!AB228</f>
        <v>27.4799176325937</v>
      </c>
      <c r="AC228" s="609" t="n">
        <f aca="false">[1]Offpeak_Forward!AC228</f>
        <v>29.8046490999947</v>
      </c>
      <c r="AD228" s="609" t="n">
        <f aca="false">[1]Offpeak_Forward!AD228</f>
        <v>27.4799176325937</v>
      </c>
      <c r="AE228" s="610" t="n">
        <f aca="false">[1]Offpeak_Forward!AE228</f>
        <v>27.4799176325937</v>
      </c>
      <c r="AF228" s="612" t="n">
        <f aca="false">[1]Offpeak_Forward!AF228</f>
        <v>31.4864708379288</v>
      </c>
      <c r="AG228" s="613" t="n">
        <f aca="false">[1]Offpeak_Forward!AG228</f>
        <v>4.20183879781421</v>
      </c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customFormat="false" ht="12.75" hidden="false" customHeight="false" outlineLevel="0" collapsed="false">
      <c r="A229" s="608" t="str">
        <f aca="false">[1]Offpeak_Forward!A229</f>
        <v>Cal-13</v>
      </c>
      <c r="B229" s="609" t="n">
        <f aca="false">[1]Offpeak_Forward!B229</f>
        <v>31.9089898329164</v>
      </c>
      <c r="C229" s="610" t="n">
        <f aca="false">[1]Offpeak_Forward!C229</f>
        <v>32.1419811414816</v>
      </c>
      <c r="D229" s="610" t="n">
        <f aca="false">[1]Offpeak_Forward!D229</f>
        <v>32.1419811414816</v>
      </c>
      <c r="E229" s="611" t="n">
        <f aca="false">[1]Offpeak_Forward!E229</f>
        <v>32.1419811414816</v>
      </c>
      <c r="F229" s="609" t="n">
        <f aca="false">[1]Offpeak_Forward!F229</f>
        <v>24.6989569288478</v>
      </c>
      <c r="G229" s="610" t="n">
        <f aca="false">[1]Offpeak_Forward!G229</f>
        <v>25.3229917356283</v>
      </c>
      <c r="H229" s="610" t="n">
        <f aca="false">[1]Offpeak_Forward!H229</f>
        <v>24.6989569288478</v>
      </c>
      <c r="I229" s="611" t="n">
        <f aca="false">[1]Offpeak_Forward!I229</f>
        <v>24.6989569288478</v>
      </c>
      <c r="J229" s="609" t="n">
        <f aca="false">[1]Offpeak_Forward!J229</f>
        <v>27.776247506843</v>
      </c>
      <c r="K229" s="610" t="n">
        <f aca="false">[1]Offpeak_Forward!K229</f>
        <v>34.2215560841962</v>
      </c>
      <c r="L229" s="611" t="n">
        <f aca="false">[1]Offpeak_Forward!L229</f>
        <v>35.3703031164223</v>
      </c>
      <c r="M229" s="609" t="n">
        <f aca="false">[1]Offpeak_Forward!M229</f>
        <v>22.2930016569308</v>
      </c>
      <c r="N229" s="610" t="n">
        <f aca="false">[1]Offpeak_Forward!N229</f>
        <v>21.5766272413071</v>
      </c>
      <c r="O229" s="610" t="n">
        <f aca="false">[1]Offpeak_Forward!O229</f>
        <v>25.4552997137243</v>
      </c>
      <c r="P229" s="610" t="n">
        <f aca="false">[1]Offpeak_Forward!P229</f>
        <v>24.3211155302343</v>
      </c>
      <c r="Q229" s="610" t="n">
        <f aca="false">[1]Offpeak_Forward!Q229</f>
        <v>22.6738725876908</v>
      </c>
      <c r="R229" s="610" t="n">
        <f aca="false">[1]Offpeak_Forward!R229</f>
        <v>26.5559328431124</v>
      </c>
      <c r="S229" s="610" t="n">
        <f aca="false">[1]Offpeak_Forward!S229</f>
        <v>19.1607561512793</v>
      </c>
      <c r="T229" s="611" t="n">
        <f aca="false">[1]Offpeak_Forward!T229</f>
        <v>22.6738725876908</v>
      </c>
      <c r="U229" s="609" t="n">
        <f aca="false">[1]Offpeak_Forward!U229</f>
        <v>28.1424565790185</v>
      </c>
      <c r="V229" s="610" t="n">
        <f aca="false">[1]Offpeak_Forward!V229</f>
        <v>29.3207079117771</v>
      </c>
      <c r="W229" s="610" t="n">
        <f aca="false">[1]Offpeak_Forward!W229</f>
        <v>28.1424565790185</v>
      </c>
      <c r="X229" s="610" t="n">
        <f aca="false">[1]Offpeak_Forward!X229</f>
        <v>22.8530569131966</v>
      </c>
      <c r="Y229" s="610" t="n">
        <f aca="false">[1]Offpeak_Forward!Y229</f>
        <v>28.1424565790185</v>
      </c>
      <c r="Z229" s="610" t="n">
        <f aca="false">[1]Offpeak_Forward!Z229</f>
        <v>28.2345177001752</v>
      </c>
      <c r="AA229" s="611" t="n">
        <f aca="false">[1]Offpeak_Forward!AA229</f>
        <v>29.5126314156752</v>
      </c>
      <c r="AB229" s="609" t="n">
        <f aca="false">[1]Offpeak_Forward!AB229</f>
        <v>28.2854886830486</v>
      </c>
      <c r="AC229" s="609" t="n">
        <f aca="false">[1]Offpeak_Forward!AC229</f>
        <v>30.6117428631145</v>
      </c>
      <c r="AD229" s="609" t="n">
        <f aca="false">[1]Offpeak_Forward!AD229</f>
        <v>28.2854886830486</v>
      </c>
      <c r="AE229" s="610" t="n">
        <f aca="false">[1]Offpeak_Forward!AE229</f>
        <v>28.2854886830486</v>
      </c>
      <c r="AF229" s="612" t="n">
        <f aca="false">[1]Offpeak_Forward!AF229</f>
        <v>32.2929369809047</v>
      </c>
      <c r="AG229" s="613" t="n">
        <f aca="false">[1]Offpeak_Forward!AG229</f>
        <v>4.31648219178082</v>
      </c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customFormat="false" ht="12.75" hidden="false" customHeight="false" outlineLevel="0" collapsed="false">
      <c r="A230" s="608" t="str">
        <f aca="false">[1]Offpeak_Forward!A230</f>
        <v>Cal-14</v>
      </c>
      <c r="B230" s="609" t="n">
        <f aca="false">[1]Offpeak_Forward!B230</f>
        <v>32.2027053997366</v>
      </c>
      <c r="C230" s="610" t="n">
        <f aca="false">[1]Offpeak_Forward!C230</f>
        <v>32.4216120954595</v>
      </c>
      <c r="D230" s="610" t="n">
        <f aca="false">[1]Offpeak_Forward!D230</f>
        <v>32.4216120954595</v>
      </c>
      <c r="E230" s="611" t="n">
        <f aca="false">[1]Offpeak_Forward!E230</f>
        <v>32.4216120954595</v>
      </c>
      <c r="F230" s="609" t="n">
        <f aca="false">[1]Offpeak_Forward!F230</f>
        <v>24.9319848884308</v>
      </c>
      <c r="G230" s="610" t="n">
        <f aca="false">[1]Offpeak_Forward!G230</f>
        <v>25.555987847519</v>
      </c>
      <c r="H230" s="610" t="n">
        <f aca="false">[1]Offpeak_Forward!H230</f>
        <v>24.9319848884308</v>
      </c>
      <c r="I230" s="611" t="n">
        <f aca="false">[1]Offpeak_Forward!I230</f>
        <v>24.9319848884308</v>
      </c>
      <c r="J230" s="609" t="n">
        <f aca="false">[1]Offpeak_Forward!J230</f>
        <v>27.9203162933555</v>
      </c>
      <c r="K230" s="610" t="n">
        <f aca="false">[1]Offpeak_Forward!K230</f>
        <v>34.4672075456425</v>
      </c>
      <c r="L230" s="611" t="n">
        <f aca="false">[1]Offpeak_Forward!L230</f>
        <v>35.5850937754118</v>
      </c>
      <c r="M230" s="609" t="n">
        <f aca="false">[1]Offpeak_Forward!M230</f>
        <v>22.5783409024842</v>
      </c>
      <c r="N230" s="610" t="n">
        <f aca="false">[1]Offpeak_Forward!N230</f>
        <v>21.8521674052356</v>
      </c>
      <c r="O230" s="610" t="n">
        <f aca="false">[1]Offpeak_Forward!O230</f>
        <v>25.725471159145</v>
      </c>
      <c r="P230" s="610" t="n">
        <f aca="false">[1]Offpeak_Forward!P230</f>
        <v>24.6063490744151</v>
      </c>
      <c r="Q230" s="610" t="n">
        <f aca="false">[1]Offpeak_Forward!Q230</f>
        <v>23.5560990536828</v>
      </c>
      <c r="R230" s="610" t="n">
        <f aca="false">[1]Offpeak_Forward!R230</f>
        <v>26.8410761290469</v>
      </c>
      <c r="S230" s="610" t="n">
        <f aca="false">[1]Offpeak_Forward!S230</f>
        <v>19.4461907962339</v>
      </c>
      <c r="T230" s="611" t="n">
        <f aca="false">[1]Offpeak_Forward!T230</f>
        <v>23.5560990536828</v>
      </c>
      <c r="U230" s="609" t="n">
        <f aca="false">[1]Offpeak_Forward!U230</f>
        <v>28.4272336545154</v>
      </c>
      <c r="V230" s="610" t="n">
        <f aca="false">[1]Offpeak_Forward!V230</f>
        <v>29.7617646255485</v>
      </c>
      <c r="W230" s="610" t="n">
        <f aca="false">[1]Offpeak_Forward!W230</f>
        <v>28.4272336545154</v>
      </c>
      <c r="X230" s="610" t="n">
        <f aca="false">[1]Offpeak_Forward!X230</f>
        <v>23.138425735098</v>
      </c>
      <c r="Y230" s="610" t="n">
        <f aca="false">[1]Offpeak_Forward!Y230</f>
        <v>28.4272336545154</v>
      </c>
      <c r="Z230" s="610" t="n">
        <f aca="false">[1]Offpeak_Forward!Z230</f>
        <v>28.5192381884883</v>
      </c>
      <c r="AA230" s="611" t="n">
        <f aca="false">[1]Offpeak_Forward!AA230</f>
        <v>29.7972461704423</v>
      </c>
      <c r="AB230" s="609" t="n">
        <f aca="false">[1]Offpeak_Forward!AB230</f>
        <v>29.1430870888702</v>
      </c>
      <c r="AC230" s="609" t="n">
        <f aca="false">[1]Offpeak_Forward!AC230</f>
        <v>31.4707274579769</v>
      </c>
      <c r="AD230" s="609" t="n">
        <f aca="false">[1]Offpeak_Forward!AD230</f>
        <v>29.1430870888702</v>
      </c>
      <c r="AE230" s="610" t="n">
        <f aca="false">[1]Offpeak_Forward!AE230</f>
        <v>29.1430870888702</v>
      </c>
      <c r="AF230" s="612" t="n">
        <f aca="false">[1]Offpeak_Forward!AF230</f>
        <v>33.1537577058533</v>
      </c>
      <c r="AG230" s="613" t="n">
        <f aca="false">[1]Offpeak_Forward!AG230</f>
        <v>4.43398219178082</v>
      </c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customFormat="false" ht="13.5" hidden="false" customHeight="false" outlineLevel="0" collapsed="false">
      <c r="A231" s="614" t="str">
        <f aca="false">[1]Offpeak_Forward!A231</f>
        <v>Cal-15</v>
      </c>
      <c r="B231" s="620" t="n">
        <f aca="false">[1]Offpeak_Forward!B231</f>
        <v>32.4329138101087</v>
      </c>
      <c r="C231" s="621" t="n">
        <f aca="false">[1]Offpeak_Forward!C231</f>
        <v>32.6481732220428</v>
      </c>
      <c r="D231" s="621" t="n">
        <f aca="false">[1]Offpeak_Forward!D231</f>
        <v>32.6481732220428</v>
      </c>
      <c r="E231" s="622" t="n">
        <f aca="false">[1]Offpeak_Forward!E231</f>
        <v>32.6481732220428</v>
      </c>
      <c r="F231" s="620" t="n">
        <f aca="false">[1]Offpeak_Forward!F231</f>
        <v>26.3637070416222</v>
      </c>
      <c r="G231" s="621" t="n">
        <f aca="false">[1]Offpeak_Forward!G231</f>
        <v>26.9897990629068</v>
      </c>
      <c r="H231" s="621" t="n">
        <f aca="false">[1]Offpeak_Forward!H231</f>
        <v>26.3637070416222</v>
      </c>
      <c r="I231" s="622" t="n">
        <f aca="false">[1]Offpeak_Forward!I231</f>
        <v>26.3637070416222</v>
      </c>
      <c r="J231" s="620" t="n">
        <f aca="false">[1]Offpeak_Forward!J231</f>
        <v>28.0619940084998</v>
      </c>
      <c r="K231" s="621" t="n">
        <f aca="false">[1]Offpeak_Forward!K231</f>
        <v>34.7189499279687</v>
      </c>
      <c r="L231" s="622" t="n">
        <f aca="false">[1]Offpeak_Forward!L231</f>
        <v>35.8015139142227</v>
      </c>
      <c r="M231" s="620" t="n">
        <f aca="false">[1]Offpeak_Forward!M231</f>
        <v>22.871403864225</v>
      </c>
      <c r="N231" s="621" t="n">
        <f aca="false">[1]Offpeak_Forward!N231</f>
        <v>22.139071281138</v>
      </c>
      <c r="O231" s="621" t="n">
        <f aca="false">[1]Offpeak_Forward!O231</f>
        <v>25.9128344174696</v>
      </c>
      <c r="P231" s="621" t="n">
        <f aca="false">[1]Offpeak_Forward!P231</f>
        <v>24.9062027859165</v>
      </c>
      <c r="Q231" s="621" t="n">
        <f aca="false">[1]Offpeak_Forward!Q231</f>
        <v>24.4445935257882</v>
      </c>
      <c r="R231" s="621" t="n">
        <f aca="false">[1]Offpeak_Forward!R231</f>
        <v>27.1467377891125</v>
      </c>
      <c r="S231" s="621" t="n">
        <f aca="false">[1]Offpeak_Forward!S231</f>
        <v>19.7270003789234</v>
      </c>
      <c r="T231" s="622" t="n">
        <f aca="false">[1]Offpeak_Forward!T231</f>
        <v>24.4445935257882</v>
      </c>
      <c r="U231" s="620" t="n">
        <f aca="false">[1]Offpeak_Forward!U231</f>
        <v>28.7288434328474</v>
      </c>
      <c r="V231" s="621" t="n">
        <f aca="false">[1]Offpeak_Forward!V231</f>
        <v>30.1208917042457</v>
      </c>
      <c r="W231" s="621" t="n">
        <f aca="false">[1]Offpeak_Forward!W231</f>
        <v>28.7288434328474</v>
      </c>
      <c r="X231" s="621" t="n">
        <f aca="false">[1]Offpeak_Forward!X231</f>
        <v>23.42276506394</v>
      </c>
      <c r="Y231" s="621" t="n">
        <f aca="false">[1]Offpeak_Forward!Y231</f>
        <v>28.7288434328474</v>
      </c>
      <c r="Z231" s="621" t="n">
        <f aca="false">[1]Offpeak_Forward!Z231</f>
        <v>28.8245042786487</v>
      </c>
      <c r="AA231" s="622" t="n">
        <f aca="false">[1]Offpeak_Forward!AA231</f>
        <v>30.1093030348612</v>
      </c>
      <c r="AB231" s="620" t="n">
        <f aca="false">[1]Offpeak_Forward!AB231</f>
        <v>29.9167438025623</v>
      </c>
      <c r="AC231" s="620" t="n">
        <f aca="false">[1]Offpeak_Forward!AC231</f>
        <v>32.2440525093996</v>
      </c>
      <c r="AD231" s="620" t="n">
        <f aca="false">[1]Offpeak_Forward!AD231</f>
        <v>29.9167438025623</v>
      </c>
      <c r="AE231" s="621" t="n">
        <f aca="false">[1]Offpeak_Forward!AE231</f>
        <v>29.9167438025623</v>
      </c>
      <c r="AF231" s="623" t="n">
        <f aca="false">[1]Offpeak_Forward!AF231</f>
        <v>33.9109866761551</v>
      </c>
      <c r="AG231" s="624" t="n">
        <f aca="false">[1]Offpeak_Forward!AG231</f>
        <v>4.55398219178082</v>
      </c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customFormat="false" ht="12.75" hidden="false" customHeight="false" outlineLevel="0" collapsed="false">
      <c r="A232" s="608" t="str">
        <f aca="false">[1]Offpeak_Forward!A232</f>
        <v>Cal-16</v>
      </c>
      <c r="B232" s="609" t="n">
        <f aca="false">[1]Offpeak_Forward!B232</f>
        <v>32.6829195971351</v>
      </c>
      <c r="C232" s="610" t="n">
        <f aca="false">[1]Offpeak_Forward!C232</f>
        <v>32.9142140119504</v>
      </c>
      <c r="D232" s="610" t="n">
        <f aca="false">[1]Offpeak_Forward!D232</f>
        <v>32.9142140119504</v>
      </c>
      <c r="E232" s="611" t="n">
        <f aca="false">[1]Offpeak_Forward!E232</f>
        <v>32.9142140119504</v>
      </c>
      <c r="F232" s="609" t="n">
        <f aca="false">[1]Offpeak_Forward!F232</f>
        <v>26.5606210306283</v>
      </c>
      <c r="G232" s="610" t="n">
        <f aca="false">[1]Offpeak_Forward!G232</f>
        <v>27.18310476544</v>
      </c>
      <c r="H232" s="610" t="n">
        <f aca="false">[1]Offpeak_Forward!H232</f>
        <v>26.5606210306283</v>
      </c>
      <c r="I232" s="611" t="n">
        <f aca="false">[1]Offpeak_Forward!I232</f>
        <v>26.5606210306283</v>
      </c>
      <c r="J232" s="609" t="n">
        <f aca="false">[1]Offpeak_Forward!J232</f>
        <v>28.4630962830643</v>
      </c>
      <c r="K232" s="610" t="n">
        <f aca="false">[1]Offpeak_Forward!K232</f>
        <v>34.9759403627279</v>
      </c>
      <c r="L232" s="611" t="n">
        <f aca="false">[1]Offpeak_Forward!L232</f>
        <v>36.0354304379416</v>
      </c>
      <c r="M232" s="609" t="n">
        <f aca="false">[1]Offpeak_Forward!M232</f>
        <v>23.2501793833425</v>
      </c>
      <c r="N232" s="610" t="n">
        <f aca="false">[1]Offpeak_Forward!N232</f>
        <v>22.5431005656067</v>
      </c>
      <c r="O232" s="610" t="n">
        <f aca="false">[1]Offpeak_Forward!O232</f>
        <v>26.1588764710986</v>
      </c>
      <c r="P232" s="610" t="n">
        <f aca="false">[1]Offpeak_Forward!P232</f>
        <v>25.2732527511035</v>
      </c>
      <c r="Q232" s="610" t="n">
        <f aca="false">[1]Offpeak_Forward!Q232</f>
        <v>25.4767748474257</v>
      </c>
      <c r="R232" s="610" t="n">
        <f aca="false">[1]Offpeak_Forward!R232</f>
        <v>27.503757577091</v>
      </c>
      <c r="S232" s="610" t="n">
        <f aca="false">[1]Offpeak_Forward!S232</f>
        <v>20.1284702896565</v>
      </c>
      <c r="T232" s="611" t="n">
        <f aca="false">[1]Offpeak_Forward!T232</f>
        <v>25.4767748474257</v>
      </c>
      <c r="U232" s="609" t="n">
        <f aca="false">[1]Offpeak_Forward!U232</f>
        <v>29.0898381172805</v>
      </c>
      <c r="V232" s="610" t="n">
        <f aca="false">[1]Offpeak_Forward!V232</f>
        <v>30.5531292735276</v>
      </c>
      <c r="W232" s="610" t="n">
        <f aca="false">[1]Offpeak_Forward!W232</f>
        <v>29.0898381172805</v>
      </c>
      <c r="X232" s="610" t="n">
        <f aca="false">[1]Offpeak_Forward!X232</f>
        <v>23.8180235754586</v>
      </c>
      <c r="Y232" s="610" t="n">
        <f aca="false">[1]Offpeak_Forward!Y232</f>
        <v>29.0898381172805</v>
      </c>
      <c r="Z232" s="610" t="n">
        <f aca="false">[1]Offpeak_Forward!Z232</f>
        <v>29.1791847938489</v>
      </c>
      <c r="AA232" s="611" t="n">
        <f aca="false">[1]Offpeak_Forward!AA232</f>
        <v>30.4522575370738</v>
      </c>
      <c r="AB232" s="609" t="n">
        <f aca="false">[1]Offpeak_Forward!AB232</f>
        <v>30.8274700120246</v>
      </c>
      <c r="AC232" s="609" t="n">
        <f aca="false">[1]Offpeak_Forward!AC232</f>
        <v>33.1559305949111</v>
      </c>
      <c r="AD232" s="609" t="n">
        <f aca="false">[1]Offpeak_Forward!AD232</f>
        <v>30.8274700120246</v>
      </c>
      <c r="AE232" s="610" t="n">
        <f aca="false">[1]Offpeak_Forward!AE232</f>
        <v>30.8274700120246</v>
      </c>
      <c r="AF232" s="612" t="n">
        <f aca="false">[1]Offpeak_Forward!AF232</f>
        <v>34.8293371900474</v>
      </c>
      <c r="AG232" s="613" t="n">
        <f aca="false">[1]Offpeak_Forward!AG232</f>
        <v>4.67683879781421</v>
      </c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customFormat="false" ht="12.75" hidden="false" customHeight="false" outlineLevel="0" collapsed="false">
      <c r="A233" s="608" t="str">
        <f aca="false">[1]Offpeak_Forward!A233</f>
        <v>Cal-17</v>
      </c>
      <c r="B233" s="609" t="n">
        <f aca="false">[1]Offpeak_Forward!B233</f>
        <v>32.8561458756716</v>
      </c>
      <c r="C233" s="610" t="n">
        <f aca="false">[1]Offpeak_Forward!C233</f>
        <v>33.1061855872612</v>
      </c>
      <c r="D233" s="610" t="n">
        <f aca="false">[1]Offpeak_Forward!D233</f>
        <v>33.1061855872612</v>
      </c>
      <c r="E233" s="611" t="n">
        <f aca="false">[1]Offpeak_Forward!E233</f>
        <v>33.1061855872612</v>
      </c>
      <c r="F233" s="609" t="n">
        <f aca="false">[1]Offpeak_Forward!F233</f>
        <v>27.1252064450804</v>
      </c>
      <c r="G233" s="610" t="n">
        <f aca="false">[1]Offpeak_Forward!G233</f>
        <v>27.7471427758947</v>
      </c>
      <c r="H233" s="610" t="n">
        <f aca="false">[1]Offpeak_Forward!H233</f>
        <v>27.1252064450804</v>
      </c>
      <c r="I233" s="611" t="n">
        <f aca="false">[1]Offpeak_Forward!I233</f>
        <v>27.1252064450804</v>
      </c>
      <c r="J233" s="609" t="n">
        <f aca="false">[1]Offpeak_Forward!J233</f>
        <v>28.6749161392753</v>
      </c>
      <c r="K233" s="610" t="n">
        <f aca="false">[1]Offpeak_Forward!K233</f>
        <v>35.1696272889076</v>
      </c>
      <c r="L233" s="611" t="n">
        <f aca="false">[1]Offpeak_Forward!L233</f>
        <v>36.230387219869</v>
      </c>
      <c r="M233" s="609" t="n">
        <f aca="false">[1]Offpeak_Forward!M233</f>
        <v>23.5384059887445</v>
      </c>
      <c r="N233" s="610" t="n">
        <f aca="false">[1]Offpeak_Forward!N233</f>
        <v>22.8179411706982</v>
      </c>
      <c r="O233" s="610" t="n">
        <f aca="false">[1]Offpeak_Forward!O233</f>
        <v>26.405329009007</v>
      </c>
      <c r="P233" s="610" t="n">
        <f aca="false">[1]Offpeak_Forward!P233</f>
        <v>25.5596981584996</v>
      </c>
      <c r="Q233" s="610" t="n">
        <f aca="false">[1]Offpeak_Forward!Q233</f>
        <v>26.4615837673387</v>
      </c>
      <c r="R233" s="610" t="n">
        <f aca="false">[1]Offpeak_Forward!R233</f>
        <v>27.7886795293865</v>
      </c>
      <c r="S233" s="610" t="n">
        <f aca="false">[1]Offpeak_Forward!S233</f>
        <v>20.4180101333292</v>
      </c>
      <c r="T233" s="611" t="n">
        <f aca="false">[1]Offpeak_Forward!T233</f>
        <v>26.4615837673387</v>
      </c>
      <c r="U233" s="609" t="n">
        <f aca="false">[1]Offpeak_Forward!U233</f>
        <v>29.3699722593533</v>
      </c>
      <c r="V233" s="610" t="n">
        <f aca="false">[1]Offpeak_Forward!V233</f>
        <v>30.948339448069</v>
      </c>
      <c r="W233" s="610" t="n">
        <f aca="false">[1]Offpeak_Forward!W233</f>
        <v>29.3699722593533</v>
      </c>
      <c r="X233" s="610" t="n">
        <f aca="false">[1]Offpeak_Forward!X233</f>
        <v>24.0963248592259</v>
      </c>
      <c r="Y233" s="610" t="n">
        <f aca="false">[1]Offpeak_Forward!Y233</f>
        <v>29.3699722593533</v>
      </c>
      <c r="Z233" s="610" t="n">
        <f aca="false">[1]Offpeak_Forward!Z233</f>
        <v>29.4583606292249</v>
      </c>
      <c r="AA233" s="611" t="n">
        <f aca="false">[1]Offpeak_Forward!AA233</f>
        <v>30.7296519838176</v>
      </c>
      <c r="AB233" s="609" t="n">
        <f aca="false">[1]Offpeak_Forward!AB233</f>
        <v>31.6565281516109</v>
      </c>
      <c r="AC233" s="609" t="n">
        <f aca="false">[1]Offpeak_Forward!AC233</f>
        <v>33.9842677043882</v>
      </c>
      <c r="AD233" s="609" t="n">
        <f aca="false">[1]Offpeak_Forward!AD233</f>
        <v>31.6565281516109</v>
      </c>
      <c r="AE233" s="610" t="n">
        <f aca="false">[1]Offpeak_Forward!AE233</f>
        <v>31.6565281516109</v>
      </c>
      <c r="AF233" s="612" t="n">
        <f aca="false">[1]Offpeak_Forward!AF233</f>
        <v>35.666852842389</v>
      </c>
      <c r="AG233" s="613" t="n">
        <f aca="false">[1]Offpeak_Forward!AG233</f>
        <v>4.80148219178082</v>
      </c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customFormat="false" ht="13.5" hidden="false" customHeight="false" outlineLevel="0" collapsed="false">
      <c r="A234" s="608" t="str">
        <f aca="false">[1]Offpeak_Forward!A234</f>
        <v>Cal-18</v>
      </c>
      <c r="B234" s="609" t="n">
        <f aca="false">[1]Offpeak_Forward!B234</f>
        <v>33.0347123838555</v>
      </c>
      <c r="C234" s="610" t="n">
        <f aca="false">[1]Offpeak_Forward!C234</f>
        <v>33.2700748638253</v>
      </c>
      <c r="D234" s="610" t="n">
        <f aca="false">[1]Offpeak_Forward!D234</f>
        <v>33.2700748638253</v>
      </c>
      <c r="E234" s="611" t="n">
        <f aca="false">[1]Offpeak_Forward!E234</f>
        <v>33.2700748638253</v>
      </c>
      <c r="F234" s="609" t="n">
        <f aca="false">[1]Offpeak_Forward!F234</f>
        <v>28.2647648975495</v>
      </c>
      <c r="G234" s="610" t="n">
        <f aca="false">[1]Offpeak_Forward!G234</f>
        <v>28.8888621821784</v>
      </c>
      <c r="H234" s="610" t="n">
        <f aca="false">[1]Offpeak_Forward!H234</f>
        <v>28.2647648975495</v>
      </c>
      <c r="I234" s="611" t="n">
        <f aca="false">[1]Offpeak_Forward!I234</f>
        <v>28.2647648975495</v>
      </c>
      <c r="J234" s="609" t="n">
        <f aca="false">[1]Offpeak_Forward!J234</f>
        <v>28.7969738197831</v>
      </c>
      <c r="K234" s="610" t="n">
        <f aca="false">[1]Offpeak_Forward!K234</f>
        <v>35.7061568762594</v>
      </c>
      <c r="L234" s="611" t="n">
        <f aca="false">[1]Offpeak_Forward!L234</f>
        <v>36.4290782888834</v>
      </c>
      <c r="M234" s="609" t="n">
        <f aca="false">[1]Offpeak_Forward!M234</f>
        <v>23.8532923578909</v>
      </c>
      <c r="N234" s="610" t="n">
        <f aca="false">[1]Offpeak_Forward!N234</f>
        <v>23.1399117700929</v>
      </c>
      <c r="O234" s="610" t="n">
        <f aca="false">[1]Offpeak_Forward!O234</f>
        <v>26.6105914950928</v>
      </c>
      <c r="P234" s="610" t="n">
        <f aca="false">[1]Offpeak_Forward!P234</f>
        <v>25.8816097735871</v>
      </c>
      <c r="Q234" s="610" t="n">
        <f aca="false">[1]Offpeak_Forward!Q234</f>
        <v>27.1953562795386</v>
      </c>
      <c r="R234" s="610" t="n">
        <f aca="false">[1]Offpeak_Forward!R234</f>
        <v>28.1166006514392</v>
      </c>
      <c r="S234" s="610" t="n">
        <f aca="false">[1]Offpeak_Forward!S234</f>
        <v>20.7202209794463</v>
      </c>
      <c r="T234" s="611" t="n">
        <f aca="false">[1]Offpeak_Forward!T234</f>
        <v>27.1953562795386</v>
      </c>
      <c r="U234" s="609" t="n">
        <f aca="false">[1]Offpeak_Forward!U234</f>
        <v>29.7013852034556</v>
      </c>
      <c r="V234" s="610" t="n">
        <f aca="false">[1]Offpeak_Forward!V234</f>
        <v>31.3346904685047</v>
      </c>
      <c r="W234" s="610" t="n">
        <f aca="false">[1]Offpeak_Forward!W234</f>
        <v>29.7013852034556</v>
      </c>
      <c r="X234" s="610" t="n">
        <f aca="false">[1]Offpeak_Forward!X234</f>
        <v>24.4132729211912</v>
      </c>
      <c r="Y234" s="610" t="n">
        <f aca="false">[1]Offpeak_Forward!Y234</f>
        <v>29.7013852034556</v>
      </c>
      <c r="Z234" s="610" t="n">
        <f aca="false">[1]Offpeak_Forward!Z234</f>
        <v>29.7935559640973</v>
      </c>
      <c r="AA234" s="611" t="n">
        <f aca="false">[1]Offpeak_Forward!AA234</f>
        <v>31.0718735438523</v>
      </c>
      <c r="AB234" s="609" t="n">
        <f aca="false">[1]Offpeak_Forward!AB234</f>
        <v>32.502033074296</v>
      </c>
      <c r="AC234" s="609" t="n">
        <f aca="false">[1]Offpeak_Forward!AC234</f>
        <v>34.8277083261965</v>
      </c>
      <c r="AD234" s="609" t="n">
        <f aca="false">[1]Offpeak_Forward!AD234</f>
        <v>32.502033074296</v>
      </c>
      <c r="AE234" s="610" t="n">
        <f aca="false">[1]Offpeak_Forward!AE234</f>
        <v>32.502033074296</v>
      </c>
      <c r="AF234" s="612" t="n">
        <f aca="false">[1]Offpeak_Forward!AF234</f>
        <v>36.5130615753967</v>
      </c>
      <c r="AG234" s="613" t="n">
        <f aca="false">[1]Offpeak_Forward!AG234</f>
        <v>4.92898219178082</v>
      </c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customFormat="false" ht="13.5" hidden="false" customHeight="false" outlineLevel="0" collapsed="false">
      <c r="A235" s="625" t="n">
        <f aca="false">[1]Offpeak_Forward!A235</f>
        <v>0</v>
      </c>
      <c r="B235" s="626" t="n">
        <f aca="false">[1]Offpeak_Forward!B235</f>
        <v>0</v>
      </c>
      <c r="C235" s="627" t="n">
        <f aca="false">[1]Offpeak_Forward!C235</f>
        <v>0</v>
      </c>
      <c r="D235" s="627" t="n">
        <f aca="false">[1]Offpeak_Forward!D235</f>
        <v>0</v>
      </c>
      <c r="E235" s="627" t="n">
        <f aca="false">[1]Offpeak_Forward!E235</f>
        <v>0</v>
      </c>
      <c r="F235" s="627" t="n">
        <f aca="false">[1]Offpeak_Forward!F235</f>
        <v>0</v>
      </c>
      <c r="G235" s="627" t="n">
        <f aca="false">[1]Offpeak_Forward!G235</f>
        <v>0</v>
      </c>
      <c r="H235" s="627" t="n">
        <f aca="false">[1]Offpeak_Forward!H235</f>
        <v>0</v>
      </c>
      <c r="I235" s="627" t="n">
        <f aca="false">[1]Offpeak_Forward!I235</f>
        <v>0</v>
      </c>
      <c r="J235" s="627" t="n">
        <f aca="false">[1]Offpeak_Forward!J235</f>
        <v>0</v>
      </c>
      <c r="K235" s="627" t="n">
        <f aca="false">[1]Offpeak_Forward!K235</f>
        <v>0</v>
      </c>
      <c r="L235" s="627" t="n">
        <f aca="false">[1]Offpeak_Forward!L235</f>
        <v>0</v>
      </c>
      <c r="M235" s="627" t="n">
        <f aca="false">[1]Offpeak_Forward!M235</f>
        <v>0</v>
      </c>
      <c r="N235" s="627" t="n">
        <f aca="false">[1]Offpeak_Forward!N235</f>
        <v>0</v>
      </c>
      <c r="O235" s="627" t="n">
        <f aca="false">[1]Offpeak_Forward!O235</f>
        <v>0</v>
      </c>
      <c r="P235" s="627" t="n">
        <f aca="false">[1]Offpeak_Forward!P235</f>
        <v>0</v>
      </c>
      <c r="Q235" s="627" t="n">
        <f aca="false">[1]Offpeak_Forward!Q235</f>
        <v>0</v>
      </c>
      <c r="R235" s="627" t="n">
        <f aca="false">[1]Offpeak_Forward!R235</f>
        <v>0</v>
      </c>
      <c r="S235" s="627" t="n">
        <f aca="false">[1]Offpeak_Forward!S235</f>
        <v>0</v>
      </c>
      <c r="T235" s="627" t="n">
        <f aca="false">[1]Offpeak_Forward!T235</f>
        <v>0</v>
      </c>
      <c r="U235" s="627" t="n">
        <f aca="false">[1]Offpeak_Forward!U235</f>
        <v>0</v>
      </c>
      <c r="V235" s="627" t="n">
        <f aca="false">[1]Offpeak_Forward!V235</f>
        <v>0</v>
      </c>
      <c r="W235" s="627" t="n">
        <f aca="false">[1]Offpeak_Forward!W235</f>
        <v>0</v>
      </c>
      <c r="X235" s="627" t="n">
        <f aca="false">[1]Offpeak_Forward!X235</f>
        <v>0</v>
      </c>
      <c r="Y235" s="627" t="n">
        <f aca="false">[1]Offpeak_Forward!Y235</f>
        <v>0</v>
      </c>
      <c r="Z235" s="627" t="n">
        <f aca="false">[1]Offpeak_Forward!Z235</f>
        <v>0</v>
      </c>
      <c r="AA235" s="627" t="n">
        <f aca="false">[1]Offpeak_Forward!AA235</f>
        <v>0</v>
      </c>
      <c r="AB235" s="627" t="n">
        <f aca="false">[1]Offpeak_Forward!AB235</f>
        <v>0</v>
      </c>
      <c r="AC235" s="627" t="n">
        <f aca="false">[1]Offpeak_Forward!AC235</f>
        <v>0</v>
      </c>
      <c r="AD235" s="627" t="n">
        <f aca="false">[1]Offpeak_Forward!AD235</f>
        <v>0</v>
      </c>
      <c r="AE235" s="627" t="n">
        <f aca="false">[1]Offpeak_Forward!AE235</f>
        <v>0</v>
      </c>
      <c r="AF235" s="627" t="n">
        <f aca="false">[1]Offpeak_Forward!AF235</f>
        <v>0</v>
      </c>
      <c r="AG235" s="628" t="n">
        <f aca="false">[1]Offpeak_Forward!AG235</f>
        <v>0</v>
      </c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customFormat="false" ht="26.25" hidden="false" customHeight="false" outlineLevel="0" collapsed="false">
      <c r="A236" s="600" t="str">
        <f aca="false">[1]Offpeak_Forward!A236</f>
        <v>SUMMERS</v>
      </c>
      <c r="B236" s="544" t="str">
        <f aca="false">[1]Offpeak_Forward!B236</f>
        <v>NEPOOL</v>
      </c>
      <c r="C236" s="545" t="str">
        <f aca="false">[1]Offpeak_Forward!C236</f>
        <v>BOSTON</v>
      </c>
      <c r="D236" s="546" t="str">
        <f aca="false">[1]Offpeak_Forward!D236</f>
        <v>W. MASS</v>
      </c>
      <c r="E236" s="547" t="str">
        <f aca="false">[1]Offpeak_Forward!E236</f>
        <v>MAINE</v>
      </c>
      <c r="F236" s="544" t="str">
        <f aca="false">[1]Offpeak_Forward!F236</f>
        <v>W. PJM</v>
      </c>
      <c r="G236" s="548" t="str">
        <f aca="false">[1]Offpeak_Forward!G236</f>
        <v>E. PJM</v>
      </c>
      <c r="H236" s="549" t="str">
        <f aca="false">[1]Offpeak_Forward!H236</f>
        <v>FIRST ENERGY</v>
      </c>
      <c r="I236" s="550" t="str">
        <f aca="false">[1]Offpeak_Forward!I236</f>
        <v>VEPCO</v>
      </c>
      <c r="J236" s="551" t="str">
        <f aca="false">[1]Offpeak_Forward!J236</f>
        <v>NY Z-A</v>
      </c>
      <c r="K236" s="552" t="str">
        <f aca="false">[1]Offpeak_Forward!K236</f>
        <v>NY Z-G</v>
      </c>
      <c r="L236" s="550" t="str">
        <f aca="false">[1]Offpeak_Forward!L236</f>
        <v>NY Z-J</v>
      </c>
      <c r="M236" s="553" t="str">
        <f aca="false">[1]Offpeak_Forward!M236</f>
        <v>CINERGY</v>
      </c>
      <c r="N236" s="552" t="str">
        <f aca="false">[1]Offpeak_Forward!N236</f>
        <v>COMED</v>
      </c>
      <c r="O236" s="552" t="str">
        <f aca="false">[1]Offpeak_Forward!O236</f>
        <v>TVA</v>
      </c>
      <c r="P236" s="552" t="str">
        <f aca="false">[1]Offpeak_Forward!P236</f>
        <v>AMEREN</v>
      </c>
      <c r="Q236" s="552" t="str">
        <f aca="false">[1]Offpeak_Forward!Q236</f>
        <v>NSP</v>
      </c>
      <c r="R236" s="552" t="str">
        <f aca="false">[1]Offpeak_Forward!R236</f>
        <v>AEP</v>
      </c>
      <c r="S236" s="552" t="str">
        <f aca="false">[1]Offpeak_Forward!S236</f>
        <v>OPPD_  NPPD</v>
      </c>
      <c r="T236" s="550" t="str">
        <f aca="false">[1]Offpeak_Forward!T236</f>
        <v>MANI-TOBA</v>
      </c>
      <c r="U236" s="544" t="str">
        <f aca="false">[1]Offpeak_Forward!U236</f>
        <v>SOCO</v>
      </c>
      <c r="V236" s="554" t="str">
        <f aca="false">[1]Offpeak_Forward!V236</f>
        <v>ENTERGY</v>
      </c>
      <c r="W236" s="552" t="str">
        <f aca="false">[1]Offpeak_Forward!W236</f>
        <v>GTC</v>
      </c>
      <c r="X236" s="552" t="str">
        <f aca="false">[1]Offpeak_Forward!X236</f>
        <v>ASSOC.</v>
      </c>
      <c r="Y236" s="552" t="str">
        <f aca="false">[1]Offpeak_Forward!Y236</f>
        <v>DUKE</v>
      </c>
      <c r="Z236" s="552" t="str">
        <f aca="false">[1]Offpeak_Forward!Z236</f>
        <v>FL_GA</v>
      </c>
      <c r="AA236" s="550" t="str">
        <f aca="false">[1]Offpeak_Forward!AA236</f>
        <v>FPL_  FRCC</v>
      </c>
      <c r="AB236" s="551" t="str">
        <f aca="false">[1]Offpeak_Forward!AB236</f>
        <v>ERCOT_   HL&amp;P</v>
      </c>
      <c r="AC236" s="552" t="str">
        <f aca="false">[1]Offpeak_Forward!AC236</f>
        <v>N. TEXAS</v>
      </c>
      <c r="AD236" s="548" t="str">
        <f aca="false">[1]Offpeak_Forward!AD236</f>
        <v>W. TEXAS</v>
      </c>
      <c r="AE236" s="548" t="str">
        <f aca="false">[1]Offpeak_Forward!AE236</f>
        <v>TX_  VALLEY</v>
      </c>
      <c r="AF236" s="549" t="str">
        <f aca="false">[1]Offpeak_Forward!AF236</f>
        <v>MEXICO_  BORDER</v>
      </c>
      <c r="AG236" s="601" t="str">
        <f aca="false">[1]Offpeak_Forward!AG236</f>
        <v>NYMEX NG</v>
      </c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customFormat="false" ht="12.75" hidden="false" customHeight="false" outlineLevel="0" collapsed="false">
      <c r="A237" s="602" t="str">
        <f aca="false">[1]Offpeak_Forward!A237</f>
        <v>Sum-01</v>
      </c>
      <c r="B237" s="603" t="n">
        <f aca="false">[1]Offpeak_Forward!B237</f>
        <v>0</v>
      </c>
      <c r="C237" s="604" t="n">
        <f aca="false">[1]Offpeak_Forward!C237</f>
        <v>0</v>
      </c>
      <c r="D237" s="604" t="n">
        <f aca="false">[1]Offpeak_Forward!D237</f>
        <v>0</v>
      </c>
      <c r="E237" s="605" t="n">
        <f aca="false">[1]Offpeak_Forward!E237</f>
        <v>0</v>
      </c>
      <c r="F237" s="603" t="n">
        <f aca="false">[1]Offpeak_Forward!F237</f>
        <v>0</v>
      </c>
      <c r="G237" s="604" t="n">
        <f aca="false">[1]Offpeak_Forward!G237</f>
        <v>0</v>
      </c>
      <c r="H237" s="604" t="n">
        <f aca="false">[1]Offpeak_Forward!H237</f>
        <v>0</v>
      </c>
      <c r="I237" s="605" t="n">
        <f aca="false">[1]Offpeak_Forward!I237</f>
        <v>0</v>
      </c>
      <c r="J237" s="603" t="n">
        <f aca="false">[1]Offpeak_Forward!J237</f>
        <v>0</v>
      </c>
      <c r="K237" s="604" t="n">
        <f aca="false">[1]Offpeak_Forward!K237</f>
        <v>0</v>
      </c>
      <c r="L237" s="605" t="n">
        <f aca="false">[1]Offpeak_Forward!L237</f>
        <v>0</v>
      </c>
      <c r="M237" s="603" t="n">
        <f aca="false">[1]Offpeak_Forward!M237</f>
        <v>0</v>
      </c>
      <c r="N237" s="604" t="n">
        <f aca="false">[1]Offpeak_Forward!N237</f>
        <v>0</v>
      </c>
      <c r="O237" s="604" t="n">
        <f aca="false">[1]Offpeak_Forward!O237</f>
        <v>0</v>
      </c>
      <c r="P237" s="604" t="n">
        <f aca="false">[1]Offpeak_Forward!P237</f>
        <v>0</v>
      </c>
      <c r="Q237" s="604" t="n">
        <f aca="false">[1]Offpeak_Forward!Q237</f>
        <v>0</v>
      </c>
      <c r="R237" s="604" t="n">
        <f aca="false">[1]Offpeak_Forward!R237</f>
        <v>0</v>
      </c>
      <c r="S237" s="604" t="n">
        <f aca="false">[1]Offpeak_Forward!S237</f>
        <v>0</v>
      </c>
      <c r="T237" s="605" t="n">
        <f aca="false">[1]Offpeak_Forward!T237</f>
        <v>0</v>
      </c>
      <c r="U237" s="603" t="n">
        <f aca="false">[1]Offpeak_Forward!U237</f>
        <v>0</v>
      </c>
      <c r="V237" s="604" t="n">
        <f aca="false">[1]Offpeak_Forward!V237</f>
        <v>0</v>
      </c>
      <c r="W237" s="604" t="n">
        <f aca="false">[1]Offpeak_Forward!W237</f>
        <v>0</v>
      </c>
      <c r="X237" s="604" t="n">
        <f aca="false">[1]Offpeak_Forward!X237</f>
        <v>0</v>
      </c>
      <c r="Y237" s="604" t="n">
        <f aca="false">[1]Offpeak_Forward!Y237</f>
        <v>0</v>
      </c>
      <c r="Z237" s="604" t="n">
        <f aca="false">[1]Offpeak_Forward!Z237</f>
        <v>0</v>
      </c>
      <c r="AA237" s="605" t="n">
        <f aca="false">[1]Offpeak_Forward!AA237</f>
        <v>0</v>
      </c>
      <c r="AB237" s="603" t="n">
        <f aca="false">[1]Offpeak_Forward!AB237</f>
        <v>0</v>
      </c>
      <c r="AC237" s="603" t="n">
        <f aca="false">[1]Offpeak_Forward!AC237</f>
        <v>0</v>
      </c>
      <c r="AD237" s="603" t="n">
        <f aca="false">[1]Offpeak_Forward!AD237</f>
        <v>0</v>
      </c>
      <c r="AE237" s="603" t="n">
        <f aca="false">[1]Offpeak_Forward!AE237</f>
        <v>0</v>
      </c>
      <c r="AF237" s="606" t="n">
        <f aca="false">[1]Offpeak_Forward!AF237</f>
        <v>0</v>
      </c>
      <c r="AG237" s="607" t="n">
        <f aca="false">[1]Offpeak_Forward!AG237</f>
        <v>3.1745</v>
      </c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customFormat="false" ht="12.75" hidden="false" customHeight="false" outlineLevel="0" collapsed="false">
      <c r="A238" s="608" t="str">
        <f aca="false">[1]Offpeak_Forward!A238</f>
        <v>Sum-02</v>
      </c>
      <c r="B238" s="609" t="n">
        <f aca="false">[1]Offpeak_Forward!B238</f>
        <v>32.5045928955078</v>
      </c>
      <c r="C238" s="610" t="n">
        <f aca="false">[1]Offpeak_Forward!C238</f>
        <v>32.6882667541504</v>
      </c>
      <c r="D238" s="610" t="n">
        <f aca="false">[1]Offpeak_Forward!D238</f>
        <v>32.6882667541504</v>
      </c>
      <c r="E238" s="611" t="n">
        <f aca="false">[1]Offpeak_Forward!E238</f>
        <v>32.6882667541504</v>
      </c>
      <c r="F238" s="609" t="n">
        <f aca="false">[1]Offpeak_Forward!F238</f>
        <v>23.8806133270264</v>
      </c>
      <c r="G238" s="610" t="n">
        <f aca="false">[1]Offpeak_Forward!G238</f>
        <v>28.9091835021973</v>
      </c>
      <c r="H238" s="610" t="n">
        <f aca="false">[1]Offpeak_Forward!H238</f>
        <v>26.3785724639893</v>
      </c>
      <c r="I238" s="611" t="n">
        <f aca="false">[1]Offpeak_Forward!I238</f>
        <v>26.3785724639893</v>
      </c>
      <c r="J238" s="609" t="n">
        <f aca="false">[1]Offpeak_Forward!J238</f>
        <v>29.1198978424073</v>
      </c>
      <c r="K238" s="610" t="n">
        <f aca="false">[1]Offpeak_Forward!K238</f>
        <v>35.1938762664795</v>
      </c>
      <c r="L238" s="611" t="n">
        <f aca="false">[1]Offpeak_Forward!L238</f>
        <v>38.2076511383057</v>
      </c>
      <c r="M238" s="609" t="n">
        <f aca="false">[1]Offpeak_Forward!M238</f>
        <v>20.1504878997803</v>
      </c>
      <c r="N238" s="610" t="n">
        <f aca="false">[1]Offpeak_Forward!N238</f>
        <v>18.296181678772</v>
      </c>
      <c r="O238" s="610" t="n">
        <f aca="false">[1]Offpeak_Forward!O238</f>
        <v>20.1518344879151</v>
      </c>
      <c r="P238" s="610" t="n">
        <f aca="false">[1]Offpeak_Forward!P238</f>
        <v>22.2066106796265</v>
      </c>
      <c r="Q238" s="610" t="n">
        <f aca="false">[1]Offpeak_Forward!Q238</f>
        <v>13.4506936073303</v>
      </c>
      <c r="R238" s="610" t="n">
        <f aca="false">[1]Offpeak_Forward!R238</f>
        <v>26.4162855148316</v>
      </c>
      <c r="S238" s="610" t="n">
        <f aca="false">[1]Offpeak_Forward!S238</f>
        <v>13.7353863716125</v>
      </c>
      <c r="T238" s="611" t="n">
        <f aca="false">[1]Offpeak_Forward!T238</f>
        <v>13.4506936073303</v>
      </c>
      <c r="U238" s="609" t="n">
        <f aca="false">[1]Offpeak_Forward!U238</f>
        <v>25.805103302002</v>
      </c>
      <c r="V238" s="610" t="n">
        <f aca="false">[1]Offpeak_Forward!V238</f>
        <v>23.5075511932373</v>
      </c>
      <c r="W238" s="610" t="n">
        <f aca="false">[1]Offpeak_Forward!W238</f>
        <v>25.805103302002</v>
      </c>
      <c r="X238" s="610" t="n">
        <f aca="false">[1]Offpeak_Forward!X238</f>
        <v>23.2058353424072</v>
      </c>
      <c r="Y238" s="610" t="n">
        <f aca="false">[1]Offpeak_Forward!Y238</f>
        <v>25.805103302002</v>
      </c>
      <c r="Z238" s="610" t="n">
        <f aca="false">[1]Offpeak_Forward!Z238</f>
        <v>29.3024492263794</v>
      </c>
      <c r="AA238" s="611" t="n">
        <f aca="false">[1]Offpeak_Forward!AA238</f>
        <v>30.6085729598999</v>
      </c>
      <c r="AB238" s="609" t="n">
        <f aca="false">[1]Offpeak_Forward!AB238</f>
        <v>23.2952556610108</v>
      </c>
      <c r="AC238" s="609" t="n">
        <f aca="false">[1]Offpeak_Forward!AC238</f>
        <v>27.0462760925293</v>
      </c>
      <c r="AD238" s="609" t="n">
        <f aca="false">[1]Offpeak_Forward!AD238</f>
        <v>23.2952556610108</v>
      </c>
      <c r="AE238" s="609" t="n">
        <f aca="false">[1]Offpeak_Forward!AE238</f>
        <v>23.2952556610108</v>
      </c>
      <c r="AF238" s="612" t="n">
        <f aca="false">[1]Offpeak_Forward!AF238</f>
        <v>31.2952585220337</v>
      </c>
      <c r="AG238" s="613" t="n">
        <f aca="false">[1]Offpeak_Forward!AG238</f>
        <v>2.8935</v>
      </c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customFormat="false" ht="12.75" hidden="false" customHeight="false" outlineLevel="0" collapsed="false">
      <c r="A239" s="608" t="str">
        <f aca="false">[1]Offpeak_Forward!A239</f>
        <v>Sum-03</v>
      </c>
      <c r="B239" s="609" t="n">
        <f aca="false">[1]Offpeak_Forward!B239</f>
        <v>32.2370002555847</v>
      </c>
      <c r="C239" s="610" t="n">
        <f aca="false">[1]Offpeak_Forward!C239</f>
        <v>32.0080014610291</v>
      </c>
      <c r="D239" s="610" t="n">
        <f aca="false">[1]Offpeak_Forward!D239</f>
        <v>32.0080014610291</v>
      </c>
      <c r="E239" s="611" t="n">
        <f aca="false">[1]Offpeak_Forward!E239</f>
        <v>32.0080014610291</v>
      </c>
      <c r="F239" s="609" t="n">
        <f aca="false">[1]Offpeak_Forward!F239</f>
        <v>24.9400004959107</v>
      </c>
      <c r="G239" s="610" t="n">
        <f aca="false">[1]Offpeak_Forward!G239</f>
        <v>27.7300000190735</v>
      </c>
      <c r="H239" s="610" t="n">
        <f aca="false">[1]Offpeak_Forward!H239</f>
        <v>24.9400004959107</v>
      </c>
      <c r="I239" s="611" t="n">
        <f aca="false">[1]Offpeak_Forward!I239</f>
        <v>24.9400004959107</v>
      </c>
      <c r="J239" s="609" t="n">
        <f aca="false">[1]Offpeak_Forward!J239</f>
        <v>34.5123007202149</v>
      </c>
      <c r="K239" s="610" t="n">
        <f aca="false">[1]Offpeak_Forward!K239</f>
        <v>35.8399989700317</v>
      </c>
      <c r="L239" s="611" t="n">
        <f aca="false">[1]Offpeak_Forward!L239</f>
        <v>36.9584980773926</v>
      </c>
      <c r="M239" s="609" t="n">
        <f aca="false">[1]Offpeak_Forward!M239</f>
        <v>23.1358017539978</v>
      </c>
      <c r="N239" s="610" t="n">
        <f aca="false">[1]Offpeak_Forward!N239</f>
        <v>21.4560000610352</v>
      </c>
      <c r="O239" s="610" t="n">
        <f aca="false">[1]Offpeak_Forward!O239</f>
        <v>23.1377019119263</v>
      </c>
      <c r="P239" s="610" t="n">
        <f aca="false">[1]Offpeak_Forward!P239</f>
        <v>25.1508016395569</v>
      </c>
      <c r="Q239" s="610" t="n">
        <f aca="false">[1]Offpeak_Forward!Q239</f>
        <v>16.8623104476929</v>
      </c>
      <c r="R239" s="610" t="n">
        <f aca="false">[1]Offpeak_Forward!R239</f>
        <v>27.2960022544861</v>
      </c>
      <c r="S239" s="610" t="n">
        <f aca="false">[1]Offpeak_Forward!S239</f>
        <v>16.8490005874634</v>
      </c>
      <c r="T239" s="611" t="n">
        <f aca="false">[1]Offpeak_Forward!T239</f>
        <v>16.8623104476929</v>
      </c>
      <c r="U239" s="609" t="n">
        <f aca="false">[1]Offpeak_Forward!U239</f>
        <v>25.3368013954162</v>
      </c>
      <c r="V239" s="610" t="n">
        <f aca="false">[1]Offpeak_Forward!V239</f>
        <v>23.749999332428</v>
      </c>
      <c r="W239" s="610" t="n">
        <f aca="false">[1]Offpeak_Forward!W239</f>
        <v>25.3368013954162</v>
      </c>
      <c r="X239" s="610" t="n">
        <f aca="false">[1]Offpeak_Forward!X239</f>
        <v>24.9828010749817</v>
      </c>
      <c r="Y239" s="610" t="n">
        <f aca="false">[1]Offpeak_Forward!Y239</f>
        <v>25.3368013954162</v>
      </c>
      <c r="Z239" s="610" t="n">
        <f aca="false">[1]Offpeak_Forward!Z239</f>
        <v>28.3666006278992</v>
      </c>
      <c r="AA239" s="611" t="n">
        <f aca="false">[1]Offpeak_Forward!AA239</f>
        <v>29.6316014480591</v>
      </c>
      <c r="AB239" s="609" t="n">
        <f aca="false">[1]Offpeak_Forward!AB239</f>
        <v>25.2216543769837</v>
      </c>
      <c r="AC239" s="609" t="n">
        <f aca="false">[1]Offpeak_Forward!AC239</f>
        <v>29.1041531181336</v>
      </c>
      <c r="AD239" s="609" t="n">
        <f aca="false">[1]Offpeak_Forward!AD239</f>
        <v>25.2216543769837</v>
      </c>
      <c r="AE239" s="609" t="n">
        <f aca="false">[1]Offpeak_Forward!AE239</f>
        <v>25.2216543769837</v>
      </c>
      <c r="AF239" s="612" t="n">
        <f aca="false">[1]Offpeak_Forward!AF239</f>
        <v>33.2216572189331</v>
      </c>
      <c r="AG239" s="613" t="n">
        <f aca="false">[1]Offpeak_Forward!AG239</f>
        <v>3.19</v>
      </c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customFormat="false" ht="12.75" hidden="false" customHeight="false" outlineLevel="0" collapsed="false">
      <c r="A240" s="608" t="str">
        <f aca="false">[1]Offpeak_Forward!A240</f>
        <v>Sum-04</v>
      </c>
      <c r="B240" s="609" t="n">
        <f aca="false">[1]Offpeak_Forward!B240</f>
        <v>32.1780017471313</v>
      </c>
      <c r="C240" s="610" t="n">
        <f aca="false">[1]Offpeak_Forward!C240</f>
        <v>32.1480012512207</v>
      </c>
      <c r="D240" s="610" t="n">
        <f aca="false">[1]Offpeak_Forward!D240</f>
        <v>32.1480012512207</v>
      </c>
      <c r="E240" s="611" t="n">
        <f aca="false">[1]Offpeak_Forward!E240</f>
        <v>32.1480012512207</v>
      </c>
      <c r="F240" s="609" t="n">
        <f aca="false">[1]Offpeak_Forward!F240</f>
        <v>25.8629974937439</v>
      </c>
      <c r="G240" s="610" t="n">
        <f aca="false">[1]Offpeak_Forward!G240</f>
        <v>29.5829978752136</v>
      </c>
      <c r="H240" s="610" t="n">
        <f aca="false">[1]Offpeak_Forward!H240</f>
        <v>25.8629974937439</v>
      </c>
      <c r="I240" s="611" t="n">
        <f aca="false">[1]Offpeak_Forward!I240</f>
        <v>25.8629974937439</v>
      </c>
      <c r="J240" s="609" t="n">
        <f aca="false">[1]Offpeak_Forward!J240</f>
        <v>34.0640508270264</v>
      </c>
      <c r="K240" s="610" t="n">
        <f aca="false">[1]Offpeak_Forward!K240</f>
        <v>36.5479986572266</v>
      </c>
      <c r="L240" s="611" t="n">
        <f aca="false">[1]Offpeak_Forward!L240</f>
        <v>36.4364988708496</v>
      </c>
      <c r="M240" s="609" t="n">
        <f aca="false">[1]Offpeak_Forward!M240</f>
        <v>23.8610007476807</v>
      </c>
      <c r="N240" s="610" t="n">
        <f aca="false">[1]Offpeak_Forward!N240</f>
        <v>22.045280418396</v>
      </c>
      <c r="O240" s="610" t="n">
        <f aca="false">[1]Offpeak_Forward!O240</f>
        <v>27.2059997367858</v>
      </c>
      <c r="P240" s="610" t="n">
        <f aca="false">[1]Offpeak_Forward!P240</f>
        <v>25.8760006332397</v>
      </c>
      <c r="Q240" s="610" t="n">
        <f aca="false">[1]Offpeak_Forward!Q240</f>
        <v>18.4528966331482</v>
      </c>
      <c r="R240" s="610" t="n">
        <f aca="false">[1]Offpeak_Forward!R240</f>
        <v>27.8826008415222</v>
      </c>
      <c r="S240" s="610" t="n">
        <f aca="false">[1]Offpeak_Forward!S240</f>
        <v>18.3841994857788</v>
      </c>
      <c r="T240" s="611" t="n">
        <f aca="false">[1]Offpeak_Forward!T240</f>
        <v>18.4528966331482</v>
      </c>
      <c r="U240" s="609" t="n">
        <f aca="false">[1]Offpeak_Forward!U240</f>
        <v>26.4911993408203</v>
      </c>
      <c r="V240" s="610" t="n">
        <f aca="false">[1]Offpeak_Forward!V240</f>
        <v>24.9000003814697</v>
      </c>
      <c r="W240" s="610" t="n">
        <f aca="false">[1]Offpeak_Forward!W240</f>
        <v>26.4911993408203</v>
      </c>
      <c r="X240" s="610" t="n">
        <f aca="false">[1]Offpeak_Forward!X240</f>
        <v>25.3184009742737</v>
      </c>
      <c r="Y240" s="610" t="n">
        <f aca="false">[1]Offpeak_Forward!Y240</f>
        <v>26.4911993408203</v>
      </c>
      <c r="Z240" s="610" t="n">
        <f aca="false">[1]Offpeak_Forward!Z240</f>
        <v>29.4591994667053</v>
      </c>
      <c r="AA240" s="611" t="n">
        <f aca="false">[1]Offpeak_Forward!AA240</f>
        <v>30.7242002868652</v>
      </c>
      <c r="AB240" s="609" t="n">
        <f aca="false">[1]Offpeak_Forward!AB240</f>
        <v>26.055653591156</v>
      </c>
      <c r="AC240" s="609" t="n">
        <f aca="false">[1]Offpeak_Forward!AC240</f>
        <v>29.9161528205871</v>
      </c>
      <c r="AD240" s="609" t="n">
        <f aca="false">[1]Offpeak_Forward!AD240</f>
        <v>26.055653591156</v>
      </c>
      <c r="AE240" s="609" t="n">
        <f aca="false">[1]Offpeak_Forward!AE240</f>
        <v>26.055653591156</v>
      </c>
      <c r="AF240" s="612" t="n">
        <f aca="false">[1]Offpeak_Forward!AF240</f>
        <v>34.0556564331055</v>
      </c>
      <c r="AG240" s="613" t="n">
        <f aca="false">[1]Offpeak_Forward!AG240</f>
        <v>3.29</v>
      </c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customFormat="false" ht="12.75" hidden="false" customHeight="false" outlineLevel="0" collapsed="false">
      <c r="A241" s="614" t="str">
        <f aca="false">[1]Offpeak_Forward!A241</f>
        <v>Sum-05</v>
      </c>
      <c r="B241" s="615" t="n">
        <f aca="false">[1]Offpeak_Forward!B241</f>
        <v>32.2770016479492</v>
      </c>
      <c r="C241" s="616" t="n">
        <f aca="false">[1]Offpeak_Forward!C241</f>
        <v>32.2510010910034</v>
      </c>
      <c r="D241" s="616" t="n">
        <f aca="false">[1]Offpeak_Forward!D241</f>
        <v>32.2510010910034</v>
      </c>
      <c r="E241" s="617" t="n">
        <f aca="false">[1]Offpeak_Forward!E241</f>
        <v>32.2510010910034</v>
      </c>
      <c r="F241" s="615" t="n">
        <f aca="false">[1]Offpeak_Forward!F241</f>
        <v>27.0819975090027</v>
      </c>
      <c r="G241" s="616" t="n">
        <f aca="false">[1]Offpeak_Forward!G241</f>
        <v>30.1819974708557</v>
      </c>
      <c r="H241" s="616" t="n">
        <f aca="false">[1]Offpeak_Forward!H241</f>
        <v>27.0819975090027</v>
      </c>
      <c r="I241" s="617" t="n">
        <f aca="false">[1]Offpeak_Forward!I241</f>
        <v>27.0819975090027</v>
      </c>
      <c r="J241" s="615" t="n">
        <f aca="false">[1]Offpeak_Forward!J241</f>
        <v>33.950101222992</v>
      </c>
      <c r="K241" s="616" t="n">
        <f aca="false">[1]Offpeak_Forward!K241</f>
        <v>36.9149974441528</v>
      </c>
      <c r="L241" s="617" t="n">
        <f aca="false">[1]Offpeak_Forward!L241</f>
        <v>36.0884979629517</v>
      </c>
      <c r="M241" s="615" t="n">
        <f aca="false">[1]Offpeak_Forward!M241</f>
        <v>23.9390010261536</v>
      </c>
      <c r="N241" s="616" t="n">
        <f aca="false">[1]Offpeak_Forward!N241</f>
        <v>22.5511607170105</v>
      </c>
      <c r="O241" s="616" t="n">
        <f aca="false">[1]Offpeak_Forward!O241</f>
        <v>27.2590009117127</v>
      </c>
      <c r="P241" s="616" t="n">
        <f aca="false">[1]Offpeak_Forward!P241</f>
        <v>25.9540015029907</v>
      </c>
      <c r="Q241" s="616" t="n">
        <f aca="false">[1]Offpeak_Forward!Q241</f>
        <v>18.549358291626</v>
      </c>
      <c r="R241" s="616" t="n">
        <f aca="false">[1]Offpeak_Forward!R241</f>
        <v>28.1404019927978</v>
      </c>
      <c r="S241" s="616" t="n">
        <f aca="false">[1]Offpeak_Forward!S241</f>
        <v>18.4622002410888</v>
      </c>
      <c r="T241" s="617" t="n">
        <f aca="false">[1]Offpeak_Forward!T241</f>
        <v>18.549358291626</v>
      </c>
      <c r="U241" s="615" t="n">
        <f aca="false">[1]Offpeak_Forward!U241</f>
        <v>26.4176013946533</v>
      </c>
      <c r="V241" s="616" t="n">
        <f aca="false">[1]Offpeak_Forward!V241</f>
        <v>26.0299996376038</v>
      </c>
      <c r="W241" s="616" t="n">
        <f aca="false">[1]Offpeak_Forward!W241</f>
        <v>26.4176013946533</v>
      </c>
      <c r="X241" s="616" t="n">
        <f aca="false">[1]Offpeak_Forward!X241</f>
        <v>25.4252020263672</v>
      </c>
      <c r="Y241" s="616" t="n">
        <f aca="false">[1]Offpeak_Forward!Y241</f>
        <v>26.4176013946533</v>
      </c>
      <c r="Z241" s="616" t="n">
        <f aca="false">[1]Offpeak_Forward!Z241</f>
        <v>29.3078006744385</v>
      </c>
      <c r="AA241" s="617" t="n">
        <f aca="false">[1]Offpeak_Forward!AA241</f>
        <v>30.572799243927</v>
      </c>
      <c r="AB241" s="615" t="n">
        <f aca="false">[1]Offpeak_Forward!AB241</f>
        <v>26.8446545410156</v>
      </c>
      <c r="AC241" s="615" t="n">
        <f aca="false">[1]Offpeak_Forward!AC241</f>
        <v>30.7101543617248</v>
      </c>
      <c r="AD241" s="615" t="n">
        <f aca="false">[1]Offpeak_Forward!AD241</f>
        <v>26.8446545410156</v>
      </c>
      <c r="AE241" s="615" t="n">
        <f aca="false">[1]Offpeak_Forward!AE241</f>
        <v>26.8446545410156</v>
      </c>
      <c r="AF241" s="618" t="n">
        <f aca="false">[1]Offpeak_Forward!AF241</f>
        <v>34.8446583557129</v>
      </c>
      <c r="AG241" s="619" t="n">
        <f aca="false">[1]Offpeak_Forward!AG241</f>
        <v>3.385</v>
      </c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customFormat="false" ht="12.75" hidden="false" customHeight="false" outlineLevel="0" collapsed="false">
      <c r="A242" s="602" t="str">
        <f aca="false">[1]Offpeak_Forward!A242</f>
        <v>Sum-06</v>
      </c>
      <c r="B242" s="603" t="n">
        <f aca="false">[1]Offpeak_Forward!B242</f>
        <v>32.6820011138916</v>
      </c>
      <c r="C242" s="604" t="n">
        <f aca="false">[1]Offpeak_Forward!C242</f>
        <v>32.6560005569458</v>
      </c>
      <c r="D242" s="604" t="n">
        <f aca="false">[1]Offpeak_Forward!D242</f>
        <v>32.6560005569458</v>
      </c>
      <c r="E242" s="605" t="n">
        <f aca="false">[1]Offpeak_Forward!E242</f>
        <v>32.6560005569458</v>
      </c>
      <c r="F242" s="603" t="n">
        <f aca="false">[1]Offpeak_Forward!F242</f>
        <v>27.4619975090027</v>
      </c>
      <c r="G242" s="604" t="n">
        <f aca="false">[1]Offpeak_Forward!G242</f>
        <v>30.5619975090027</v>
      </c>
      <c r="H242" s="604" t="n">
        <f aca="false">[1]Offpeak_Forward!H242</f>
        <v>27.4619975090027</v>
      </c>
      <c r="I242" s="605" t="n">
        <f aca="false">[1]Offpeak_Forward!I242</f>
        <v>27.4619975090027</v>
      </c>
      <c r="J242" s="603" t="n">
        <f aca="false">[1]Offpeak_Forward!J242</f>
        <v>34.0260992240906</v>
      </c>
      <c r="K242" s="604" t="n">
        <f aca="false">[1]Offpeak_Forward!K242</f>
        <v>36.8959989547729</v>
      </c>
      <c r="L242" s="605" t="n">
        <f aca="false">[1]Offpeak_Forward!L242</f>
        <v>36.7344989395142</v>
      </c>
      <c r="M242" s="603" t="n">
        <f aca="false">[1]Offpeak_Forward!M242</f>
        <v>24.2010008239746</v>
      </c>
      <c r="N242" s="604" t="n">
        <f aca="false">[1]Offpeak_Forward!N242</f>
        <v>23.1339597320557</v>
      </c>
      <c r="O242" s="604" t="n">
        <f aca="false">[1]Offpeak_Forward!O242</f>
        <v>27.4959992218018</v>
      </c>
      <c r="P242" s="604" t="n">
        <f aca="false">[1]Offpeak_Forward!P242</f>
        <v>26.2160013008118</v>
      </c>
      <c r="Q242" s="604" t="n">
        <f aca="false">[1]Offpeak_Forward!Q242</f>
        <v>18.9959788894653</v>
      </c>
      <c r="R242" s="604" t="n">
        <f aca="false">[1]Offpeak_Forward!R242</f>
        <v>28.439601764679</v>
      </c>
      <c r="S242" s="604" t="n">
        <f aca="false">[1]Offpeak_Forward!S242</f>
        <v>18.7242000389099</v>
      </c>
      <c r="T242" s="605" t="n">
        <f aca="false">[1]Offpeak_Forward!T242</f>
        <v>18.9959788894653</v>
      </c>
      <c r="U242" s="603" t="n">
        <f aca="false">[1]Offpeak_Forward!U242</f>
        <v>27.385200214386</v>
      </c>
      <c r="V242" s="604" t="n">
        <f aca="false">[1]Offpeak_Forward!V242</f>
        <v>29.3199999618531</v>
      </c>
      <c r="W242" s="604" t="n">
        <f aca="false">[1]Offpeak_Forward!W242</f>
        <v>27.385200214386</v>
      </c>
      <c r="X242" s="604" t="n">
        <f aca="false">[1]Offpeak_Forward!X242</f>
        <v>25.6980019950867</v>
      </c>
      <c r="Y242" s="604" t="n">
        <f aca="false">[1]Offpeak_Forward!Y242</f>
        <v>27.385200214386</v>
      </c>
      <c r="Z242" s="604" t="n">
        <f aca="false">[1]Offpeak_Forward!Z242</f>
        <v>29.9502007484436</v>
      </c>
      <c r="AA242" s="605" t="n">
        <f aca="false">[1]Offpeak_Forward!AA242</f>
        <v>31.2152012252808</v>
      </c>
      <c r="AB242" s="603" t="n">
        <f aca="false">[1]Offpeak_Forward!AB242</f>
        <v>27.468654384613</v>
      </c>
      <c r="AC242" s="603" t="n">
        <f aca="false">[1]Offpeak_Forward!AC242</f>
        <v>31.3341531944275</v>
      </c>
      <c r="AD242" s="603" t="n">
        <f aca="false">[1]Offpeak_Forward!AD242</f>
        <v>27.468654384613</v>
      </c>
      <c r="AE242" s="603" t="n">
        <f aca="false">[1]Offpeak_Forward!AE242</f>
        <v>27.468654384613</v>
      </c>
      <c r="AF242" s="606" t="n">
        <f aca="false">[1]Offpeak_Forward!AF242</f>
        <v>35.4686573028565</v>
      </c>
      <c r="AG242" s="607" t="n">
        <f aca="false">[1]Offpeak_Forward!AG242</f>
        <v>3.4825</v>
      </c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customFormat="false" ht="12.75" hidden="false" customHeight="false" outlineLevel="0" collapsed="false">
      <c r="A243" s="608" t="str">
        <f aca="false">[1]Offpeak_Forward!A243</f>
        <v>Sum-07</v>
      </c>
      <c r="B243" s="609" t="n">
        <f aca="false">[1]Offpeak_Forward!B243</f>
        <v>33.0867366790772</v>
      </c>
      <c r="C243" s="610" t="n">
        <f aca="false">[1]Offpeak_Forward!C243</f>
        <v>33.0602062770298</v>
      </c>
      <c r="D243" s="610" t="n">
        <f aca="false">[1]Offpeak_Forward!D243</f>
        <v>33.0602062770298</v>
      </c>
      <c r="E243" s="611" t="n">
        <f aca="false">[1]Offpeak_Forward!E243</f>
        <v>33.0602062770298</v>
      </c>
      <c r="F243" s="609" t="n">
        <f aca="false">[1]Offpeak_Forward!F243</f>
        <v>25.7999993149115</v>
      </c>
      <c r="G243" s="610" t="n">
        <f aca="false">[1]Offpeak_Forward!G243</f>
        <v>27.6979589656908</v>
      </c>
      <c r="H243" s="610" t="n">
        <f aca="false">[1]Offpeak_Forward!H243</f>
        <v>25.7999993149115</v>
      </c>
      <c r="I243" s="611" t="n">
        <f aca="false">[1]Offpeak_Forward!I243</f>
        <v>25.7999993149115</v>
      </c>
      <c r="J243" s="609" t="n">
        <f aca="false">[1]Offpeak_Forward!J243</f>
        <v>33.8631633252514</v>
      </c>
      <c r="K243" s="610" t="n">
        <f aca="false">[1]Offpeak_Forward!K243</f>
        <v>36.4423464560995</v>
      </c>
      <c r="L243" s="611" t="n">
        <f aca="false">[1]Offpeak_Forward!L243</f>
        <v>37.0107134215686</v>
      </c>
      <c r="M243" s="609" t="n">
        <f aca="false">[1]Offpeak_Forward!M243</f>
        <v>24.3355114605962</v>
      </c>
      <c r="N243" s="610" t="n">
        <f aca="false">[1]Offpeak_Forward!N243</f>
        <v>23.2440410536163</v>
      </c>
      <c r="O243" s="610" t="n">
        <f aca="false">[1]Offpeak_Forward!O243</f>
        <v>28.321020710225</v>
      </c>
      <c r="P243" s="610" t="n">
        <f aca="false">[1]Offpeak_Forward!P243</f>
        <v>26.3916343961443</v>
      </c>
      <c r="Q243" s="610" t="n">
        <f aca="false">[1]Offpeak_Forward!Q243</f>
        <v>19.2024490200743</v>
      </c>
      <c r="R243" s="610" t="n">
        <f aca="false">[1]Offpeak_Forward!R243</f>
        <v>28.6504096206354</v>
      </c>
      <c r="S243" s="610" t="n">
        <f aca="false">[1]Offpeak_Forward!S243</f>
        <v>18.7367353828586</v>
      </c>
      <c r="T243" s="611" t="n">
        <f aca="false">[1]Offpeak_Forward!T243</f>
        <v>19.2024490200743</v>
      </c>
      <c r="U243" s="609" t="n">
        <f aca="false">[1]Offpeak_Forward!U243</f>
        <v>27.5197965660873</v>
      </c>
      <c r="V243" s="610" t="n">
        <f aca="false">[1]Offpeak_Forward!V243</f>
        <v>29.545918211645</v>
      </c>
      <c r="W243" s="610" t="n">
        <f aca="false">[1]Offpeak_Forward!W243</f>
        <v>27.5197965660873</v>
      </c>
      <c r="X243" s="610" t="n">
        <f aca="false">[1]Offpeak_Forward!X243</f>
        <v>25.7987764514222</v>
      </c>
      <c r="Y243" s="610" t="n">
        <f aca="false">[1]Offpeak_Forward!Y243</f>
        <v>27.5197965660873</v>
      </c>
      <c r="Z243" s="610" t="n">
        <f aca="false">[1]Offpeak_Forward!Z243</f>
        <v>30.1575515902772</v>
      </c>
      <c r="AA243" s="611" t="n">
        <f aca="false">[1]Offpeak_Forward!AA243</f>
        <v>31.4636736110765</v>
      </c>
      <c r="AB243" s="609" t="n">
        <f aca="false">[1]Offpeak_Forward!AB243</f>
        <v>27.9171975583446</v>
      </c>
      <c r="AC243" s="609" t="n">
        <f aca="false">[1]Offpeak_Forward!AC243</f>
        <v>31.7713810278445</v>
      </c>
      <c r="AD243" s="609" t="n">
        <f aca="false">[1]Offpeak_Forward!AD243</f>
        <v>27.9171975583446</v>
      </c>
      <c r="AE243" s="609" t="n">
        <f aca="false">[1]Offpeak_Forward!AE243</f>
        <v>27.9171975583446</v>
      </c>
      <c r="AF243" s="612" t="n">
        <f aca="false">[1]Offpeak_Forward!AF243</f>
        <v>35.9172013730419</v>
      </c>
      <c r="AG243" s="613" t="n">
        <f aca="false">[1]Offpeak_Forward!AG243</f>
        <v>3.5825</v>
      </c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customFormat="false" ht="12.75" hidden="false" customHeight="false" outlineLevel="0" collapsed="false">
      <c r="A244" s="608" t="str">
        <f aca="false">[1]Offpeak_Forward!A244</f>
        <v>Sum-08</v>
      </c>
      <c r="B244" s="609" t="n">
        <f aca="false">[1]Offpeak_Forward!B244</f>
        <v>33.7530007171631</v>
      </c>
      <c r="C244" s="610" t="n">
        <f aca="false">[1]Offpeak_Forward!C244</f>
        <v>33.7230009841919</v>
      </c>
      <c r="D244" s="610" t="n">
        <f aca="false">[1]Offpeak_Forward!D244</f>
        <v>33.7230009841919</v>
      </c>
      <c r="E244" s="611" t="n">
        <f aca="false">[1]Offpeak_Forward!E244</f>
        <v>33.7230009841919</v>
      </c>
      <c r="F244" s="609" t="n">
        <f aca="false">[1]Offpeak_Forward!F244</f>
        <v>26.6089995765686</v>
      </c>
      <c r="G244" s="610" t="n">
        <f aca="false">[1]Offpeak_Forward!G244</f>
        <v>27.8490000152588</v>
      </c>
      <c r="H244" s="610" t="n">
        <f aca="false">[1]Offpeak_Forward!H244</f>
        <v>26.6089995765686</v>
      </c>
      <c r="I244" s="611" t="n">
        <f aca="false">[1]Offpeak_Forward!I244</f>
        <v>26.6089995765686</v>
      </c>
      <c r="J244" s="609" t="n">
        <f aca="false">[1]Offpeak_Forward!J244</f>
        <v>33.7872992324829</v>
      </c>
      <c r="K244" s="610" t="n">
        <f aca="false">[1]Offpeak_Forward!K244</f>
        <v>36.4615001678467</v>
      </c>
      <c r="L244" s="611" t="n">
        <f aca="false">[1]Offpeak_Forward!L244</f>
        <v>37.2224981307983</v>
      </c>
      <c r="M244" s="609" t="n">
        <f aca="false">[1]Offpeak_Forward!M244</f>
        <v>24.7810007476807</v>
      </c>
      <c r="N244" s="610" t="n">
        <f aca="false">[1]Offpeak_Forward!N244</f>
        <v>23.5826000213623</v>
      </c>
      <c r="O244" s="610" t="n">
        <f aca="false">[1]Offpeak_Forward!O244</f>
        <v>28.5960000038147</v>
      </c>
      <c r="P244" s="610" t="n">
        <f aca="false">[1]Offpeak_Forward!P244</f>
        <v>26.7960015678406</v>
      </c>
      <c r="Q244" s="610" t="n">
        <f aca="false">[1]Offpeak_Forward!Q244</f>
        <v>19.9452188110351</v>
      </c>
      <c r="R244" s="610" t="n">
        <f aca="false">[1]Offpeak_Forward!R244</f>
        <v>29.0196017456055</v>
      </c>
      <c r="S244" s="610" t="n">
        <f aca="false">[1]Offpeak_Forward!S244</f>
        <v>19.3041999053955</v>
      </c>
      <c r="T244" s="611" t="n">
        <f aca="false">[1]Offpeak_Forward!T244</f>
        <v>19.9452188110351</v>
      </c>
      <c r="U244" s="609" t="n">
        <f aca="false">[1]Offpeak_Forward!U244</f>
        <v>27.9652005195618</v>
      </c>
      <c r="V244" s="610" t="n">
        <f aca="false">[1]Offpeak_Forward!V244</f>
        <v>30.130000038147</v>
      </c>
      <c r="W244" s="610" t="n">
        <f aca="false">[1]Offpeak_Forward!W244</f>
        <v>27.9652005195618</v>
      </c>
      <c r="X244" s="610" t="n">
        <f aca="false">[1]Offpeak_Forward!X244</f>
        <v>26.2780010414124</v>
      </c>
      <c r="Y244" s="610" t="n">
        <f aca="false">[1]Offpeak_Forward!Y244</f>
        <v>27.9652005195618</v>
      </c>
      <c r="Z244" s="610" t="n">
        <f aca="false">[1]Offpeak_Forward!Z244</f>
        <v>30.5302011680603</v>
      </c>
      <c r="AA244" s="611" t="n">
        <f aca="false">[1]Offpeak_Forward!AA244</f>
        <v>31.7952010536194</v>
      </c>
      <c r="AB244" s="609" t="n">
        <f aca="false">[1]Offpeak_Forward!AB244</f>
        <v>28.6106535720825</v>
      </c>
      <c r="AC244" s="609" t="n">
        <f aca="false">[1]Offpeak_Forward!AC244</f>
        <v>32.4931523132324</v>
      </c>
      <c r="AD244" s="609" t="n">
        <f aca="false">[1]Offpeak_Forward!AD244</f>
        <v>28.6106535720825</v>
      </c>
      <c r="AE244" s="609" t="n">
        <f aca="false">[1]Offpeak_Forward!AE244</f>
        <v>28.6106535720825</v>
      </c>
      <c r="AF244" s="612" t="n">
        <f aca="false">[1]Offpeak_Forward!AF244</f>
        <v>36.6106554794312</v>
      </c>
      <c r="AG244" s="613" t="n">
        <f aca="false">[1]Offpeak_Forward!AG244</f>
        <v>3.685</v>
      </c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customFormat="false" ht="12.75" hidden="false" customHeight="false" outlineLevel="0" collapsed="false">
      <c r="A245" s="608" t="str">
        <f aca="false">[1]Offpeak_Forward!A245</f>
        <v>Sum-09</v>
      </c>
      <c r="B245" s="609" t="n">
        <f aca="false">[1]Offpeak_Forward!B245</f>
        <v>34.1591844364089</v>
      </c>
      <c r="C245" s="610" t="n">
        <f aca="false">[1]Offpeak_Forward!C245</f>
        <v>34.1285721525854</v>
      </c>
      <c r="D245" s="610" t="n">
        <f aca="false">[1]Offpeak_Forward!D245</f>
        <v>34.1285721525854</v>
      </c>
      <c r="E245" s="611" t="n">
        <f aca="false">[1]Offpeak_Forward!E245</f>
        <v>34.1285721525854</v>
      </c>
      <c r="F245" s="609" t="n">
        <f aca="false">[1]Offpeak_Forward!F245</f>
        <v>21.7897952722043</v>
      </c>
      <c r="G245" s="610" t="n">
        <f aca="false">[1]Offpeak_Forward!G245</f>
        <v>22.4224484891307</v>
      </c>
      <c r="H245" s="610" t="n">
        <f aca="false">[1]Offpeak_Forward!H245</f>
        <v>21.7897952722043</v>
      </c>
      <c r="I245" s="611" t="n">
        <f aca="false">[1]Offpeak_Forward!I245</f>
        <v>21.7897952722043</v>
      </c>
      <c r="J245" s="609" t="n">
        <f aca="false">[1]Offpeak_Forward!J245</f>
        <v>32.7888796086214</v>
      </c>
      <c r="K245" s="610" t="n">
        <f aca="false">[1]Offpeak_Forward!K245</f>
        <v>36.7760209842604</v>
      </c>
      <c r="L245" s="611" t="n">
        <f aca="false">[1]Offpeak_Forward!L245</f>
        <v>37.5535696769247</v>
      </c>
      <c r="M245" s="609" t="n">
        <f aca="false">[1]Offpeak_Forward!M245</f>
        <v>24.9273482926038</v>
      </c>
      <c r="N245" s="610" t="n">
        <f aca="false">[1]Offpeak_Forward!N245</f>
        <v>23.7018356712497</v>
      </c>
      <c r="O245" s="610" t="n">
        <f aca="false">[1]Offpeak_Forward!O245</f>
        <v>28.7904089518956</v>
      </c>
      <c r="P245" s="610" t="n">
        <f aca="false">[1]Offpeak_Forward!P245</f>
        <v>26.9834702355521</v>
      </c>
      <c r="Q245" s="610" t="n">
        <f aca="false">[1]Offpeak_Forward!Q245</f>
        <v>20.5478356809032</v>
      </c>
      <c r="R245" s="610" t="n">
        <f aca="false">[1]Offpeak_Forward!R245</f>
        <v>29.2422473673918</v>
      </c>
      <c r="S245" s="610" t="n">
        <f aca="false">[1]Offpeak_Forward!S245</f>
        <v>19.3285720980897</v>
      </c>
      <c r="T245" s="611" t="n">
        <f aca="false">[1]Offpeak_Forward!T245</f>
        <v>20.5478356809032</v>
      </c>
      <c r="U245" s="609" t="n">
        <f aca="false">[1]Offpeak_Forward!U245</f>
        <v>28.1116328726009</v>
      </c>
      <c r="V245" s="610" t="n">
        <f aca="false">[1]Offpeak_Forward!V245</f>
        <v>30.3622450731239</v>
      </c>
      <c r="W245" s="610" t="n">
        <f aca="false">[1]Offpeak_Forward!W245</f>
        <v>28.1116328726009</v>
      </c>
      <c r="X245" s="610" t="n">
        <f aca="false">[1]Offpeak_Forward!X245</f>
        <v>26.3906141203277</v>
      </c>
      <c r="Y245" s="610" t="n">
        <f aca="false">[1]Offpeak_Forward!Y245</f>
        <v>28.1116328726009</v>
      </c>
      <c r="Z245" s="610" t="n">
        <f aca="false">[1]Offpeak_Forward!Z245</f>
        <v>30.7493878967908</v>
      </c>
      <c r="AA245" s="611" t="n">
        <f aca="false">[1]Offpeak_Forward!AA245</f>
        <v>32.0555099175901</v>
      </c>
      <c r="AB245" s="609" t="n">
        <f aca="false">[1]Offpeak_Forward!AB245</f>
        <v>29.1947486449261</v>
      </c>
      <c r="AC245" s="609" t="n">
        <f aca="false">[1]Offpeak_Forward!AC245</f>
        <v>33.0662774845045</v>
      </c>
      <c r="AD245" s="609" t="n">
        <f aca="false">[1]Offpeak_Forward!AD245</f>
        <v>29.1947486449261</v>
      </c>
      <c r="AE245" s="609" t="n">
        <f aca="false">[1]Offpeak_Forward!AE245</f>
        <v>29.1947486449261</v>
      </c>
      <c r="AF245" s="612" t="n">
        <f aca="false">[1]Offpeak_Forward!AF245</f>
        <v>37.1947513891726</v>
      </c>
      <c r="AG245" s="613" t="n">
        <f aca="false">[1]Offpeak_Forward!AG245</f>
        <v>3.79</v>
      </c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customFormat="false" ht="13.5" hidden="false" customHeight="false" outlineLevel="0" collapsed="false">
      <c r="A246" s="614" t="str">
        <f aca="false">[1]Offpeak_Forward!A246</f>
        <v>Sum-10</v>
      </c>
      <c r="B246" s="620" t="n">
        <f aca="false">[1]Offpeak_Forward!B246</f>
        <v>34.7380011367797</v>
      </c>
      <c r="C246" s="621" t="n">
        <f aca="false">[1]Offpeak_Forward!C246</f>
        <v>34.7080006408692</v>
      </c>
      <c r="D246" s="621" t="n">
        <f aca="false">[1]Offpeak_Forward!D246</f>
        <v>34.7080006408692</v>
      </c>
      <c r="E246" s="622" t="n">
        <f aca="false">[1]Offpeak_Forward!E246</f>
        <v>34.7080006408692</v>
      </c>
      <c r="F246" s="620" t="n">
        <f aca="false">[1]Offpeak_Forward!F246</f>
        <v>33.5651993942261</v>
      </c>
      <c r="G246" s="621" t="n">
        <f aca="false">[1]Offpeak_Forward!G246</f>
        <v>34.1852001190186</v>
      </c>
      <c r="H246" s="621" t="n">
        <f aca="false">[1]Offpeak_Forward!H246</f>
        <v>33.5651993942261</v>
      </c>
      <c r="I246" s="622" t="n">
        <f aca="false">[1]Offpeak_Forward!I246</f>
        <v>33.5651993942261</v>
      </c>
      <c r="J246" s="620" t="n">
        <f aca="false">[1]Offpeak_Forward!J246</f>
        <v>33.398051700592</v>
      </c>
      <c r="K246" s="621" t="n">
        <f aca="false">[1]Offpeak_Forward!K246</f>
        <v>37.2044989395142</v>
      </c>
      <c r="L246" s="622" t="n">
        <f aca="false">[1]Offpeak_Forward!L246</f>
        <v>37.8434997940063</v>
      </c>
      <c r="M246" s="620" t="n">
        <f aca="false">[1]Offpeak_Forward!M246</f>
        <v>25.4410017967224</v>
      </c>
      <c r="N246" s="621" t="n">
        <f aca="false">[1]Offpeak_Forward!N246</f>
        <v>24.3082794189453</v>
      </c>
      <c r="O246" s="621" t="n">
        <f aca="false">[1]Offpeak_Forward!O246</f>
        <v>29.0760006713867</v>
      </c>
      <c r="P246" s="621" t="n">
        <f aca="false">[1]Offpeak_Forward!P246</f>
        <v>27.4560016822815</v>
      </c>
      <c r="Q246" s="621" t="n">
        <f aca="false">[1]Offpeak_Forward!Q246</f>
        <v>21.7129390335083</v>
      </c>
      <c r="R246" s="621" t="n">
        <f aca="false">[1]Offpeak_Forward!R246</f>
        <v>29.6796018600464</v>
      </c>
      <c r="S246" s="621" t="n">
        <f aca="false">[1]Offpeak_Forward!S246</f>
        <v>19.9642005348205</v>
      </c>
      <c r="T246" s="622" t="n">
        <f aca="false">[1]Offpeak_Forward!T246</f>
        <v>21.7129390335083</v>
      </c>
      <c r="U246" s="620" t="n">
        <f aca="false">[1]Offpeak_Forward!U246</f>
        <v>28.6252011489868</v>
      </c>
      <c r="V246" s="621" t="n">
        <f aca="false">[1]Offpeak_Forward!V246</f>
        <v>30.9400004005432</v>
      </c>
      <c r="W246" s="621" t="n">
        <f aca="false">[1]Offpeak_Forward!W246</f>
        <v>28.6252011489868</v>
      </c>
      <c r="X246" s="621" t="n">
        <f aca="false">[1]Offpeak_Forward!X246</f>
        <v>26.9380011558533</v>
      </c>
      <c r="Y246" s="621" t="n">
        <f aca="false">[1]Offpeak_Forward!Y246</f>
        <v>28.6252011489868</v>
      </c>
      <c r="Z246" s="621" t="n">
        <f aca="false">[1]Offpeak_Forward!Z246</f>
        <v>31.1902008628845</v>
      </c>
      <c r="AA246" s="622" t="n">
        <f aca="false">[1]Offpeak_Forward!AA246</f>
        <v>32.4552016830444</v>
      </c>
      <c r="AB246" s="620" t="n">
        <f aca="false">[1]Offpeak_Forward!AB246</f>
        <v>30.1426543426514</v>
      </c>
      <c r="AC246" s="620" t="n">
        <f aca="false">[1]Offpeak_Forward!AC246</f>
        <v>34.0031516647339</v>
      </c>
      <c r="AD246" s="620" t="n">
        <f aca="false">[1]Offpeak_Forward!AD246</f>
        <v>30.1426543426514</v>
      </c>
      <c r="AE246" s="620" t="n">
        <f aca="false">[1]Offpeak_Forward!AE246</f>
        <v>30.1426543426514</v>
      </c>
      <c r="AF246" s="623" t="n">
        <f aca="false">[1]Offpeak_Forward!AF246</f>
        <v>38.142656288147</v>
      </c>
      <c r="AG246" s="624" t="n">
        <f aca="false">[1]Offpeak_Forward!AG246</f>
        <v>3.8975</v>
      </c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customFormat="false" ht="12.75" hidden="false" customHeight="false" outlineLevel="0" collapsed="false">
      <c r="A247" s="602" t="str">
        <f aca="false">[1]Offpeak_Forward!A247</f>
        <v>Sum-11</v>
      </c>
      <c r="B247" s="609" t="n">
        <f aca="false">[1]Offpeak_Forward!B247</f>
        <v>34.9320011138916</v>
      </c>
      <c r="C247" s="610" t="n">
        <f aca="false">[1]Offpeak_Forward!C247</f>
        <v>34.9060005569458</v>
      </c>
      <c r="D247" s="610" t="n">
        <f aca="false">[1]Offpeak_Forward!D247</f>
        <v>34.9060005569458</v>
      </c>
      <c r="E247" s="611" t="n">
        <f aca="false">[1]Offpeak_Forward!E247</f>
        <v>34.9060005569458</v>
      </c>
      <c r="F247" s="609" t="n">
        <f aca="false">[1]Offpeak_Forward!F247</f>
        <v>34.5548010253906</v>
      </c>
      <c r="G247" s="610" t="n">
        <f aca="false">[1]Offpeak_Forward!G247</f>
        <v>35.1748011398315</v>
      </c>
      <c r="H247" s="610" t="n">
        <f aca="false">[1]Offpeak_Forward!H247</f>
        <v>34.5548010253906</v>
      </c>
      <c r="I247" s="611" t="n">
        <f aca="false">[1]Offpeak_Forward!I247</f>
        <v>34.5548010253906</v>
      </c>
      <c r="J247" s="609" t="n">
        <f aca="false">[1]Offpeak_Forward!J247</f>
        <v>33.8480995941162</v>
      </c>
      <c r="K247" s="610" t="n">
        <f aca="false">[1]Offpeak_Forward!K247</f>
        <v>37.4675001144409</v>
      </c>
      <c r="L247" s="611" t="n">
        <f aca="false">[1]Offpeak_Forward!L247</f>
        <v>37.7904973220825</v>
      </c>
      <c r="M247" s="609" t="n">
        <f aca="false">[1]Offpeak_Forward!M247</f>
        <v>25.7510007667542</v>
      </c>
      <c r="N247" s="610" t="n">
        <f aca="false">[1]Offpeak_Forward!N247</f>
        <v>24.68396068573</v>
      </c>
      <c r="O247" s="610" t="n">
        <f aca="false">[1]Offpeak_Forward!O247</f>
        <v>32.0660002136231</v>
      </c>
      <c r="P247" s="610" t="n">
        <f aca="false">[1]Offpeak_Forward!P247</f>
        <v>27.7660012435913</v>
      </c>
      <c r="Q247" s="610" t="n">
        <f aca="false">[1]Offpeak_Forward!Q247</f>
        <v>22.5767988967895</v>
      </c>
      <c r="R247" s="610" t="n">
        <f aca="false">[1]Offpeak_Forward!R247</f>
        <v>29.9896018218994</v>
      </c>
      <c r="S247" s="610" t="n">
        <f aca="false">[1]Offpeak_Forward!S247</f>
        <v>20.2742009925842</v>
      </c>
      <c r="T247" s="611" t="n">
        <f aca="false">[1]Offpeak_Forward!T247</f>
        <v>22.5767988967895</v>
      </c>
      <c r="U247" s="609" t="n">
        <f aca="false">[1]Offpeak_Forward!U247</f>
        <v>31.725200214386</v>
      </c>
      <c r="V247" s="610" t="n">
        <f aca="false">[1]Offpeak_Forward!V247</f>
        <v>34.514998588562</v>
      </c>
      <c r="W247" s="610" t="n">
        <f aca="false">[1]Offpeak_Forward!W247</f>
        <v>31.725200214386</v>
      </c>
      <c r="X247" s="610" t="n">
        <f aca="false">[1]Offpeak_Forward!X247</f>
        <v>26.3180010986328</v>
      </c>
      <c r="Y247" s="610" t="n">
        <f aca="false">[1]Offpeak_Forward!Y247</f>
        <v>31.725200214386</v>
      </c>
      <c r="Z247" s="610" t="n">
        <f aca="false">[1]Offpeak_Forward!Z247</f>
        <v>31.8102007484436</v>
      </c>
      <c r="AA247" s="611" t="n">
        <f aca="false">[1]Offpeak_Forward!AA247</f>
        <v>33.0751993179322</v>
      </c>
      <c r="AB247" s="609" t="n">
        <f aca="false">[1]Offpeak_Forward!AB247</f>
        <v>30.9006537818909</v>
      </c>
      <c r="AC247" s="609" t="n">
        <f aca="false">[1]Offpeak_Forward!AC247</f>
        <v>34.7661534881592</v>
      </c>
      <c r="AD247" s="609" t="n">
        <f aca="false">[1]Offpeak_Forward!AD247</f>
        <v>30.9006537818909</v>
      </c>
      <c r="AE247" s="609" t="n">
        <f aca="false">[1]Offpeak_Forward!AE247</f>
        <v>30.9006537818909</v>
      </c>
      <c r="AF247" s="612" t="n">
        <f aca="false">[1]Offpeak_Forward!AF247</f>
        <v>38.9006567001343</v>
      </c>
      <c r="AG247" s="613" t="n">
        <f aca="false">[1]Offpeak_Forward!AG247</f>
        <v>4.0075</v>
      </c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customFormat="false" ht="12.75" hidden="false" customHeight="false" outlineLevel="0" collapsed="false">
      <c r="A248" s="608" t="str">
        <f aca="false">[1]Offpeak_Forward!A248</f>
        <v>Sum-12</v>
      </c>
      <c r="B248" s="609" t="n">
        <f aca="false">[1]Offpeak_Forward!B248</f>
        <v>35.0867366790772</v>
      </c>
      <c r="C248" s="610" t="n">
        <f aca="false">[1]Offpeak_Forward!C248</f>
        <v>35.0602062770298</v>
      </c>
      <c r="D248" s="610" t="n">
        <f aca="false">[1]Offpeak_Forward!D248</f>
        <v>35.0602062770298</v>
      </c>
      <c r="E248" s="611" t="n">
        <f aca="false">[1]Offpeak_Forward!E248</f>
        <v>35.0602062770298</v>
      </c>
      <c r="F248" s="609" t="n">
        <f aca="false">[1]Offpeak_Forward!F248</f>
        <v>34.8322451455253</v>
      </c>
      <c r="G248" s="610" t="n">
        <f aca="false">[1]Offpeak_Forward!G248</f>
        <v>35.4648982846007</v>
      </c>
      <c r="H248" s="610" t="n">
        <f aca="false">[1]Offpeak_Forward!H248</f>
        <v>34.8322451455253</v>
      </c>
      <c r="I248" s="611" t="n">
        <f aca="false">[1]Offpeak_Forward!I248</f>
        <v>34.8322451455253</v>
      </c>
      <c r="J248" s="609" t="n">
        <f aca="false">[1]Offpeak_Forward!J248</f>
        <v>33.7876512761018</v>
      </c>
      <c r="K248" s="610" t="n">
        <f aca="false">[1]Offpeak_Forward!K248</f>
        <v>37.7821423666818</v>
      </c>
      <c r="L248" s="611" t="n">
        <f aca="false">[1]Offpeak_Forward!L248</f>
        <v>38.031120378144</v>
      </c>
      <c r="M248" s="609" t="n">
        <f aca="false">[1]Offpeak_Forward!M248</f>
        <v>25.9171435492379</v>
      </c>
      <c r="N248" s="610" t="n">
        <f aca="false">[1]Offpeak_Forward!N248</f>
        <v>24.825673142258</v>
      </c>
      <c r="O248" s="610" t="n">
        <f aca="false">[1]Offpeak_Forward!O248</f>
        <v>32.2444897281881</v>
      </c>
      <c r="P248" s="610" t="n">
        <f aca="false">[1]Offpeak_Forward!P248</f>
        <v>27.9732673995349</v>
      </c>
      <c r="Q248" s="610" t="n">
        <f aca="false">[1]Offpeak_Forward!Q248</f>
        <v>23.2331214243052</v>
      </c>
      <c r="R248" s="610" t="n">
        <f aca="false">[1]Offpeak_Forward!R248</f>
        <v>30.2320426240259</v>
      </c>
      <c r="S248" s="610" t="n">
        <f aca="false">[1]Offpeak_Forward!S248</f>
        <v>20.3183674715003</v>
      </c>
      <c r="T248" s="611" t="n">
        <f aca="false">[1]Offpeak_Forward!T248</f>
        <v>23.2331214243052</v>
      </c>
      <c r="U248" s="609" t="n">
        <f aca="false">[1]Offpeak_Forward!U248</f>
        <v>31.9483671772237</v>
      </c>
      <c r="V248" s="610" t="n">
        <f aca="false">[1]Offpeak_Forward!V248</f>
        <v>34.8010200189084</v>
      </c>
      <c r="W248" s="610" t="n">
        <f aca="false">[1]Offpeak_Forward!W248</f>
        <v>31.9483671772237</v>
      </c>
      <c r="X248" s="610" t="n">
        <f aca="false">[1]Offpeak_Forward!X248</f>
        <v>26.4314296683487</v>
      </c>
      <c r="Y248" s="610" t="n">
        <f aca="false">[1]Offpeak_Forward!Y248</f>
        <v>31.9483671772237</v>
      </c>
      <c r="Z248" s="610" t="n">
        <f aca="false">[1]Offpeak_Forward!Z248</f>
        <v>32.0555112410565</v>
      </c>
      <c r="AA248" s="611" t="n">
        <f aca="false">[1]Offpeak_Forward!AA248</f>
        <v>33.3616332618558</v>
      </c>
      <c r="AB248" s="609" t="n">
        <f aca="false">[1]Offpeak_Forward!AB248</f>
        <v>31.4814827782767</v>
      </c>
      <c r="AC248" s="609" t="n">
        <f aca="false">[1]Offpeak_Forward!AC248</f>
        <v>35.3356671625254</v>
      </c>
      <c r="AD248" s="609" t="n">
        <f aca="false">[1]Offpeak_Forward!AD248</f>
        <v>31.4814827782767</v>
      </c>
      <c r="AE248" s="609" t="n">
        <f aca="false">[1]Offpeak_Forward!AE248</f>
        <v>31.4814827782767</v>
      </c>
      <c r="AF248" s="612" t="n">
        <f aca="false">[1]Offpeak_Forward!AF248</f>
        <v>39.4814856782251</v>
      </c>
      <c r="AG248" s="613" t="n">
        <f aca="false">[1]Offpeak_Forward!AG248</f>
        <v>4.12</v>
      </c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customFormat="false" ht="12.75" hidden="false" customHeight="false" outlineLevel="0" collapsed="false">
      <c r="A249" s="608" t="str">
        <f aca="false">[1]Offpeak_Forward!A249</f>
        <v>Sum-13</v>
      </c>
      <c r="B249" s="609" t="n">
        <f aca="false">[1]Offpeak_Forward!B249</f>
        <v>35.3765316009522</v>
      </c>
      <c r="C249" s="610" t="n">
        <f aca="false">[1]Offpeak_Forward!C249</f>
        <v>35.3510208129883</v>
      </c>
      <c r="D249" s="610" t="n">
        <f aca="false">[1]Offpeak_Forward!D249</f>
        <v>35.3510208129883</v>
      </c>
      <c r="E249" s="611" t="n">
        <f aca="false">[1]Offpeak_Forward!E249</f>
        <v>35.3510208129883</v>
      </c>
      <c r="F249" s="609" t="n">
        <f aca="false">[1]Offpeak_Forward!F249</f>
        <v>35.2248992919922</v>
      </c>
      <c r="G249" s="610" t="n">
        <f aca="false">[1]Offpeak_Forward!G249</f>
        <v>35.8575515747071</v>
      </c>
      <c r="H249" s="610" t="n">
        <f aca="false">[1]Offpeak_Forward!H249</f>
        <v>35.2248992919922</v>
      </c>
      <c r="I249" s="611" t="n">
        <f aca="false">[1]Offpeak_Forward!I249</f>
        <v>35.2248992919922</v>
      </c>
      <c r="J249" s="609" t="n">
        <f aca="false">[1]Offpeak_Forward!J249</f>
        <v>33.9422445297241</v>
      </c>
      <c r="K249" s="610" t="n">
        <f aca="false">[1]Offpeak_Forward!K249</f>
        <v>37.8607158660888</v>
      </c>
      <c r="L249" s="611" t="n">
        <f aca="false">[1]Offpeak_Forward!L249</f>
        <v>38.2362232208252</v>
      </c>
      <c r="M249" s="609" t="n">
        <f aca="false">[1]Offpeak_Forward!M249</f>
        <v>26.3420419692994</v>
      </c>
      <c r="N249" s="610" t="n">
        <f aca="false">[1]Offpeak_Forward!N249</f>
        <v>25.2280406951904</v>
      </c>
      <c r="O249" s="610" t="n">
        <f aca="false">[1]Offpeak_Forward!O249</f>
        <v>32.3071422576905</v>
      </c>
      <c r="P249" s="610" t="n">
        <f aca="false">[1]Offpeak_Forward!P249</f>
        <v>28.3981657028199</v>
      </c>
      <c r="Q249" s="610" t="n">
        <f aca="false">[1]Offpeak_Forward!Q249</f>
        <v>23.84672164917</v>
      </c>
      <c r="R249" s="610" t="n">
        <f aca="false">[1]Offpeak_Forward!R249</f>
        <v>30.6569404602051</v>
      </c>
      <c r="S249" s="610" t="n">
        <f aca="false">[1]Offpeak_Forward!S249</f>
        <v>20.7432651519775</v>
      </c>
      <c r="T249" s="611" t="n">
        <f aca="false">[1]Offpeak_Forward!T249</f>
        <v>23.84672164917</v>
      </c>
      <c r="U249" s="609" t="n">
        <f aca="false">[1]Offpeak_Forward!U249</f>
        <v>32.4177551269532</v>
      </c>
      <c r="V249" s="610" t="n">
        <f aca="false">[1]Offpeak_Forward!V249</f>
        <v>35.2346935272216</v>
      </c>
      <c r="W249" s="610" t="n">
        <f aca="false">[1]Offpeak_Forward!W249</f>
        <v>32.4177551269532</v>
      </c>
      <c r="X249" s="610" t="n">
        <f aca="false">[1]Offpeak_Forward!X249</f>
        <v>26.9206132888794</v>
      </c>
      <c r="Y249" s="610" t="n">
        <f aca="false">[1]Offpeak_Forward!Y249</f>
        <v>32.4177551269532</v>
      </c>
      <c r="Z249" s="610" t="n">
        <f aca="false">[1]Offpeak_Forward!Z249</f>
        <v>32.5248985290528</v>
      </c>
      <c r="AA249" s="611" t="n">
        <f aca="false">[1]Offpeak_Forward!AA249</f>
        <v>33.8310203552246</v>
      </c>
      <c r="AB249" s="609" t="n">
        <f aca="false">[1]Offpeak_Forward!AB249</f>
        <v>32.1247482299805</v>
      </c>
      <c r="AC249" s="609" t="n">
        <f aca="false">[1]Offpeak_Forward!AC249</f>
        <v>36.0095443725586</v>
      </c>
      <c r="AD249" s="609" t="n">
        <f aca="false">[1]Offpeak_Forward!AD249</f>
        <v>32.1247482299805</v>
      </c>
      <c r="AE249" s="609" t="n">
        <f aca="false">[1]Offpeak_Forward!AE249</f>
        <v>32.1247482299805</v>
      </c>
      <c r="AF249" s="612" t="n">
        <f aca="false">[1]Offpeak_Forward!AF249</f>
        <v>40.1247501373291</v>
      </c>
      <c r="AG249" s="613" t="n">
        <f aca="false">[1]Offpeak_Forward!AG249</f>
        <v>4.235</v>
      </c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customFormat="false" ht="12.75" hidden="false" customHeight="false" outlineLevel="0" collapsed="false">
      <c r="A250" s="608" t="str">
        <f aca="false">[1]Offpeak_Forward!A250</f>
        <v>Sum-14</v>
      </c>
      <c r="B250" s="609" t="n">
        <f aca="false">[1]Offpeak_Forward!B250</f>
        <v>35.7530007171631</v>
      </c>
      <c r="C250" s="610" t="n">
        <f aca="false">[1]Offpeak_Forward!C250</f>
        <v>35.7230009841919</v>
      </c>
      <c r="D250" s="610" t="n">
        <f aca="false">[1]Offpeak_Forward!D250</f>
        <v>35.7230009841919</v>
      </c>
      <c r="E250" s="611" t="n">
        <f aca="false">[1]Offpeak_Forward!E250</f>
        <v>35.7230009841919</v>
      </c>
      <c r="F250" s="609" t="n">
        <f aca="false">[1]Offpeak_Forward!F250</f>
        <v>36.4260005569458</v>
      </c>
      <c r="G250" s="610" t="n">
        <f aca="false">[1]Offpeak_Forward!G250</f>
        <v>37.0460012817383</v>
      </c>
      <c r="H250" s="610" t="n">
        <f aca="false">[1]Offpeak_Forward!H250</f>
        <v>36.4260005569458</v>
      </c>
      <c r="I250" s="611" t="n">
        <f aca="false">[1]Offpeak_Forward!I250</f>
        <v>36.4260005569458</v>
      </c>
      <c r="J250" s="609" t="n">
        <f aca="false">[1]Offpeak_Forward!J250</f>
        <v>34.0573008537292</v>
      </c>
      <c r="K250" s="610" t="n">
        <f aca="false">[1]Offpeak_Forward!K250</f>
        <v>38.0565004348755</v>
      </c>
      <c r="L250" s="611" t="n">
        <f aca="false">[1]Offpeak_Forward!L250</f>
        <v>38.4414989471435</v>
      </c>
      <c r="M250" s="609" t="n">
        <f aca="false">[1]Offpeak_Forward!M250</f>
        <v>26.6410018730163</v>
      </c>
      <c r="N250" s="610" t="n">
        <f aca="false">[1]Offpeak_Forward!N250</f>
        <v>25.4426002120972</v>
      </c>
      <c r="O250" s="610" t="n">
        <f aca="false">[1]Offpeak_Forward!O250</f>
        <v>32.7860000991821</v>
      </c>
      <c r="P250" s="610" t="n">
        <f aca="false">[1]Offpeak_Forward!P250</f>
        <v>28.6560026931763</v>
      </c>
      <c r="Q250" s="610" t="n">
        <f aca="false">[1]Offpeak_Forward!Q250</f>
        <v>25.1283797264099</v>
      </c>
      <c r="R250" s="610" t="n">
        <f aca="false">[1]Offpeak_Forward!R250</f>
        <v>30.8796009635925</v>
      </c>
      <c r="S250" s="610" t="n">
        <f aca="false">[1]Offpeak_Forward!S250</f>
        <v>21.1642010307312</v>
      </c>
      <c r="T250" s="611" t="n">
        <f aca="false">[1]Offpeak_Forward!T250</f>
        <v>25.1283797264099</v>
      </c>
      <c r="U250" s="609" t="n">
        <f aca="false">[1]Offpeak_Forward!U250</f>
        <v>32.6152000045776</v>
      </c>
      <c r="V250" s="610" t="n">
        <f aca="false">[1]Offpeak_Forward!V250</f>
        <v>35.7299996948242</v>
      </c>
      <c r="W250" s="610" t="n">
        <f aca="false">[1]Offpeak_Forward!W250</f>
        <v>32.6152000045776</v>
      </c>
      <c r="X250" s="610" t="n">
        <f aca="false">[1]Offpeak_Forward!X250</f>
        <v>27.2080020904541</v>
      </c>
      <c r="Y250" s="610" t="n">
        <f aca="false">[1]Offpeak_Forward!Y250</f>
        <v>32.6152000045776</v>
      </c>
      <c r="Z250" s="610" t="n">
        <f aca="false">[1]Offpeak_Forward!Z250</f>
        <v>32.7002017211914</v>
      </c>
      <c r="AA250" s="611" t="n">
        <f aca="false">[1]Offpeak_Forward!AA250</f>
        <v>33.9651996612549</v>
      </c>
      <c r="AB250" s="609" t="n">
        <f aca="false">[1]Offpeak_Forward!AB250</f>
        <v>33.0796544265747</v>
      </c>
      <c r="AC250" s="609" t="n">
        <f aca="false">[1]Offpeak_Forward!AC250</f>
        <v>36.9621531295776</v>
      </c>
      <c r="AD250" s="609" t="n">
        <f aca="false">[1]Offpeak_Forward!AD250</f>
        <v>33.0796544265747</v>
      </c>
      <c r="AE250" s="609" t="n">
        <f aca="false">[1]Offpeak_Forward!AE250</f>
        <v>33.0796544265747</v>
      </c>
      <c r="AF250" s="612" t="n">
        <f aca="false">[1]Offpeak_Forward!AF250</f>
        <v>41.0796562957763</v>
      </c>
      <c r="AG250" s="613" t="n">
        <f aca="false">[1]Offpeak_Forward!AG250</f>
        <v>4.3525</v>
      </c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customFormat="false" ht="12.75" hidden="false" customHeight="false" outlineLevel="0" collapsed="false">
      <c r="A251" s="614" t="str">
        <f aca="false">[1]Offpeak_Forward!A251</f>
        <v>Sum-15</v>
      </c>
      <c r="B251" s="615" t="n">
        <f aca="false">[1]Offpeak_Forward!B251</f>
        <v>35.9091844364089</v>
      </c>
      <c r="C251" s="616" t="n">
        <f aca="false">[1]Offpeak_Forward!C251</f>
        <v>35.8785721525854</v>
      </c>
      <c r="D251" s="616" t="n">
        <f aca="false">[1]Offpeak_Forward!D251</f>
        <v>35.8785721525854</v>
      </c>
      <c r="E251" s="617" t="n">
        <f aca="false">[1]Offpeak_Forward!E251</f>
        <v>35.8785721525854</v>
      </c>
      <c r="F251" s="615" t="n">
        <f aca="false">[1]Offpeak_Forward!F251</f>
        <v>37.5159189652424</v>
      </c>
      <c r="G251" s="616" t="n">
        <f aca="false">[1]Offpeak_Forward!G251</f>
        <v>38.1485722600198</v>
      </c>
      <c r="H251" s="616" t="n">
        <f aca="false">[1]Offpeak_Forward!H251</f>
        <v>37.5159189652424</v>
      </c>
      <c r="I251" s="617" t="n">
        <f aca="false">[1]Offpeak_Forward!I251</f>
        <v>37.5159189652424</v>
      </c>
      <c r="J251" s="615" t="n">
        <f aca="false">[1]Offpeak_Forward!J251</f>
        <v>33.9888793789611</v>
      </c>
      <c r="K251" s="616" t="n">
        <f aca="false">[1]Offpeak_Forward!K251</f>
        <v>38.3678567068918</v>
      </c>
      <c r="L251" s="617" t="n">
        <f aca="false">[1]Offpeak_Forward!L251</f>
        <v>38.6801018617591</v>
      </c>
      <c r="M251" s="615" t="n">
        <f aca="false">[1]Offpeak_Forward!M251</f>
        <v>26.8253069507833</v>
      </c>
      <c r="N251" s="616" t="n">
        <f aca="false">[1]Offpeak_Forward!N251</f>
        <v>25.599795322029</v>
      </c>
      <c r="O251" s="616" t="n">
        <f aca="false">[1]Offpeak_Forward!O251</f>
        <v>32.9485705239433</v>
      </c>
      <c r="P251" s="616" t="n">
        <f aca="false">[1]Offpeak_Forward!P251</f>
        <v>28.88143179368</v>
      </c>
      <c r="Q251" s="616" t="n">
        <f aca="false">[1]Offpeak_Forward!Q251</f>
        <v>25.8367754488575</v>
      </c>
      <c r="R251" s="616" t="n">
        <f aca="false">[1]Offpeak_Forward!R251</f>
        <v>31.1402060255713</v>
      </c>
      <c r="S251" s="616" t="n">
        <f aca="false">[1]Offpeak_Forward!S251</f>
        <v>21.2265307562692</v>
      </c>
      <c r="T251" s="617" t="n">
        <f aca="false">[1]Offpeak_Forward!T251</f>
        <v>25.8367754488575</v>
      </c>
      <c r="U251" s="615" t="n">
        <f aca="false">[1]Offpeak_Forward!U251</f>
        <v>32.8565300532749</v>
      </c>
      <c r="V251" s="616" t="n">
        <f aca="false">[1]Offpeak_Forward!V251</f>
        <v>36.0255101651561</v>
      </c>
      <c r="W251" s="616" t="n">
        <f aca="false">[1]Offpeak_Forward!W251</f>
        <v>32.8565300532749</v>
      </c>
      <c r="X251" s="616" t="n">
        <f aca="false">[1]Offpeak_Forward!X251</f>
        <v>27.339592992043</v>
      </c>
      <c r="Y251" s="616" t="n">
        <f aca="false">[1]Offpeak_Forward!Y251</f>
        <v>32.8565300532749</v>
      </c>
      <c r="Z251" s="616" t="n">
        <f aca="false">[1]Offpeak_Forward!Z251</f>
        <v>32.9636741949588</v>
      </c>
      <c r="AA251" s="617" t="n">
        <f aca="false">[1]Offpeak_Forward!AA251</f>
        <v>34.2697980452557</v>
      </c>
      <c r="AB251" s="615" t="n">
        <f aca="false">[1]Offpeak_Forward!AB251</f>
        <v>33.679442152685</v>
      </c>
      <c r="AC251" s="615" t="n">
        <f aca="false">[1]Offpeak_Forward!AC251</f>
        <v>37.5509719070123</v>
      </c>
      <c r="AD251" s="615" t="n">
        <f aca="false">[1]Offpeak_Forward!AD251</f>
        <v>33.679442152685</v>
      </c>
      <c r="AE251" s="615" t="n">
        <f aca="false">[1]Offpeak_Forward!AE251</f>
        <v>33.679442152685</v>
      </c>
      <c r="AF251" s="618" t="n">
        <f aca="false">[1]Offpeak_Forward!AF251</f>
        <v>41.6794439821827</v>
      </c>
      <c r="AG251" s="619" t="n">
        <f aca="false">[1]Offpeak_Forward!AG251</f>
        <v>4.4725</v>
      </c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customFormat="false" ht="12.75" hidden="false" customHeight="false" outlineLevel="0" collapsed="false">
      <c r="A252" s="602" t="str">
        <f aca="false">[1]Offpeak_Forward!A252</f>
        <v>Sum-16</v>
      </c>
      <c r="B252" s="603" t="n">
        <f aca="false">[1]Offpeak_Forward!B252</f>
        <v>36.1820011138916</v>
      </c>
      <c r="C252" s="604" t="n">
        <f aca="false">[1]Offpeak_Forward!C252</f>
        <v>36.1560005569458</v>
      </c>
      <c r="D252" s="604" t="n">
        <f aca="false">[1]Offpeak_Forward!D252</f>
        <v>36.1560005569458</v>
      </c>
      <c r="E252" s="605" t="n">
        <f aca="false">[1]Offpeak_Forward!E252</f>
        <v>36.1560005569458</v>
      </c>
      <c r="F252" s="603" t="n">
        <f aca="false">[1]Offpeak_Forward!F252</f>
        <v>38.3788010406494</v>
      </c>
      <c r="G252" s="604" t="n">
        <f aca="false">[1]Offpeak_Forward!G252</f>
        <v>38.9988009262085</v>
      </c>
      <c r="H252" s="604" t="n">
        <f aca="false">[1]Offpeak_Forward!H252</f>
        <v>38.3788010406494</v>
      </c>
      <c r="I252" s="605" t="n">
        <f aca="false">[1]Offpeak_Forward!I252</f>
        <v>38.3788010406494</v>
      </c>
      <c r="J252" s="603" t="n">
        <f aca="false">[1]Offpeak_Forward!J252</f>
        <v>34.8480995941162</v>
      </c>
      <c r="K252" s="604" t="n">
        <f aca="false">[1]Offpeak_Forward!K252</f>
        <v>38.5625006484985</v>
      </c>
      <c r="L252" s="605" t="n">
        <f aca="false">[1]Offpeak_Forward!L252</f>
        <v>38.8854978561402</v>
      </c>
      <c r="M252" s="603" t="n">
        <f aca="false">[1]Offpeak_Forward!M252</f>
        <v>27.3010008239746</v>
      </c>
      <c r="N252" s="604" t="n">
        <f aca="false">[1]Offpeak_Forward!N252</f>
        <v>26.2339597320556</v>
      </c>
      <c r="O252" s="604" t="n">
        <f aca="false">[1]Offpeak_Forward!O252</f>
        <v>33.2660010910034</v>
      </c>
      <c r="P252" s="604" t="n">
        <f aca="false">[1]Offpeak_Forward!P252</f>
        <v>29.3160021972656</v>
      </c>
      <c r="Q252" s="604" t="n">
        <f aca="false">[1]Offpeak_Forward!Q252</f>
        <v>26.8960996437073</v>
      </c>
      <c r="R252" s="604" t="n">
        <f aca="false">[1]Offpeak_Forward!R252</f>
        <v>31.5395998573303</v>
      </c>
      <c r="S252" s="604" t="n">
        <f aca="false">[1]Offpeak_Forward!S252</f>
        <v>21.8242000389099</v>
      </c>
      <c r="T252" s="605" t="n">
        <f aca="false">[1]Offpeak_Forward!T252</f>
        <v>26.8960996437073</v>
      </c>
      <c r="U252" s="603" t="n">
        <f aca="false">[1]Offpeak_Forward!U252</f>
        <v>33.2752021789551</v>
      </c>
      <c r="V252" s="604" t="n">
        <f aca="false">[1]Offpeak_Forward!V252</f>
        <v>36.539999961853</v>
      </c>
      <c r="W252" s="604" t="n">
        <f aca="false">[1]Offpeak_Forward!W252</f>
        <v>33.2752021789551</v>
      </c>
      <c r="X252" s="604" t="n">
        <f aca="false">[1]Offpeak_Forward!X252</f>
        <v>27.8680010414123</v>
      </c>
      <c r="Y252" s="604" t="n">
        <f aca="false">[1]Offpeak_Forward!Y252</f>
        <v>33.2752021789551</v>
      </c>
      <c r="Z252" s="604" t="n">
        <f aca="false">[1]Offpeak_Forward!Z252</f>
        <v>33.3602006912231</v>
      </c>
      <c r="AA252" s="605" t="n">
        <f aca="false">[1]Offpeak_Forward!AA252</f>
        <v>34.6252002716065</v>
      </c>
      <c r="AB252" s="603" t="n">
        <f aca="false">[1]Offpeak_Forward!AB252</f>
        <v>34.7856549835205</v>
      </c>
      <c r="AC252" s="603" t="n">
        <f aca="false">[1]Offpeak_Forward!AC252</f>
        <v>38.651153793335</v>
      </c>
      <c r="AD252" s="603" t="n">
        <f aca="false">[1]Offpeak_Forward!AD252</f>
        <v>34.7856549835205</v>
      </c>
      <c r="AE252" s="603" t="n">
        <f aca="false">[1]Offpeak_Forward!AE252</f>
        <v>34.7856549835205</v>
      </c>
      <c r="AF252" s="606" t="n">
        <f aca="false">[1]Offpeak_Forward!AF252</f>
        <v>42.7856570053101</v>
      </c>
      <c r="AG252" s="607" t="n">
        <f aca="false">[1]Offpeak_Forward!AG252</f>
        <v>4.595</v>
      </c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customFormat="false" ht="12.75" hidden="false" customHeight="false" outlineLevel="0" collapsed="false">
      <c r="A253" s="608" t="str">
        <f aca="false">[1]Offpeak_Forward!A253</f>
        <v>Sum-17</v>
      </c>
      <c r="B253" s="609" t="n">
        <f aca="false">[1]Offpeak_Forward!B253</f>
        <v>36.3820018768311</v>
      </c>
      <c r="C253" s="610" t="n">
        <f aca="false">[1]Offpeak_Forward!C253</f>
        <v>36.3560013198853</v>
      </c>
      <c r="D253" s="610" t="n">
        <f aca="false">[1]Offpeak_Forward!D253</f>
        <v>36.3560013198853</v>
      </c>
      <c r="E253" s="611" t="n">
        <f aca="false">[1]Offpeak_Forward!E253</f>
        <v>36.3560013198853</v>
      </c>
      <c r="F253" s="609" t="n">
        <f aca="false">[1]Offpeak_Forward!F253</f>
        <v>39.4651986694336</v>
      </c>
      <c r="G253" s="610" t="n">
        <f aca="false">[1]Offpeak_Forward!G253</f>
        <v>40.0852005767822</v>
      </c>
      <c r="H253" s="610" t="n">
        <f aca="false">[1]Offpeak_Forward!H253</f>
        <v>39.4651986694336</v>
      </c>
      <c r="I253" s="611" t="n">
        <f aca="false">[1]Offpeak_Forward!I253</f>
        <v>39.4651986694336</v>
      </c>
      <c r="J253" s="609" t="n">
        <f aca="false">[1]Offpeak_Forward!J253</f>
        <v>35.0480994606018</v>
      </c>
      <c r="K253" s="610" t="n">
        <f aca="false">[1]Offpeak_Forward!K253</f>
        <v>38.7624993896484</v>
      </c>
      <c r="L253" s="611" t="n">
        <f aca="false">[1]Offpeak_Forward!L253</f>
        <v>39.0854986190796</v>
      </c>
      <c r="M253" s="609" t="n">
        <f aca="false">[1]Offpeak_Forward!M253</f>
        <v>27.6110007667542</v>
      </c>
      <c r="N253" s="610" t="n">
        <f aca="false">[1]Offpeak_Forward!N253</f>
        <v>26.5439606857299</v>
      </c>
      <c r="O253" s="610" t="n">
        <f aca="false">[1]Offpeak_Forward!O253</f>
        <v>33.5059993362427</v>
      </c>
      <c r="P253" s="610" t="n">
        <f aca="false">[1]Offpeak_Forward!P253</f>
        <v>29.6260022544861</v>
      </c>
      <c r="Q253" s="610" t="n">
        <f aca="false">[1]Offpeak_Forward!Q253</f>
        <v>27.7599584007263</v>
      </c>
      <c r="R253" s="610" t="n">
        <f aca="false">[1]Offpeak_Forward!R253</f>
        <v>31.8495999145508</v>
      </c>
      <c r="S253" s="610" t="n">
        <f aca="false">[1]Offpeak_Forward!S253</f>
        <v>22.1342009925843</v>
      </c>
      <c r="T253" s="611" t="n">
        <f aca="false">[1]Offpeak_Forward!T253</f>
        <v>27.7599584007263</v>
      </c>
      <c r="U253" s="609" t="n">
        <f aca="false">[1]Offpeak_Forward!U253</f>
        <v>33.5851993179321</v>
      </c>
      <c r="V253" s="610" t="n">
        <f aca="false">[1]Offpeak_Forward!V253</f>
        <v>36.945001449585</v>
      </c>
      <c r="W253" s="610" t="n">
        <f aca="false">[1]Offpeak_Forward!W253</f>
        <v>33.5851993179321</v>
      </c>
      <c r="X253" s="610" t="n">
        <f aca="false">[1]Offpeak_Forward!X253</f>
        <v>28.1780010986328</v>
      </c>
      <c r="Y253" s="610" t="n">
        <f aca="false">[1]Offpeak_Forward!Y253</f>
        <v>33.5851993179321</v>
      </c>
      <c r="Z253" s="610" t="n">
        <f aca="false">[1]Offpeak_Forward!Z253</f>
        <v>33.6702016448974</v>
      </c>
      <c r="AA253" s="611" t="n">
        <f aca="false">[1]Offpeak_Forward!AA253</f>
        <v>34.9352012252807</v>
      </c>
      <c r="AB253" s="609" t="n">
        <f aca="false">[1]Offpeak_Forward!AB253</f>
        <v>35.6056540679932</v>
      </c>
      <c r="AC253" s="609" t="n">
        <f aca="false">[1]Offpeak_Forward!AC253</f>
        <v>39.4711528778076</v>
      </c>
      <c r="AD253" s="609" t="n">
        <f aca="false">[1]Offpeak_Forward!AD253</f>
        <v>35.6056540679932</v>
      </c>
      <c r="AE253" s="609" t="n">
        <f aca="false">[1]Offpeak_Forward!AE253</f>
        <v>35.6056540679932</v>
      </c>
      <c r="AF253" s="612" t="n">
        <f aca="false">[1]Offpeak_Forward!AF253</f>
        <v>43.6056560897827</v>
      </c>
      <c r="AG253" s="613" t="n">
        <f aca="false">[1]Offpeak_Forward!AG253</f>
        <v>4.72</v>
      </c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customFormat="false" ht="13.5" hidden="false" customHeight="false" outlineLevel="0" collapsed="false">
      <c r="A254" s="608" t="str">
        <f aca="false">[1]Offpeak_Forward!A254</f>
        <v>Sum-18</v>
      </c>
      <c r="B254" s="609" t="n">
        <f aca="false">[1]Offpeak_Forward!B254</f>
        <v>36.4867362197564</v>
      </c>
      <c r="C254" s="610" t="n">
        <f aca="false">[1]Offpeak_Forward!C254</f>
        <v>36.4602039882115</v>
      </c>
      <c r="D254" s="610" t="n">
        <f aca="false">[1]Offpeak_Forward!D254</f>
        <v>36.4602039882115</v>
      </c>
      <c r="E254" s="611" t="n">
        <f aca="false">[1]Offpeak_Forward!E254</f>
        <v>36.4602039882115</v>
      </c>
      <c r="F254" s="609" t="n">
        <f aca="false">[1]Offpeak_Forward!F254</f>
        <v>41.5893882440061</v>
      </c>
      <c r="G254" s="610" t="n">
        <f aca="false">[1]Offpeak_Forward!G254</f>
        <v>42.2220395535839</v>
      </c>
      <c r="H254" s="610" t="n">
        <f aca="false">[1]Offpeak_Forward!H254</f>
        <v>41.5893882440061</v>
      </c>
      <c r="I254" s="611" t="n">
        <f aca="false">[1]Offpeak_Forward!I254</f>
        <v>41.5893882440061</v>
      </c>
      <c r="J254" s="609" t="n">
        <f aca="false">[1]Offpeak_Forward!J254</f>
        <v>34.9876520390413</v>
      </c>
      <c r="K254" s="610" t="n">
        <f aca="false">[1]Offpeak_Forward!K254</f>
        <v>39.5749999065789</v>
      </c>
      <c r="L254" s="611" t="n">
        <f aca="false">[1]Offpeak_Forward!L254</f>
        <v>39.3045917043881</v>
      </c>
      <c r="M254" s="609" t="n">
        <f aca="false">[1]Offpeak_Forward!M254</f>
        <v>27.8151032000172</v>
      </c>
      <c r="N254" s="610" t="n">
        <f aca="false">[1]Offpeak_Forward!N254</f>
        <v>26.7236327930373</v>
      </c>
      <c r="O254" s="610" t="n">
        <f aca="false">[1]Offpeak_Forward!O254</f>
        <v>33.6526520008943</v>
      </c>
      <c r="P254" s="610" t="n">
        <f aca="false">[1]Offpeak_Forward!P254</f>
        <v>29.8712270503142</v>
      </c>
      <c r="Q254" s="610" t="n">
        <f aca="false">[1]Offpeak_Forward!Q254</f>
        <v>28.5220598687931</v>
      </c>
      <c r="R254" s="610" t="n">
        <f aca="false">[1]Offpeak_Forward!R254</f>
        <v>32.1300003674566</v>
      </c>
      <c r="S254" s="610" t="n">
        <f aca="false">[1]Offpeak_Forward!S254</f>
        <v>22.2163271222796</v>
      </c>
      <c r="T254" s="611" t="n">
        <f aca="false">[1]Offpeak_Forward!T254</f>
        <v>28.5220598687931</v>
      </c>
      <c r="U254" s="609" t="n">
        <f aca="false">[1]Offpeak_Forward!U254</f>
        <v>33.8463268280029</v>
      </c>
      <c r="V254" s="610" t="n">
        <f aca="false">[1]Offpeak_Forward!V254</f>
        <v>37.2500017127212</v>
      </c>
      <c r="W254" s="610" t="n">
        <f aca="false">[1]Offpeak_Forward!W254</f>
        <v>33.8463268280029</v>
      </c>
      <c r="X254" s="610" t="n">
        <f aca="false">[1]Offpeak_Forward!X254</f>
        <v>28.3293893191279</v>
      </c>
      <c r="Y254" s="610" t="n">
        <f aca="false">[1]Offpeak_Forward!Y254</f>
        <v>33.8463268280029</v>
      </c>
      <c r="Z254" s="610" t="n">
        <f aca="false">[1]Offpeak_Forward!Z254</f>
        <v>33.9534689844871</v>
      </c>
      <c r="AA254" s="611" t="n">
        <f aca="false">[1]Offpeak_Forward!AA254</f>
        <v>35.2595928347841</v>
      </c>
      <c r="AB254" s="609" t="n">
        <f aca="false">[1]Offpeak_Forward!AB254</f>
        <v>36.256993235374</v>
      </c>
      <c r="AC254" s="609" t="n">
        <f aca="false">[1]Offpeak_Forward!AC254</f>
        <v>40.1111767048739</v>
      </c>
      <c r="AD254" s="609" t="n">
        <f aca="false">[1]Offpeak_Forward!AD254</f>
        <v>36.256993235374</v>
      </c>
      <c r="AE254" s="609" t="n">
        <f aca="false">[1]Offpeak_Forward!AE254</f>
        <v>36.256993235374</v>
      </c>
      <c r="AF254" s="612" t="n">
        <f aca="false">[1]Offpeak_Forward!AF254</f>
        <v>44.2569952205736</v>
      </c>
      <c r="AG254" s="613" t="n">
        <f aca="false">[1]Offpeak_Forward!AG254</f>
        <v>4.8475</v>
      </c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customFormat="false" ht="13.5" hidden="false" customHeight="false" outlineLevel="0" collapsed="false">
      <c r="A255" s="625" t="n">
        <f aca="false">[1]Offpeak_Forward!A255</f>
        <v>0</v>
      </c>
      <c r="B255" s="626" t="n">
        <f aca="false">[1]Offpeak_Forward!B255</f>
        <v>0</v>
      </c>
      <c r="C255" s="627" t="n">
        <f aca="false">[1]Offpeak_Forward!C255</f>
        <v>0</v>
      </c>
      <c r="D255" s="627" t="n">
        <f aca="false">[1]Offpeak_Forward!D255</f>
        <v>0</v>
      </c>
      <c r="E255" s="627" t="n">
        <f aca="false">[1]Offpeak_Forward!E255</f>
        <v>0</v>
      </c>
      <c r="F255" s="627" t="n">
        <f aca="false">[1]Offpeak_Forward!F255</f>
        <v>0</v>
      </c>
      <c r="G255" s="627" t="n">
        <f aca="false">[1]Offpeak_Forward!G255</f>
        <v>0</v>
      </c>
      <c r="H255" s="627" t="n">
        <f aca="false">[1]Offpeak_Forward!H255</f>
        <v>0</v>
      </c>
      <c r="I255" s="627" t="n">
        <f aca="false">[1]Offpeak_Forward!I255</f>
        <v>0</v>
      </c>
      <c r="J255" s="627" t="n">
        <f aca="false">[1]Offpeak_Forward!J255</f>
        <v>0</v>
      </c>
      <c r="K255" s="627" t="n">
        <f aca="false">[1]Offpeak_Forward!K255</f>
        <v>0</v>
      </c>
      <c r="L255" s="627" t="n">
        <f aca="false">[1]Offpeak_Forward!L255</f>
        <v>0</v>
      </c>
      <c r="M255" s="627" t="n">
        <f aca="false">[1]Offpeak_Forward!M255</f>
        <v>0</v>
      </c>
      <c r="N255" s="627" t="n">
        <f aca="false">[1]Offpeak_Forward!N255</f>
        <v>0</v>
      </c>
      <c r="O255" s="627" t="n">
        <f aca="false">[1]Offpeak_Forward!O255</f>
        <v>0</v>
      </c>
      <c r="P255" s="627" t="n">
        <f aca="false">[1]Offpeak_Forward!P255</f>
        <v>0</v>
      </c>
      <c r="Q255" s="627" t="n">
        <f aca="false">[1]Offpeak_Forward!Q255</f>
        <v>0</v>
      </c>
      <c r="R255" s="627" t="n">
        <f aca="false">[1]Offpeak_Forward!R255</f>
        <v>0</v>
      </c>
      <c r="S255" s="627" t="n">
        <f aca="false">[1]Offpeak_Forward!S255</f>
        <v>0</v>
      </c>
      <c r="T255" s="627" t="n">
        <f aca="false">[1]Offpeak_Forward!T255</f>
        <v>0</v>
      </c>
      <c r="U255" s="627" t="n">
        <f aca="false">[1]Offpeak_Forward!U255</f>
        <v>0</v>
      </c>
      <c r="V255" s="627" t="n">
        <f aca="false">[1]Offpeak_Forward!V255</f>
        <v>0</v>
      </c>
      <c r="W255" s="627" t="n">
        <f aca="false">[1]Offpeak_Forward!W255</f>
        <v>0</v>
      </c>
      <c r="X255" s="627" t="n">
        <f aca="false">[1]Offpeak_Forward!X255</f>
        <v>0</v>
      </c>
      <c r="Y255" s="627" t="n">
        <f aca="false">[1]Offpeak_Forward!Y255</f>
        <v>0</v>
      </c>
      <c r="Z255" s="627" t="n">
        <f aca="false">[1]Offpeak_Forward!Z255</f>
        <v>0</v>
      </c>
      <c r="AA255" s="627" t="n">
        <f aca="false">[1]Offpeak_Forward!AA255</f>
        <v>0</v>
      </c>
      <c r="AB255" s="627" t="n">
        <f aca="false">[1]Offpeak_Forward!AB255</f>
        <v>0</v>
      </c>
      <c r="AC255" s="627" t="n">
        <f aca="false">[1]Offpeak_Forward!AC255</f>
        <v>0</v>
      </c>
      <c r="AD255" s="627" t="n">
        <f aca="false">[1]Offpeak_Forward!AD255</f>
        <v>0</v>
      </c>
      <c r="AE255" s="627" t="n">
        <f aca="false">[1]Offpeak_Forward!AE255</f>
        <v>0</v>
      </c>
      <c r="AF255" s="627" t="n">
        <f aca="false">[1]Offpeak_Forward!AF255</f>
        <v>0</v>
      </c>
      <c r="AG255" s="628" t="n">
        <f aca="false">[1]Offpeak_Forward!AG255</f>
        <v>0</v>
      </c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customFormat="false" ht="26.25" hidden="false" customHeight="false" outlineLevel="0" collapsed="false">
      <c r="A256" s="600" t="str">
        <f aca="false">[1]Offpeak_Forward!A256</f>
        <v>HISTORICALS</v>
      </c>
      <c r="B256" s="544" t="str">
        <f aca="false">[1]Offpeak_Forward!B256</f>
        <v>NEPOOL</v>
      </c>
      <c r="C256" s="545" t="str">
        <f aca="false">[1]Offpeak_Forward!C256</f>
        <v>BOSTON</v>
      </c>
      <c r="D256" s="546" t="str">
        <f aca="false">[1]Offpeak_Forward!D256</f>
        <v>W. MASS</v>
      </c>
      <c r="E256" s="547" t="str">
        <f aca="false">[1]Offpeak_Forward!E256</f>
        <v>MAINE</v>
      </c>
      <c r="F256" s="544" t="str">
        <f aca="false">[1]Offpeak_Forward!F256</f>
        <v>W. PJM</v>
      </c>
      <c r="G256" s="548" t="str">
        <f aca="false">[1]Offpeak_Forward!G256</f>
        <v>E. PJM</v>
      </c>
      <c r="H256" s="549" t="str">
        <f aca="false">[1]Offpeak_Forward!H256</f>
        <v>FIRST ENERGY</v>
      </c>
      <c r="I256" s="550" t="str">
        <f aca="false">[1]Offpeak_Forward!I256</f>
        <v>VEPCO</v>
      </c>
      <c r="J256" s="551" t="str">
        <f aca="false">[1]Offpeak_Forward!J256</f>
        <v>NY Z-A</v>
      </c>
      <c r="K256" s="552" t="str">
        <f aca="false">[1]Offpeak_Forward!K256</f>
        <v>NY Z-G</v>
      </c>
      <c r="L256" s="550" t="str">
        <f aca="false">[1]Offpeak_Forward!L256</f>
        <v>NY Z-J</v>
      </c>
      <c r="M256" s="553" t="str">
        <f aca="false">[1]Offpeak_Forward!M256</f>
        <v>CINERGY</v>
      </c>
      <c r="N256" s="552" t="str">
        <f aca="false">[1]Offpeak_Forward!N256</f>
        <v>COMED</v>
      </c>
      <c r="O256" s="552" t="str">
        <f aca="false">[1]Offpeak_Forward!O256</f>
        <v>TVA</v>
      </c>
      <c r="P256" s="552" t="str">
        <f aca="false">[1]Offpeak_Forward!P256</f>
        <v>AMEREN</v>
      </c>
      <c r="Q256" s="552" t="str">
        <f aca="false">[1]Offpeak_Forward!Q256</f>
        <v>NSP</v>
      </c>
      <c r="R256" s="552" t="str">
        <f aca="false">[1]Offpeak_Forward!R256</f>
        <v>AEP</v>
      </c>
      <c r="S256" s="552" t="str">
        <f aca="false">[1]Offpeak_Forward!S256</f>
        <v>OPPD_  NPPD</v>
      </c>
      <c r="T256" s="550" t="str">
        <f aca="false">[1]Offpeak_Forward!T256</f>
        <v>MANI-TOBA</v>
      </c>
      <c r="U256" s="544" t="str">
        <f aca="false">[1]Offpeak_Forward!U256</f>
        <v>SOCO</v>
      </c>
      <c r="V256" s="554" t="str">
        <f aca="false">[1]Offpeak_Forward!V256</f>
        <v>ENTERGY</v>
      </c>
      <c r="W256" s="552" t="str">
        <f aca="false">[1]Offpeak_Forward!W256</f>
        <v>GTC</v>
      </c>
      <c r="X256" s="552" t="str">
        <f aca="false">[1]Offpeak_Forward!X256</f>
        <v>ASSOC.</v>
      </c>
      <c r="Y256" s="552" t="str">
        <f aca="false">[1]Offpeak_Forward!Y256</f>
        <v>DUKE</v>
      </c>
      <c r="Z256" s="552" t="str">
        <f aca="false">[1]Offpeak_Forward!Z256</f>
        <v>FL_GA</v>
      </c>
      <c r="AA256" s="550" t="str">
        <f aca="false">[1]Offpeak_Forward!AA256</f>
        <v>FPL_  FRCC</v>
      </c>
      <c r="AB256" s="551" t="str">
        <f aca="false">[1]Offpeak_Forward!AB256</f>
        <v>ERCOT_   HL&amp;P</v>
      </c>
      <c r="AC256" s="552" t="str">
        <f aca="false">[1]Offpeak_Forward!AC256</f>
        <v>N. TEXAS</v>
      </c>
      <c r="AD256" s="548" t="str">
        <f aca="false">[1]Offpeak_Forward!AD256</f>
        <v>W. TEXAS</v>
      </c>
      <c r="AE256" s="548" t="str">
        <f aca="false">[1]Offpeak_Forward!AE256</f>
        <v>TX_  VALLEY</v>
      </c>
      <c r="AF256" s="549" t="str">
        <f aca="false">[1]Offpeak_Forward!AF256</f>
        <v>MEXICO_  BORDER</v>
      </c>
      <c r="AG256" s="601" t="str">
        <f aca="false">[1]Offpeak_Forward!AG256</f>
        <v>NYMEX NG</v>
      </c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customFormat="false" ht="12.75" hidden="false" customHeight="false" outlineLevel="0" collapsed="false">
      <c r="A257" s="602" t="n">
        <f aca="false">[1]Offpeak_Forward!A257</f>
        <v>36892</v>
      </c>
      <c r="B257" s="603" t="n">
        <f aca="false">[1]Offpeak_Forward!B257</f>
        <v>54.4384139784946</v>
      </c>
      <c r="C257" s="629" t="n">
        <f aca="false">[1]Offpeak_Forward!C257</f>
        <v>0</v>
      </c>
      <c r="D257" s="629" t="n">
        <f aca="false">[1]Offpeak_Forward!D257</f>
        <v>0</v>
      </c>
      <c r="E257" s="630" t="n">
        <f aca="false">[1]Offpeak_Forward!E257</f>
        <v>0</v>
      </c>
      <c r="F257" s="603" t="n">
        <f aca="false">[1]Offpeak_Forward!F257</f>
        <v>28.5274059139785</v>
      </c>
      <c r="G257" s="604" t="n">
        <f aca="false">[1]Offpeak_Forward!G257</f>
        <v>29.1434363799283</v>
      </c>
      <c r="H257" s="604" t="n">
        <f aca="false">[1]Offpeak_Forward!H257</f>
        <v>0</v>
      </c>
      <c r="I257" s="605" t="n">
        <f aca="false">[1]Offpeak_Forward!I257</f>
        <v>0</v>
      </c>
      <c r="J257" s="603" t="n">
        <f aca="false">[1]Offpeak_Forward!J257</f>
        <v>33.3689919354839</v>
      </c>
      <c r="K257" s="604" t="n">
        <f aca="false">[1]Offpeak_Forward!K257</f>
        <v>40.6290053763441</v>
      </c>
      <c r="L257" s="605" t="n">
        <f aca="false">[1]Offpeak_Forward!L257</f>
        <v>44.166814516129</v>
      </c>
      <c r="M257" s="603" t="n">
        <f aca="false">[1]Offpeak_Forward!M257</f>
        <v>23.8076923076923</v>
      </c>
      <c r="N257" s="604" t="n">
        <f aca="false">[1]Offpeak_Forward!N257</f>
        <v>22.0519046190476</v>
      </c>
      <c r="O257" s="604" t="n">
        <f aca="false">[1]Offpeak_Forward!O257</f>
        <v>21.8</v>
      </c>
      <c r="P257" s="604" t="n">
        <f aca="false">[1]Offpeak_Forward!P257</f>
        <v>0</v>
      </c>
      <c r="Q257" s="604" t="n">
        <f aca="false">[1]Offpeak_Forward!Q257</f>
        <v>0</v>
      </c>
      <c r="R257" s="604" t="n">
        <f aca="false">[1]Offpeak_Forward!R257</f>
        <v>0</v>
      </c>
      <c r="S257" s="604" t="n">
        <f aca="false">[1]Offpeak_Forward!S257</f>
        <v>0</v>
      </c>
      <c r="T257" s="605" t="n">
        <f aca="false">[1]Offpeak_Forward!T257</f>
        <v>0</v>
      </c>
      <c r="U257" s="603" t="n">
        <f aca="false">[1]Offpeak_Forward!U257</f>
        <v>28.90999996</v>
      </c>
      <c r="V257" s="604" t="n">
        <f aca="false">[1]Offpeak_Forward!V257</f>
        <v>21.2191665833333</v>
      </c>
      <c r="W257" s="604" t="n">
        <f aca="false">[1]Offpeak_Forward!W257</f>
        <v>0</v>
      </c>
      <c r="X257" s="604" t="n">
        <f aca="false">[1]Offpeak_Forward!X257</f>
        <v>0</v>
      </c>
      <c r="Y257" s="604" t="n">
        <f aca="false">[1]Offpeak_Forward!Y257</f>
        <v>0</v>
      </c>
      <c r="Z257" s="604" t="n">
        <f aca="false">[1]Offpeak_Forward!Z257</f>
        <v>37</v>
      </c>
      <c r="AA257" s="605" t="n">
        <f aca="false">[1]Offpeak_Forward!AA257</f>
        <v>36.2777777777778</v>
      </c>
      <c r="AB257" s="603" t="n">
        <f aca="false">[1]Offpeak_Forward!AB257</f>
        <v>34.8330002</v>
      </c>
      <c r="AC257" s="603" t="n">
        <f aca="false">[1]Offpeak_Forward!AC257</f>
        <v>0</v>
      </c>
      <c r="AD257" s="603" t="n">
        <f aca="false">[1]Offpeak_Forward!AD257</f>
        <v>0</v>
      </c>
      <c r="AE257" s="606" t="n">
        <f aca="false">[1]Offpeak_Forward!AE257</f>
        <v>0</v>
      </c>
      <c r="AF257" s="606" t="n">
        <f aca="false">[1]Offpeak_Forward!AF257</f>
        <v>0</v>
      </c>
      <c r="AG257" s="607" t="n">
        <f aca="false">[1]Offpeak_Forward!AG257</f>
        <v>8.40931818181818</v>
      </c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customFormat="false" ht="12.75" hidden="false" customHeight="false" outlineLevel="0" collapsed="false">
      <c r="A258" s="608" t="n">
        <f aca="false">[1]Offpeak_Forward!A258</f>
        <v>36923</v>
      </c>
      <c r="B258" s="609" t="n">
        <f aca="false">[1]Offpeak_Forward!B258</f>
        <v>36.0350297619048</v>
      </c>
      <c r="C258" s="631" t="n">
        <f aca="false">[1]Offpeak_Forward!C258</f>
        <v>0</v>
      </c>
      <c r="D258" s="631" t="n">
        <f aca="false">[1]Offpeak_Forward!D258</f>
        <v>0</v>
      </c>
      <c r="E258" s="632" t="n">
        <f aca="false">[1]Offpeak_Forward!E258</f>
        <v>0</v>
      </c>
      <c r="F258" s="609" t="n">
        <f aca="false">[1]Offpeak_Forward!F258</f>
        <v>22.0855952380952</v>
      </c>
      <c r="G258" s="610" t="n">
        <f aca="false">[1]Offpeak_Forward!G258</f>
        <v>30.8515426587302</v>
      </c>
      <c r="H258" s="610" t="n">
        <f aca="false">[1]Offpeak_Forward!H258</f>
        <v>0</v>
      </c>
      <c r="I258" s="611" t="n">
        <f aca="false">[1]Offpeak_Forward!I258</f>
        <v>0</v>
      </c>
      <c r="J258" s="609" t="n">
        <f aca="false">[1]Offpeak_Forward!J258</f>
        <v>26.5027380952381</v>
      </c>
      <c r="K258" s="610" t="n">
        <f aca="false">[1]Offpeak_Forward!K258</f>
        <v>35.8853273809524</v>
      </c>
      <c r="L258" s="611" t="n">
        <f aca="false">[1]Offpeak_Forward!L258</f>
        <v>37.8645386904762</v>
      </c>
      <c r="M258" s="609" t="n">
        <f aca="false">[1]Offpeak_Forward!M258</f>
        <v>18.6666666666667</v>
      </c>
      <c r="N258" s="610" t="n">
        <f aca="false">[1]Offpeak_Forward!N258</f>
        <v>18.05399995</v>
      </c>
      <c r="O258" s="610" t="n">
        <f aca="false">[1]Offpeak_Forward!O258</f>
        <v>18.125</v>
      </c>
      <c r="P258" s="610" t="n">
        <f aca="false">[1]Offpeak_Forward!P258</f>
        <v>0</v>
      </c>
      <c r="Q258" s="610" t="n">
        <f aca="false">[1]Offpeak_Forward!Q258</f>
        <v>0</v>
      </c>
      <c r="R258" s="610" t="n">
        <f aca="false">[1]Offpeak_Forward!R258</f>
        <v>0</v>
      </c>
      <c r="S258" s="610" t="n">
        <f aca="false">[1]Offpeak_Forward!S258</f>
        <v>0</v>
      </c>
      <c r="T258" s="611" t="n">
        <f aca="false">[1]Offpeak_Forward!T258</f>
        <v>0</v>
      </c>
      <c r="U258" s="609" t="n">
        <f aca="false">[1]Offpeak_Forward!U258</f>
        <v>19.5917646470588</v>
      </c>
      <c r="V258" s="610" t="n">
        <f aca="false">[1]Offpeak_Forward!V258</f>
        <v>18.5666666666667</v>
      </c>
      <c r="W258" s="610" t="n">
        <f aca="false">[1]Offpeak_Forward!W258</f>
        <v>0</v>
      </c>
      <c r="X258" s="610" t="n">
        <f aca="false">[1]Offpeak_Forward!X258</f>
        <v>0</v>
      </c>
      <c r="Y258" s="610" t="n">
        <f aca="false">[1]Offpeak_Forward!Y258</f>
        <v>0</v>
      </c>
      <c r="Z258" s="610" t="n">
        <f aca="false">[1]Offpeak_Forward!Z258</f>
        <v>0</v>
      </c>
      <c r="AA258" s="611" t="n">
        <f aca="false">[1]Offpeak_Forward!AA258</f>
        <v>21.9375</v>
      </c>
      <c r="AB258" s="609" t="n">
        <f aca="false">[1]Offpeak_Forward!AB258</f>
        <v>0</v>
      </c>
      <c r="AC258" s="609" t="n">
        <f aca="false">[1]Offpeak_Forward!AC258</f>
        <v>0</v>
      </c>
      <c r="AD258" s="609" t="n">
        <f aca="false">[1]Offpeak_Forward!AD258</f>
        <v>0</v>
      </c>
      <c r="AE258" s="612" t="n">
        <f aca="false">[1]Offpeak_Forward!AE258</f>
        <v>0</v>
      </c>
      <c r="AF258" s="612" t="n">
        <f aca="false">[1]Offpeak_Forward!AF258</f>
        <v>0</v>
      </c>
      <c r="AG258" s="613" t="n">
        <f aca="false">[1]Offpeak_Forward!AG258</f>
        <v>5.59175</v>
      </c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customFormat="false" ht="12.75" hidden="false" customHeight="false" outlineLevel="0" collapsed="false">
      <c r="A259" s="608" t="n">
        <f aca="false">[1]Offpeak_Forward!A259</f>
        <v>36951</v>
      </c>
      <c r="B259" s="609" t="n">
        <f aca="false">[1]Offpeak_Forward!B259</f>
        <v>44.3401747311828</v>
      </c>
      <c r="C259" s="631" t="n">
        <f aca="false">[1]Offpeak_Forward!C259</f>
        <v>0</v>
      </c>
      <c r="D259" s="631" t="n">
        <f aca="false">[1]Offpeak_Forward!D259</f>
        <v>0</v>
      </c>
      <c r="E259" s="632" t="n">
        <f aca="false">[1]Offpeak_Forward!E259</f>
        <v>0</v>
      </c>
      <c r="F259" s="609" t="n">
        <f aca="false">[1]Offpeak_Forward!F259</f>
        <v>26.8676344086022</v>
      </c>
      <c r="G259" s="610" t="n">
        <f aca="false">[1]Offpeak_Forward!G259</f>
        <v>34.7859184587814</v>
      </c>
      <c r="H259" s="610" t="n">
        <f aca="false">[1]Offpeak_Forward!H259</f>
        <v>0</v>
      </c>
      <c r="I259" s="611" t="n">
        <f aca="false">[1]Offpeak_Forward!I259</f>
        <v>0</v>
      </c>
      <c r="J259" s="609" t="n">
        <f aca="false">[1]Offpeak_Forward!J259</f>
        <v>29.6712365591398</v>
      </c>
      <c r="K259" s="610" t="n">
        <f aca="false">[1]Offpeak_Forward!K259</f>
        <v>37.9139650537634</v>
      </c>
      <c r="L259" s="611" t="n">
        <f aca="false">[1]Offpeak_Forward!L259</f>
        <v>41.479314516129</v>
      </c>
      <c r="M259" s="609" t="n">
        <f aca="false">[1]Offpeak_Forward!M259</f>
        <v>20.1746667333333</v>
      </c>
      <c r="N259" s="610" t="n">
        <f aca="false">[1]Offpeak_Forward!N259</f>
        <v>20.4427273181818</v>
      </c>
      <c r="O259" s="610" t="n">
        <f aca="false">[1]Offpeak_Forward!O259</f>
        <v>21.3333333333333</v>
      </c>
      <c r="P259" s="610" t="n">
        <f aca="false">[1]Offpeak_Forward!P259</f>
        <v>0</v>
      </c>
      <c r="Q259" s="610" t="n">
        <f aca="false">[1]Offpeak_Forward!Q259</f>
        <v>0</v>
      </c>
      <c r="R259" s="610" t="n">
        <f aca="false">[1]Offpeak_Forward!R259</f>
        <v>0</v>
      </c>
      <c r="S259" s="610" t="n">
        <f aca="false">[1]Offpeak_Forward!S259</f>
        <v>0</v>
      </c>
      <c r="T259" s="611" t="n">
        <f aca="false">[1]Offpeak_Forward!T259</f>
        <v>0</v>
      </c>
      <c r="U259" s="609" t="n">
        <f aca="false">[1]Offpeak_Forward!U259</f>
        <v>25.1166666666667</v>
      </c>
      <c r="V259" s="610" t="n">
        <f aca="false">[1]Offpeak_Forward!V259</f>
        <v>22.4109523333333</v>
      </c>
      <c r="W259" s="610" t="n">
        <f aca="false">[1]Offpeak_Forward!W259</f>
        <v>0</v>
      </c>
      <c r="X259" s="610" t="n">
        <f aca="false">[1]Offpeak_Forward!X259</f>
        <v>0</v>
      </c>
      <c r="Y259" s="610" t="n">
        <f aca="false">[1]Offpeak_Forward!Y259</f>
        <v>0</v>
      </c>
      <c r="Z259" s="610" t="n">
        <f aca="false">[1]Offpeak_Forward!Z259</f>
        <v>0</v>
      </c>
      <c r="AA259" s="611" t="n">
        <f aca="false">[1]Offpeak_Forward!AA259</f>
        <v>26.9166666666667</v>
      </c>
      <c r="AB259" s="609" t="n">
        <f aca="false">[1]Offpeak_Forward!AB259</f>
        <v>0</v>
      </c>
      <c r="AC259" s="609" t="n">
        <f aca="false">[1]Offpeak_Forward!AC259</f>
        <v>0</v>
      </c>
      <c r="AD259" s="609" t="n">
        <f aca="false">[1]Offpeak_Forward!AD259</f>
        <v>0</v>
      </c>
      <c r="AE259" s="612" t="n">
        <f aca="false">[1]Offpeak_Forward!AE259</f>
        <v>0</v>
      </c>
      <c r="AF259" s="612" t="n">
        <f aca="false">[1]Offpeak_Forward!AF259</f>
        <v>0</v>
      </c>
      <c r="AG259" s="613" t="n">
        <f aca="false">[1]Offpeak_Forward!AG259</f>
        <v>5.16022727272727</v>
      </c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customFormat="false" ht="12.75" hidden="false" customHeight="false" outlineLevel="0" collapsed="false">
      <c r="A260" s="608" t="n">
        <f aca="false">[1]Offpeak_Forward!A260</f>
        <v>36982</v>
      </c>
      <c r="B260" s="609" t="n">
        <f aca="false">[1]Offpeak_Forward!B260</f>
        <v>32.0930277777778</v>
      </c>
      <c r="C260" s="631" t="n">
        <f aca="false">[1]Offpeak_Forward!C260</f>
        <v>0</v>
      </c>
      <c r="D260" s="631" t="n">
        <f aca="false">[1]Offpeak_Forward!D260</f>
        <v>0</v>
      </c>
      <c r="E260" s="632" t="n">
        <f aca="false">[1]Offpeak_Forward!E260</f>
        <v>0</v>
      </c>
      <c r="F260" s="609" t="n">
        <f aca="false">[1]Offpeak_Forward!F260</f>
        <v>22.2384583333333</v>
      </c>
      <c r="G260" s="610" t="n">
        <f aca="false">[1]Offpeak_Forward!G260</f>
        <v>23.2183842592593</v>
      </c>
      <c r="H260" s="610" t="n">
        <f aca="false">[1]Offpeak_Forward!H260</f>
        <v>0</v>
      </c>
      <c r="I260" s="611" t="n">
        <f aca="false">[1]Offpeak_Forward!I260</f>
        <v>0</v>
      </c>
      <c r="J260" s="609" t="n">
        <f aca="false">[1]Offpeak_Forward!J260</f>
        <v>21.2219166666667</v>
      </c>
      <c r="K260" s="610" t="n">
        <f aca="false">[1]Offpeak_Forward!K260</f>
        <v>23.8337638888889</v>
      </c>
      <c r="L260" s="611" t="n">
        <f aca="false">[1]Offpeak_Forward!L260</f>
        <v>27.8592638888889</v>
      </c>
      <c r="M260" s="609" t="n">
        <f aca="false">[1]Offpeak_Forward!M260</f>
        <v>21.7983333888889</v>
      </c>
      <c r="N260" s="610" t="n">
        <f aca="false">[1]Offpeak_Forward!N260</f>
        <v>22.4321736521739</v>
      </c>
      <c r="O260" s="610" t="n">
        <f aca="false">[1]Offpeak_Forward!O260</f>
        <v>22</v>
      </c>
      <c r="P260" s="610" t="n">
        <f aca="false">[1]Offpeak_Forward!P260</f>
        <v>0</v>
      </c>
      <c r="Q260" s="610" t="n">
        <f aca="false">[1]Offpeak_Forward!Q260</f>
        <v>0</v>
      </c>
      <c r="R260" s="610" t="n">
        <f aca="false">[1]Offpeak_Forward!R260</f>
        <v>0</v>
      </c>
      <c r="S260" s="610" t="n">
        <f aca="false">[1]Offpeak_Forward!S260</f>
        <v>0</v>
      </c>
      <c r="T260" s="611" t="n">
        <f aca="false">[1]Offpeak_Forward!T260</f>
        <v>0</v>
      </c>
      <c r="U260" s="609" t="n">
        <f aca="false">[1]Offpeak_Forward!U260</f>
        <v>24.5299999</v>
      </c>
      <c r="V260" s="610" t="n">
        <f aca="false">[1]Offpeak_Forward!V260</f>
        <v>24.0570587647059</v>
      </c>
      <c r="W260" s="610" t="n">
        <f aca="false">[1]Offpeak_Forward!W260</f>
        <v>0</v>
      </c>
      <c r="X260" s="610" t="n">
        <f aca="false">[1]Offpeak_Forward!X260</f>
        <v>0</v>
      </c>
      <c r="Y260" s="610" t="n">
        <f aca="false">[1]Offpeak_Forward!Y260</f>
        <v>0</v>
      </c>
      <c r="Z260" s="610" t="n">
        <f aca="false">[1]Offpeak_Forward!Z260</f>
        <v>0</v>
      </c>
      <c r="AA260" s="611" t="n">
        <f aca="false">[1]Offpeak_Forward!AA260</f>
        <v>29.8649999166667</v>
      </c>
      <c r="AB260" s="609" t="n">
        <f aca="false">[1]Offpeak_Forward!AB260</f>
        <v>0</v>
      </c>
      <c r="AC260" s="609" t="n">
        <f aca="false">[1]Offpeak_Forward!AC260</f>
        <v>0</v>
      </c>
      <c r="AD260" s="609" t="n">
        <f aca="false">[1]Offpeak_Forward!AD260</f>
        <v>0</v>
      </c>
      <c r="AE260" s="612" t="n">
        <f aca="false">[1]Offpeak_Forward!AE260</f>
        <v>0</v>
      </c>
      <c r="AF260" s="612" t="n">
        <f aca="false">[1]Offpeak_Forward!AF260</f>
        <v>0</v>
      </c>
      <c r="AG260" s="613" t="n">
        <f aca="false">[1]Offpeak_Forward!AG260</f>
        <v>5.21880952380953</v>
      </c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customFormat="false" ht="12.75" hidden="false" customHeight="false" outlineLevel="0" collapsed="false">
      <c r="A261" s="614" t="n">
        <f aca="false">[1]Offpeak_Forward!A261</f>
        <v>37012</v>
      </c>
      <c r="B261" s="615" t="n">
        <f aca="false">[1]Offpeak_Forward!B261</f>
        <v>38.5801992753623</v>
      </c>
      <c r="C261" s="633" t="n">
        <f aca="false">[1]Offpeak_Forward!C261</f>
        <v>0</v>
      </c>
      <c r="D261" s="633" t="n">
        <f aca="false">[1]Offpeak_Forward!D261</f>
        <v>0</v>
      </c>
      <c r="E261" s="634" t="n">
        <f aca="false">[1]Offpeak_Forward!E261</f>
        <v>0</v>
      </c>
      <c r="F261" s="615" t="n">
        <f aca="false">[1]Offpeak_Forward!F261</f>
        <v>18.950085125448</v>
      </c>
      <c r="G261" s="616" t="n">
        <f aca="false">[1]Offpeak_Forward!G261</f>
        <v>19.800497311828</v>
      </c>
      <c r="H261" s="616" t="n">
        <f aca="false">[1]Offpeak_Forward!H261</f>
        <v>0</v>
      </c>
      <c r="I261" s="617" t="n">
        <f aca="false">[1]Offpeak_Forward!I261</f>
        <v>0</v>
      </c>
      <c r="J261" s="615" t="n">
        <f aca="false">[1]Offpeak_Forward!J261</f>
        <v>19.5544758064516</v>
      </c>
      <c r="K261" s="616" t="n">
        <f aca="false">[1]Offpeak_Forward!K261</f>
        <v>39.6241935483871</v>
      </c>
      <c r="L261" s="617" t="n">
        <f aca="false">[1]Offpeak_Forward!L261</f>
        <v>40.6133333333333</v>
      </c>
      <c r="M261" s="615" t="n">
        <f aca="false">[1]Offpeak_Forward!M261</f>
        <v>15.22400015</v>
      </c>
      <c r="N261" s="616" t="n">
        <f aca="false">[1]Offpeak_Forward!N261</f>
        <v>14.0395832916667</v>
      </c>
      <c r="O261" s="616" t="n">
        <f aca="false">[1]Offpeak_Forward!O261</f>
        <v>0</v>
      </c>
      <c r="P261" s="616" t="n">
        <f aca="false">[1]Offpeak_Forward!P261</f>
        <v>0</v>
      </c>
      <c r="Q261" s="616" t="n">
        <f aca="false">[1]Offpeak_Forward!Q261</f>
        <v>0</v>
      </c>
      <c r="R261" s="616" t="n">
        <f aca="false">[1]Offpeak_Forward!R261</f>
        <v>0</v>
      </c>
      <c r="S261" s="616" t="n">
        <f aca="false">[1]Offpeak_Forward!S261</f>
        <v>0</v>
      </c>
      <c r="T261" s="617" t="n">
        <f aca="false">[1]Offpeak_Forward!T261</f>
        <v>0</v>
      </c>
      <c r="U261" s="615" t="n">
        <f aca="false">[1]Offpeak_Forward!U261</f>
        <v>18.1362500625</v>
      </c>
      <c r="V261" s="616" t="n">
        <f aca="false">[1]Offpeak_Forward!V261</f>
        <v>14.998</v>
      </c>
      <c r="W261" s="616" t="n">
        <f aca="false">[1]Offpeak_Forward!W261</f>
        <v>0</v>
      </c>
      <c r="X261" s="616" t="n">
        <f aca="false">[1]Offpeak_Forward!X261</f>
        <v>0</v>
      </c>
      <c r="Y261" s="616" t="n">
        <f aca="false">[1]Offpeak_Forward!Y261</f>
        <v>0</v>
      </c>
      <c r="Z261" s="616" t="n">
        <f aca="false">[1]Offpeak_Forward!Z261</f>
        <v>18.9249998333333</v>
      </c>
      <c r="AA261" s="617" t="n">
        <f aca="false">[1]Offpeak_Forward!AA261</f>
        <v>26.9285714285714</v>
      </c>
      <c r="AB261" s="615" t="n">
        <f aca="false">[1]Offpeak_Forward!AB261</f>
        <v>0</v>
      </c>
      <c r="AC261" s="615" t="n">
        <f aca="false">[1]Offpeak_Forward!AC261</f>
        <v>0</v>
      </c>
      <c r="AD261" s="615" t="n">
        <f aca="false">[1]Offpeak_Forward!AD261</f>
        <v>0</v>
      </c>
      <c r="AE261" s="618" t="n">
        <f aca="false">[1]Offpeak_Forward!AE261</f>
        <v>0</v>
      </c>
      <c r="AF261" s="618" t="n">
        <f aca="false">[1]Offpeak_Forward!AF261</f>
        <v>0</v>
      </c>
      <c r="AG261" s="619" t="n">
        <f aca="false">[1]Offpeak_Forward!AG261</f>
        <v>4.23409090909091</v>
      </c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customFormat="false" ht="12.75" hidden="false" customHeight="false" outlineLevel="0" collapsed="false">
      <c r="A262" s="608" t="str">
        <f aca="false">[1]Offpeak_Forward!A262</f>
        <v>Cal-98</v>
      </c>
      <c r="B262" s="635" t="n">
        <f aca="false">[1]Offpeak_Forward!B262</f>
        <v>0</v>
      </c>
      <c r="C262" s="636" t="n">
        <f aca="false">[1]Offpeak_Forward!C262</f>
        <v>0</v>
      </c>
      <c r="D262" s="636" t="n">
        <f aca="false">[1]Offpeak_Forward!D262</f>
        <v>0</v>
      </c>
      <c r="E262" s="637" t="n">
        <f aca="false">[1]Offpeak_Forward!E262</f>
        <v>0</v>
      </c>
      <c r="F262" s="638" t="n">
        <f aca="false">[1]Offpeak_Forward!F262</f>
        <v>14.7310318181818</v>
      </c>
      <c r="G262" s="639" t="n">
        <f aca="false">[1]Offpeak_Forward!G262</f>
        <v>14.6650343434343</v>
      </c>
      <c r="H262" s="639" t="n">
        <f aca="false">[1]Offpeak_Forward!H262</f>
        <v>0</v>
      </c>
      <c r="I262" s="640" t="n">
        <f aca="false">[1]Offpeak_Forward!I262</f>
        <v>0</v>
      </c>
      <c r="J262" s="638" t="n">
        <f aca="false">[1]Offpeak_Forward!J262</f>
        <v>0</v>
      </c>
      <c r="K262" s="639" t="n">
        <f aca="false">[1]Offpeak_Forward!K262</f>
        <v>0</v>
      </c>
      <c r="L262" s="640" t="n">
        <f aca="false">[1]Offpeak_Forward!L262</f>
        <v>0</v>
      </c>
      <c r="M262" s="638" t="n">
        <f aca="false">[1]Offpeak_Forward!M262</f>
        <v>13.8785921252538</v>
      </c>
      <c r="N262" s="639" t="n">
        <f aca="false">[1]Offpeak_Forward!N262</f>
        <v>14.0094290079011</v>
      </c>
      <c r="O262" s="639" t="n">
        <f aca="false">[1]Offpeak_Forward!O262</f>
        <v>13.5117816422379</v>
      </c>
      <c r="P262" s="639" t="n">
        <f aca="false">[1]Offpeak_Forward!P262</f>
        <v>0</v>
      </c>
      <c r="Q262" s="639" t="n">
        <f aca="false">[1]Offpeak_Forward!Q262</f>
        <v>0</v>
      </c>
      <c r="R262" s="639" t="n">
        <f aca="false">[1]Offpeak_Forward!R262</f>
        <v>0</v>
      </c>
      <c r="S262" s="639" t="n">
        <f aca="false">[1]Offpeak_Forward!S262</f>
        <v>0</v>
      </c>
      <c r="T262" s="640" t="n">
        <f aca="false">[1]Offpeak_Forward!T262</f>
        <v>0</v>
      </c>
      <c r="U262" s="638" t="n">
        <f aca="false">[1]Offpeak_Forward!U262</f>
        <v>14.4813939272727</v>
      </c>
      <c r="V262" s="639" t="n">
        <f aca="false">[1]Offpeak_Forward!V262</f>
        <v>14.1871428571429</v>
      </c>
      <c r="W262" s="639" t="n">
        <f aca="false">[1]Offpeak_Forward!W262</f>
        <v>0</v>
      </c>
      <c r="X262" s="639" t="n">
        <f aca="false">[1]Offpeak_Forward!X262</f>
        <v>0</v>
      </c>
      <c r="Y262" s="639" t="n">
        <f aca="false">[1]Offpeak_Forward!Y262</f>
        <v>0</v>
      </c>
      <c r="Z262" s="639" t="n">
        <f aca="false">[1]Offpeak_Forward!Z262</f>
        <v>14.0119047619048</v>
      </c>
      <c r="AA262" s="640" t="n">
        <f aca="false">[1]Offpeak_Forward!AA262</f>
        <v>0</v>
      </c>
      <c r="AB262" s="641" t="n">
        <f aca="false">[1]Offpeak_Forward!AB262</f>
        <v>0</v>
      </c>
      <c r="AC262" s="641" t="n">
        <f aca="false">[1]Offpeak_Forward!AC262</f>
        <v>0</v>
      </c>
      <c r="AD262" s="641" t="n">
        <f aca="false">[1]Offpeak_Forward!AD262</f>
        <v>0</v>
      </c>
      <c r="AE262" s="642" t="n">
        <f aca="false">[1]Offpeak_Forward!AE262</f>
        <v>0</v>
      </c>
      <c r="AF262" s="642" t="n">
        <f aca="false">[1]Offpeak_Forward!AF262</f>
        <v>0</v>
      </c>
      <c r="AG262" s="607" t="n">
        <f aca="false">[1]Offpeak_Forward!AG262</f>
        <v>2.08508309350136</v>
      </c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customFormat="false" ht="12.75" hidden="false" customHeight="false" outlineLevel="0" collapsed="false">
      <c r="A263" s="608" t="str">
        <f aca="false">[1]Offpeak_Forward!A263</f>
        <v>Cal-99</v>
      </c>
      <c r="B263" s="635" t="n">
        <f aca="false">[1]Offpeak_Forward!B263</f>
        <v>22.68994088812</v>
      </c>
      <c r="C263" s="636" t="n">
        <f aca="false">[1]Offpeak_Forward!C263</f>
        <v>0</v>
      </c>
      <c r="D263" s="636" t="n">
        <f aca="false">[1]Offpeak_Forward!D263</f>
        <v>0</v>
      </c>
      <c r="E263" s="637" t="n">
        <f aca="false">[1]Offpeak_Forward!E263</f>
        <v>0</v>
      </c>
      <c r="F263" s="635" t="n">
        <f aca="false">[1]Offpeak_Forward!F263</f>
        <v>16.7335821917808</v>
      </c>
      <c r="G263" s="643" t="n">
        <f aca="false">[1]Offpeak_Forward!G263</f>
        <v>16.9336807458143</v>
      </c>
      <c r="H263" s="643" t="n">
        <f aca="false">[1]Offpeak_Forward!H263</f>
        <v>0</v>
      </c>
      <c r="I263" s="644" t="n">
        <f aca="false">[1]Offpeak_Forward!I263</f>
        <v>0</v>
      </c>
      <c r="J263" s="635" t="n">
        <f aca="false">[1]Offpeak_Forward!J263</f>
        <v>0</v>
      </c>
      <c r="K263" s="643" t="n">
        <f aca="false">[1]Offpeak_Forward!K263</f>
        <v>0</v>
      </c>
      <c r="L263" s="644" t="n">
        <f aca="false">[1]Offpeak_Forward!L263</f>
        <v>0</v>
      </c>
      <c r="M263" s="635" t="n">
        <f aca="false">[1]Offpeak_Forward!M263</f>
        <v>13.9413095290114</v>
      </c>
      <c r="N263" s="643" t="n">
        <f aca="false">[1]Offpeak_Forward!N263</f>
        <v>14.7196601667445</v>
      </c>
      <c r="O263" s="643" t="n">
        <f aca="false">[1]Offpeak_Forward!O263</f>
        <v>14.943612636875</v>
      </c>
      <c r="P263" s="643" t="n">
        <f aca="false">[1]Offpeak_Forward!P263</f>
        <v>0</v>
      </c>
      <c r="Q263" s="643" t="n">
        <f aca="false">[1]Offpeak_Forward!Q263</f>
        <v>0</v>
      </c>
      <c r="R263" s="643" t="n">
        <f aca="false">[1]Offpeak_Forward!R263</f>
        <v>0</v>
      </c>
      <c r="S263" s="643" t="n">
        <f aca="false">[1]Offpeak_Forward!S263</f>
        <v>0</v>
      </c>
      <c r="T263" s="644" t="n">
        <f aca="false">[1]Offpeak_Forward!T263</f>
        <v>0</v>
      </c>
      <c r="U263" s="635" t="n">
        <f aca="false">[1]Offpeak_Forward!U263</f>
        <v>15.3417777666667</v>
      </c>
      <c r="V263" s="643" t="n">
        <f aca="false">[1]Offpeak_Forward!V263</f>
        <v>14.0659999847412</v>
      </c>
      <c r="W263" s="643" t="n">
        <f aca="false">[1]Offpeak_Forward!W263</f>
        <v>0</v>
      </c>
      <c r="X263" s="643" t="n">
        <f aca="false">[1]Offpeak_Forward!X263</f>
        <v>0</v>
      </c>
      <c r="Y263" s="643" t="n">
        <f aca="false">[1]Offpeak_Forward!Y263</f>
        <v>0</v>
      </c>
      <c r="Z263" s="643" t="n">
        <f aca="false">[1]Offpeak_Forward!Z263</f>
        <v>14.6395505617978</v>
      </c>
      <c r="AA263" s="644" t="n">
        <f aca="false">[1]Offpeak_Forward!AA263</f>
        <v>18.7263999684652</v>
      </c>
      <c r="AB263" s="645" t="n">
        <f aca="false">[1]Offpeak_Forward!AB263</f>
        <v>13.5023106155974</v>
      </c>
      <c r="AC263" s="645" t="n">
        <f aca="false">[1]Offpeak_Forward!AC263</f>
        <v>0</v>
      </c>
      <c r="AD263" s="645" t="n">
        <f aca="false">[1]Offpeak_Forward!AD263</f>
        <v>0</v>
      </c>
      <c r="AE263" s="646" t="n">
        <f aca="false">[1]Offpeak_Forward!AE263</f>
        <v>0</v>
      </c>
      <c r="AF263" s="646" t="n">
        <f aca="false">[1]Offpeak_Forward!AF263</f>
        <v>0</v>
      </c>
      <c r="AG263" s="613" t="n">
        <f aca="false">[1]Offpeak_Forward!AG263</f>
        <v>2.26675371728714</v>
      </c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customFormat="false" ht="12.75" hidden="false" customHeight="false" outlineLevel="0" collapsed="false">
      <c r="A264" s="614" t="str">
        <f aca="false">[1]Offpeak_Forward!A264</f>
        <v>Cal-00</v>
      </c>
      <c r="B264" s="647" t="n">
        <f aca="false">[1]Offpeak_Forward!B264</f>
        <v>32.5823690801457</v>
      </c>
      <c r="C264" s="648" t="n">
        <f aca="false">[1]Offpeak_Forward!C264</f>
        <v>0</v>
      </c>
      <c r="D264" s="648" t="n">
        <f aca="false">[1]Offpeak_Forward!D264</f>
        <v>0</v>
      </c>
      <c r="E264" s="649" t="n">
        <f aca="false">[1]Offpeak_Forward!E264</f>
        <v>0</v>
      </c>
      <c r="F264" s="647" t="n">
        <f aca="false">[1]Offpeak_Forward!F264</f>
        <v>17.6862420309654</v>
      </c>
      <c r="G264" s="650" t="n">
        <f aca="false">[1]Offpeak_Forward!G264</f>
        <v>19.1100333940498</v>
      </c>
      <c r="H264" s="650" t="n">
        <f aca="false">[1]Offpeak_Forward!H264</f>
        <v>0</v>
      </c>
      <c r="I264" s="651" t="n">
        <f aca="false">[1]Offpeak_Forward!I264</f>
        <v>0</v>
      </c>
      <c r="J264" s="647" t="n">
        <f aca="false">[1]Offpeak_Forward!J264</f>
        <v>22.4605316323693</v>
      </c>
      <c r="K264" s="650" t="n">
        <f aca="false">[1]Offpeak_Forward!K264</f>
        <v>29.317697973314</v>
      </c>
      <c r="L264" s="651" t="n">
        <f aca="false">[1]Offpeak_Forward!L264</f>
        <v>34.0200984337021</v>
      </c>
      <c r="M264" s="647" t="n">
        <f aca="false">[1]Offpeak_Forward!M264</f>
        <v>16.4269607162554</v>
      </c>
      <c r="N264" s="650" t="n">
        <f aca="false">[1]Offpeak_Forward!N264</f>
        <v>15.9324746918389</v>
      </c>
      <c r="O264" s="650" t="n">
        <f aca="false">[1]Offpeak_Forward!O264</f>
        <v>16.4269607162554</v>
      </c>
      <c r="P264" s="650" t="n">
        <f aca="false">[1]Offpeak_Forward!P264</f>
        <v>0</v>
      </c>
      <c r="Q264" s="650" t="n">
        <f aca="false">[1]Offpeak_Forward!Q264</f>
        <v>0</v>
      </c>
      <c r="R264" s="650" t="n">
        <f aca="false">[1]Offpeak_Forward!R264</f>
        <v>0</v>
      </c>
      <c r="S264" s="650" t="n">
        <f aca="false">[1]Offpeak_Forward!S264</f>
        <v>0</v>
      </c>
      <c r="T264" s="651" t="n">
        <f aca="false">[1]Offpeak_Forward!T264</f>
        <v>0</v>
      </c>
      <c r="U264" s="647" t="n">
        <f aca="false">[1]Offpeak_Forward!U264</f>
        <v>20.3539622641509</v>
      </c>
      <c r="V264" s="650" t="n">
        <f aca="false">[1]Offpeak_Forward!V264</f>
        <v>0</v>
      </c>
      <c r="W264" s="650" t="n">
        <f aca="false">[1]Offpeak_Forward!W264</f>
        <v>0</v>
      </c>
      <c r="X264" s="650" t="n">
        <f aca="false">[1]Offpeak_Forward!X264</f>
        <v>0</v>
      </c>
      <c r="Y264" s="650" t="n">
        <f aca="false">[1]Offpeak_Forward!Y264</f>
        <v>0</v>
      </c>
      <c r="Z264" s="650" t="n">
        <f aca="false">[1]Offpeak_Forward!Z264</f>
        <v>19.1605085</v>
      </c>
      <c r="AA264" s="651" t="n">
        <f aca="false">[1]Offpeak_Forward!AA264</f>
        <v>18.7672618741081</v>
      </c>
      <c r="AB264" s="652" t="n">
        <f aca="false">[1]Offpeak_Forward!AB264</f>
        <v>15.9394747229297</v>
      </c>
      <c r="AC264" s="652" t="n">
        <f aca="false">[1]Offpeak_Forward!AC264</f>
        <v>0</v>
      </c>
      <c r="AD264" s="652" t="n">
        <f aca="false">[1]Offpeak_Forward!AD264</f>
        <v>0</v>
      </c>
      <c r="AE264" s="653" t="n">
        <f aca="false">[1]Offpeak_Forward!AE264</f>
        <v>0</v>
      </c>
      <c r="AF264" s="653" t="n">
        <f aca="false">[1]Offpeak_Forward!AF264</f>
        <v>0</v>
      </c>
      <c r="AG264" s="619" t="n">
        <f aca="false">[1]Offpeak_Forward!AG264</f>
        <v>4.27747901777888</v>
      </c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customFormat="false" ht="12.75" hidden="false" customHeight="false" outlineLevel="0" collapsed="false">
      <c r="A265" s="602" t="str">
        <f aca="false">[1]Offpeak_Forward!A265</f>
        <v>Sum-98</v>
      </c>
      <c r="B265" s="609" t="n">
        <f aca="false">[1]Offpeak_Forward!B265</f>
        <v>0</v>
      </c>
      <c r="C265" s="631" t="n">
        <f aca="false">[1]Offpeak_Forward!C265</f>
        <v>0</v>
      </c>
      <c r="D265" s="631" t="n">
        <f aca="false">[1]Offpeak_Forward!D265</f>
        <v>0</v>
      </c>
      <c r="E265" s="632" t="n">
        <f aca="false">[1]Offpeak_Forward!E265</f>
        <v>0</v>
      </c>
      <c r="F265" s="609" t="n">
        <f aca="false">[1]Offpeak_Forward!F265</f>
        <v>16.1215143369176</v>
      </c>
      <c r="G265" s="610" t="n">
        <f aca="false">[1]Offpeak_Forward!G265</f>
        <v>15.9694466845878</v>
      </c>
      <c r="H265" s="610" t="n">
        <f aca="false">[1]Offpeak_Forward!H265</f>
        <v>0</v>
      </c>
      <c r="I265" s="611" t="n">
        <f aca="false">[1]Offpeak_Forward!I265</f>
        <v>0</v>
      </c>
      <c r="J265" s="609" t="n">
        <f aca="false">[1]Offpeak_Forward!J265</f>
        <v>0</v>
      </c>
      <c r="K265" s="610" t="n">
        <f aca="false">[1]Offpeak_Forward!K265</f>
        <v>0</v>
      </c>
      <c r="L265" s="611" t="n">
        <f aca="false">[1]Offpeak_Forward!L265</f>
        <v>0</v>
      </c>
      <c r="M265" s="609" t="n">
        <f aca="false">[1]Offpeak_Forward!M265</f>
        <v>13.6</v>
      </c>
      <c r="N265" s="610" t="n">
        <f aca="false">[1]Offpeak_Forward!N265</f>
        <v>16.9</v>
      </c>
      <c r="O265" s="610" t="n">
        <f aca="false">[1]Offpeak_Forward!O265</f>
        <v>14.3310888488889</v>
      </c>
      <c r="P265" s="610" t="n">
        <f aca="false">[1]Offpeak_Forward!P265</f>
        <v>0</v>
      </c>
      <c r="Q265" s="610" t="n">
        <f aca="false">[1]Offpeak_Forward!Q265</f>
        <v>0</v>
      </c>
      <c r="R265" s="610" t="n">
        <f aca="false">[1]Offpeak_Forward!R265</f>
        <v>0</v>
      </c>
      <c r="S265" s="610" t="n">
        <f aca="false">[1]Offpeak_Forward!S265</f>
        <v>0</v>
      </c>
      <c r="T265" s="611" t="n">
        <f aca="false">[1]Offpeak_Forward!T265</f>
        <v>0</v>
      </c>
      <c r="U265" s="609" t="n">
        <f aca="false">[1]Offpeak_Forward!U265</f>
        <v>15.53125</v>
      </c>
      <c r="V265" s="610" t="n">
        <f aca="false">[1]Offpeak_Forward!V265</f>
        <v>0</v>
      </c>
      <c r="W265" s="610" t="n">
        <f aca="false">[1]Offpeak_Forward!W265</f>
        <v>0</v>
      </c>
      <c r="X265" s="610" t="n">
        <f aca="false">[1]Offpeak_Forward!X265</f>
        <v>0</v>
      </c>
      <c r="Y265" s="610" t="n">
        <f aca="false">[1]Offpeak_Forward!Y265</f>
        <v>0</v>
      </c>
      <c r="Z265" s="610" t="n">
        <f aca="false">[1]Offpeak_Forward!Z265</f>
        <v>0</v>
      </c>
      <c r="AA265" s="611" t="n">
        <f aca="false">[1]Offpeak_Forward!AA265</f>
        <v>0</v>
      </c>
      <c r="AB265" s="654" t="n">
        <f aca="false">[1]Offpeak_Forward!AB265</f>
        <v>0</v>
      </c>
      <c r="AC265" s="654" t="n">
        <f aca="false">[1]Offpeak_Forward!AC265</f>
        <v>0</v>
      </c>
      <c r="AD265" s="654" t="n">
        <f aca="false">[1]Offpeak_Forward!AD265</f>
        <v>0</v>
      </c>
      <c r="AE265" s="612" t="n">
        <f aca="false">[1]Offpeak_Forward!AE265</f>
        <v>0</v>
      </c>
      <c r="AF265" s="612" t="n">
        <f aca="false">[1]Offpeak_Forward!AF265</f>
        <v>0</v>
      </c>
      <c r="AG265" s="613" t="n">
        <f aca="false">[1]Offpeak_Forward!AG265</f>
        <v>2.0214826877499</v>
      </c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customFormat="false" ht="12.75" hidden="false" customHeight="false" outlineLevel="0" collapsed="false">
      <c r="A266" s="608" t="str">
        <f aca="false">[1]Offpeak_Forward!A266</f>
        <v>Sum-99</v>
      </c>
      <c r="B266" s="609" t="n">
        <f aca="false">[1]Offpeak_Forward!B266</f>
        <v>26.9979435483871</v>
      </c>
      <c r="C266" s="631" t="n">
        <f aca="false">[1]Offpeak_Forward!C266</f>
        <v>0</v>
      </c>
      <c r="D266" s="631" t="n">
        <f aca="false">[1]Offpeak_Forward!D266</f>
        <v>0</v>
      </c>
      <c r="E266" s="632" t="n">
        <f aca="false">[1]Offpeak_Forward!E266</f>
        <v>0</v>
      </c>
      <c r="F266" s="609" t="n">
        <f aca="false">[1]Offpeak_Forward!F266</f>
        <v>22.0751948924731</v>
      </c>
      <c r="G266" s="610" t="n">
        <f aca="false">[1]Offpeak_Forward!G266</f>
        <v>22.4464874551971</v>
      </c>
      <c r="H266" s="610" t="n">
        <f aca="false">[1]Offpeak_Forward!H266</f>
        <v>0</v>
      </c>
      <c r="I266" s="611" t="n">
        <f aca="false">[1]Offpeak_Forward!I266</f>
        <v>0</v>
      </c>
      <c r="J266" s="609" t="n">
        <f aca="false">[1]Offpeak_Forward!J266</f>
        <v>0</v>
      </c>
      <c r="K266" s="610" t="n">
        <f aca="false">[1]Offpeak_Forward!K266</f>
        <v>0</v>
      </c>
      <c r="L266" s="611" t="n">
        <f aca="false">[1]Offpeak_Forward!L266</f>
        <v>0</v>
      </c>
      <c r="M266" s="609" t="n">
        <f aca="false">[1]Offpeak_Forward!M266</f>
        <v>15.8685714285714</v>
      </c>
      <c r="N266" s="610" t="n">
        <f aca="false">[1]Offpeak_Forward!N266</f>
        <v>17.1875</v>
      </c>
      <c r="O266" s="610" t="n">
        <f aca="false">[1]Offpeak_Forward!O266</f>
        <v>18.03125</v>
      </c>
      <c r="P266" s="610" t="n">
        <f aca="false">[1]Offpeak_Forward!P266</f>
        <v>0</v>
      </c>
      <c r="Q266" s="610" t="n">
        <f aca="false">[1]Offpeak_Forward!Q266</f>
        <v>0</v>
      </c>
      <c r="R266" s="610" t="n">
        <f aca="false">[1]Offpeak_Forward!R266</f>
        <v>0</v>
      </c>
      <c r="S266" s="610" t="n">
        <f aca="false">[1]Offpeak_Forward!S266</f>
        <v>0</v>
      </c>
      <c r="T266" s="611" t="n">
        <f aca="false">[1]Offpeak_Forward!T266</f>
        <v>0</v>
      </c>
      <c r="U266" s="609" t="n">
        <f aca="false">[1]Offpeak_Forward!U266</f>
        <v>17.25</v>
      </c>
      <c r="V266" s="610" t="n">
        <f aca="false">[1]Offpeak_Forward!V266</f>
        <v>16</v>
      </c>
      <c r="W266" s="610" t="n">
        <f aca="false">[1]Offpeak_Forward!W266</f>
        <v>0</v>
      </c>
      <c r="X266" s="610" t="n">
        <f aca="false">[1]Offpeak_Forward!X266</f>
        <v>0</v>
      </c>
      <c r="Y266" s="610" t="n">
        <f aca="false">[1]Offpeak_Forward!Y266</f>
        <v>0</v>
      </c>
      <c r="Z266" s="610" t="n">
        <f aca="false">[1]Offpeak_Forward!Z266</f>
        <v>14.8409090909091</v>
      </c>
      <c r="AA266" s="611" t="n">
        <f aca="false">[1]Offpeak_Forward!AA266</f>
        <v>17.6881817904386</v>
      </c>
      <c r="AB266" s="654" t="n">
        <f aca="false">[1]Offpeak_Forward!AB266</f>
        <v>0</v>
      </c>
      <c r="AC266" s="654" t="n">
        <f aca="false">[1]Offpeak_Forward!AC266</f>
        <v>0</v>
      </c>
      <c r="AD266" s="654" t="n">
        <f aca="false">[1]Offpeak_Forward!AD266</f>
        <v>0</v>
      </c>
      <c r="AE266" s="612" t="n">
        <f aca="false">[1]Offpeak_Forward!AE266</f>
        <v>0</v>
      </c>
      <c r="AF266" s="612" t="n">
        <f aca="false">[1]Offpeak_Forward!AF266</f>
        <v>0</v>
      </c>
      <c r="AG266" s="613" t="n">
        <f aca="false">[1]Offpeak_Forward!AG266</f>
        <v>2.5353679626019</v>
      </c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customFormat="false" ht="13.5" hidden="false" customHeight="false" outlineLevel="0" collapsed="false">
      <c r="A267" s="655" t="str">
        <f aca="false">[1]Offpeak_Forward!A267</f>
        <v>Sum-00</v>
      </c>
      <c r="B267" s="620" t="n">
        <f aca="false">[1]Offpeak_Forward!B267</f>
        <v>30.7263440860215</v>
      </c>
      <c r="C267" s="656" t="n">
        <f aca="false">[1]Offpeak_Forward!C267</f>
        <v>0</v>
      </c>
      <c r="D267" s="656" t="n">
        <f aca="false">[1]Offpeak_Forward!D267</f>
        <v>0</v>
      </c>
      <c r="E267" s="657" t="n">
        <f aca="false">[1]Offpeak_Forward!E267</f>
        <v>0</v>
      </c>
      <c r="F267" s="620" t="n">
        <f aca="false">[1]Offpeak_Forward!F267</f>
        <v>14.9790994623656</v>
      </c>
      <c r="G267" s="621" t="n">
        <f aca="false">[1]Offpeak_Forward!G267</f>
        <v>15.9428068996416</v>
      </c>
      <c r="H267" s="621" t="n">
        <f aca="false">[1]Offpeak_Forward!H267</f>
        <v>0</v>
      </c>
      <c r="I267" s="622" t="n">
        <f aca="false">[1]Offpeak_Forward!I267</f>
        <v>0</v>
      </c>
      <c r="J267" s="620" t="n">
        <f aca="false">[1]Offpeak_Forward!J267</f>
        <v>18.9475403225806</v>
      </c>
      <c r="K267" s="621" t="n">
        <f aca="false">[1]Offpeak_Forward!K267</f>
        <v>28.9539247311828</v>
      </c>
      <c r="L267" s="622" t="n">
        <f aca="false">[1]Offpeak_Forward!L267</f>
        <v>30.6610416666667</v>
      </c>
      <c r="M267" s="620" t="n">
        <f aca="false">[1]Offpeak_Forward!M267</f>
        <v>13.32375</v>
      </c>
      <c r="N267" s="621" t="n">
        <f aca="false">[1]Offpeak_Forward!N267</f>
        <v>14.3775818181818</v>
      </c>
      <c r="O267" s="621" t="n">
        <f aca="false">[1]Offpeak_Forward!O267</f>
        <v>16.5</v>
      </c>
      <c r="P267" s="621" t="n">
        <f aca="false">[1]Offpeak_Forward!P267</f>
        <v>0</v>
      </c>
      <c r="Q267" s="621" t="n">
        <f aca="false">[1]Offpeak_Forward!Q267</f>
        <v>0</v>
      </c>
      <c r="R267" s="621" t="n">
        <f aca="false">[1]Offpeak_Forward!R267</f>
        <v>0</v>
      </c>
      <c r="S267" s="621" t="n">
        <f aca="false">[1]Offpeak_Forward!S267</f>
        <v>0</v>
      </c>
      <c r="T267" s="622" t="n">
        <f aca="false">[1]Offpeak_Forward!T267</f>
        <v>0</v>
      </c>
      <c r="U267" s="620" t="n">
        <f aca="false">[1]Offpeak_Forward!U267</f>
        <v>15.6066667142857</v>
      </c>
      <c r="V267" s="621" t="n">
        <f aca="false">[1]Offpeak_Forward!V267</f>
        <v>0</v>
      </c>
      <c r="W267" s="621" t="n">
        <f aca="false">[1]Offpeak_Forward!W267</f>
        <v>0</v>
      </c>
      <c r="X267" s="621" t="n">
        <f aca="false">[1]Offpeak_Forward!X267</f>
        <v>0</v>
      </c>
      <c r="Y267" s="621" t="n">
        <f aca="false">[1]Offpeak_Forward!Y267</f>
        <v>0</v>
      </c>
      <c r="Z267" s="621" t="n">
        <f aca="false">[1]Offpeak_Forward!Z267</f>
        <v>19.6666666666667</v>
      </c>
      <c r="AA267" s="622" t="n">
        <f aca="false">[1]Offpeak_Forward!AA267</f>
        <v>19.3653846153846</v>
      </c>
      <c r="AB267" s="658" t="n">
        <f aca="false">[1]Offpeak_Forward!AB267</f>
        <v>0</v>
      </c>
      <c r="AC267" s="658" t="n">
        <f aca="false">[1]Offpeak_Forward!AC267</f>
        <v>0</v>
      </c>
      <c r="AD267" s="658" t="n">
        <f aca="false">[1]Offpeak_Forward!AD267</f>
        <v>0</v>
      </c>
      <c r="AE267" s="623" t="n">
        <f aca="false">[1]Offpeak_Forward!AE267</f>
        <v>0</v>
      </c>
      <c r="AF267" s="623" t="n">
        <f aca="false">[1]Offpeak_Forward!AF267</f>
        <v>0</v>
      </c>
      <c r="AG267" s="624" t="n">
        <f aca="false">[1]Offpeak_Forward!AG267</f>
        <v>4.19786410875942</v>
      </c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</sheetData>
  <mergeCells count="7">
    <mergeCell ref="B3:E3"/>
    <mergeCell ref="F3:I3"/>
    <mergeCell ref="J3:L3"/>
    <mergeCell ref="M3:T3"/>
    <mergeCell ref="U3:AA3"/>
    <mergeCell ref="AB3:AF3"/>
    <mergeCell ref="AG3:A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4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</cols>
  <sheetData>
    <row r="3" customFormat="false" ht="12.75" hidden="false" customHeight="false" outlineLevel="0" collapsed="false">
      <c r="J3" s="317"/>
    </row>
    <row r="4" customFormat="false" ht="12.75" hidden="false" customHeight="false" outlineLevel="0" collapsed="false">
      <c r="E4" s="317" t="s">
        <v>222</v>
      </c>
      <c r="I4" s="3" t="s">
        <v>223</v>
      </c>
      <c r="J4" s="3" t="s">
        <v>224</v>
      </c>
      <c r="K4" s="659" t="n">
        <v>36948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660" t="s">
        <v>225</v>
      </c>
      <c r="B6" s="442" t="s">
        <v>226</v>
      </c>
      <c r="C6" s="442" t="s">
        <v>227</v>
      </c>
      <c r="D6" s="442" t="s">
        <v>228</v>
      </c>
      <c r="E6" s="442" t="s">
        <v>229</v>
      </c>
      <c r="F6" s="442" t="s">
        <v>230</v>
      </c>
      <c r="G6" s="442" t="s">
        <v>231</v>
      </c>
      <c r="H6" s="442" t="s">
        <v>232</v>
      </c>
      <c r="I6" s="442" t="s">
        <v>233</v>
      </c>
      <c r="J6" s="442" t="s">
        <v>234</v>
      </c>
      <c r="K6" s="442" t="s">
        <v>235</v>
      </c>
      <c r="L6" s="513" t="s">
        <v>236</v>
      </c>
    </row>
    <row r="7" customFormat="false" ht="13.5" hidden="false" customHeight="false" outlineLevel="0" collapsed="false">
      <c r="A7" s="661" t="n">
        <v>17.17</v>
      </c>
      <c r="B7" s="661" t="n">
        <v>15.84</v>
      </c>
      <c r="C7" s="661" t="n">
        <v>15.22</v>
      </c>
      <c r="D7" s="661" t="n">
        <v>15.1</v>
      </c>
      <c r="E7" s="661" t="n">
        <v>15.61</v>
      </c>
      <c r="F7" s="661" t="n">
        <v>19.91</v>
      </c>
      <c r="G7" s="661" t="n">
        <v>26.18</v>
      </c>
      <c r="H7" s="661" t="n">
        <v>25.56</v>
      </c>
      <c r="I7" s="661" t="n">
        <v>26.16</v>
      </c>
      <c r="J7" s="661" t="n">
        <v>26.43</v>
      </c>
      <c r="K7" s="661" t="n">
        <v>26.84</v>
      </c>
      <c r="L7" s="661" t="n">
        <v>26.96</v>
      </c>
      <c r="M7" s="662"/>
    </row>
    <row r="8" customFormat="false" ht="13.5" hidden="false" customHeight="false" outlineLevel="0" collapsed="false">
      <c r="A8" s="663" t="n">
        <v>26.31</v>
      </c>
      <c r="B8" s="663" t="n">
        <v>26.71</v>
      </c>
      <c r="C8" s="663" t="n">
        <v>26.51</v>
      </c>
      <c r="D8" s="663" t="n">
        <v>26.24</v>
      </c>
      <c r="E8" s="663" t="n">
        <v>26</v>
      </c>
      <c r="F8" s="663" t="n">
        <v>25.73</v>
      </c>
      <c r="G8" s="663" t="n">
        <v>23.69</v>
      </c>
      <c r="H8" s="663" t="n">
        <v>28.72</v>
      </c>
      <c r="I8" s="663" t="n">
        <v>26.32</v>
      </c>
      <c r="J8" s="663" t="n">
        <v>24</v>
      </c>
      <c r="K8" s="663" t="n">
        <v>20.15</v>
      </c>
      <c r="L8" s="663" t="n">
        <v>17.8</v>
      </c>
      <c r="M8" s="662"/>
    </row>
    <row r="9" customFormat="false" ht="13.5" hidden="false" customHeight="false" outlineLevel="0" collapsed="false">
      <c r="A9" s="664"/>
      <c r="B9" s="664"/>
      <c r="C9" s="664"/>
      <c r="D9" s="664"/>
      <c r="E9" s="664"/>
      <c r="F9" s="664"/>
      <c r="G9" s="664"/>
      <c r="H9" s="664"/>
      <c r="I9" s="664"/>
      <c r="J9" s="664"/>
      <c r="K9" s="664"/>
      <c r="L9" s="664"/>
      <c r="M9" s="665"/>
    </row>
    <row r="10" customFormat="false" ht="13.5" hidden="false" customHeight="false" outlineLevel="0" collapsed="false">
      <c r="A10" s="666" t="s">
        <v>237</v>
      </c>
      <c r="B10" s="667" t="n">
        <f aca="false">AVERAGE(H7:L7,A8:K8)</f>
        <v>25.770625</v>
      </c>
      <c r="E10" s="668" t="s">
        <v>238</v>
      </c>
      <c r="F10" s="669" t="s">
        <v>239</v>
      </c>
      <c r="G10" s="669" t="s">
        <v>240</v>
      </c>
      <c r="H10" s="669" t="s">
        <v>162</v>
      </c>
      <c r="I10" s="670" t="s">
        <v>241</v>
      </c>
      <c r="K10" s="671" t="s">
        <v>242</v>
      </c>
      <c r="L10" s="672"/>
    </row>
    <row r="11" customFormat="false" ht="13.5" hidden="false" customHeight="false" outlineLevel="0" collapsed="false">
      <c r="A11" s="673" t="s">
        <v>243</v>
      </c>
      <c r="B11" s="674" t="n">
        <f aca="false">AVERAGE(A7:G7,L8)</f>
        <v>17.85375</v>
      </c>
      <c r="E11" s="675" t="n">
        <v>1</v>
      </c>
      <c r="F11" s="676"/>
      <c r="G11" s="677"/>
      <c r="H11" s="678" t="n">
        <v>19</v>
      </c>
      <c r="I11" s="358" t="n">
        <f aca="false">A7</f>
        <v>17.17</v>
      </c>
      <c r="K11" s="679"/>
      <c r="L11" s="680"/>
    </row>
    <row r="12" customFormat="false" ht="13.5" hidden="false" customHeight="false" outlineLevel="0" collapsed="false">
      <c r="A12" s="681" t="s">
        <v>244</v>
      </c>
      <c r="B12" s="682" t="n">
        <f aca="false">AVERAGE(A7:L8)</f>
        <v>23.1316666666667</v>
      </c>
      <c r="E12" s="683" t="n">
        <v>2</v>
      </c>
      <c r="F12" s="676"/>
      <c r="G12" s="677"/>
      <c r="H12" s="684" t="n">
        <v>19</v>
      </c>
      <c r="I12" s="358" t="n">
        <f aca="false">B7</f>
        <v>15.84</v>
      </c>
      <c r="K12" s="685" t="s">
        <v>237</v>
      </c>
      <c r="L12" s="686" t="n">
        <f aca="false">AVERAGE(H18:H33)</f>
        <v>20</v>
      </c>
    </row>
    <row r="13" customFormat="false" ht="13.5" hidden="false" customHeight="false" outlineLevel="0" collapsed="false">
      <c r="E13" s="683" t="n">
        <v>3</v>
      </c>
      <c r="F13" s="676"/>
      <c r="G13" s="677"/>
      <c r="H13" s="684" t="n">
        <v>19</v>
      </c>
      <c r="I13" s="358" t="n">
        <f aca="false">C7</f>
        <v>15.22</v>
      </c>
      <c r="K13" s="679"/>
      <c r="L13" s="687"/>
    </row>
    <row r="14" customFormat="false" ht="13.5" hidden="false" customHeight="false" outlineLevel="0" collapsed="false">
      <c r="D14" s="96"/>
      <c r="E14" s="683" t="n">
        <v>4</v>
      </c>
      <c r="F14" s="676"/>
      <c r="G14" s="677"/>
      <c r="H14" s="684" t="n">
        <v>19</v>
      </c>
      <c r="I14" s="358" t="n">
        <f aca="false">D7</f>
        <v>15.1</v>
      </c>
      <c r="K14" s="688" t="s">
        <v>243</v>
      </c>
      <c r="L14" s="689" t="n">
        <f aca="false">AVERAGE(H11:H17,H34)</f>
        <v>22.5</v>
      </c>
    </row>
    <row r="15" customFormat="false" ht="13.5" hidden="false" customHeight="false" outlineLevel="0" collapsed="false">
      <c r="E15" s="683" t="n">
        <v>5</v>
      </c>
      <c r="F15" s="676"/>
      <c r="G15" s="677"/>
      <c r="H15" s="684" t="n">
        <v>20</v>
      </c>
      <c r="I15" s="358" t="n">
        <f aca="false">E7</f>
        <v>15.61</v>
      </c>
      <c r="K15" s="679"/>
      <c r="L15" s="687"/>
    </row>
    <row r="16" customFormat="false" ht="13.5" hidden="false" customHeight="false" outlineLevel="0" collapsed="false">
      <c r="E16" s="683" t="n">
        <v>6</v>
      </c>
      <c r="F16" s="676"/>
      <c r="G16" s="677"/>
      <c r="H16" s="684" t="n">
        <v>30</v>
      </c>
      <c r="I16" s="358" t="n">
        <f aca="false">F7</f>
        <v>19.91</v>
      </c>
      <c r="K16" s="690" t="s">
        <v>244</v>
      </c>
      <c r="L16" s="691" t="n">
        <f aca="false">AVERAGE(H11:H34)</f>
        <v>20.8333333333333</v>
      </c>
    </row>
    <row r="17" customFormat="false" ht="13.5" hidden="false" customHeight="false" outlineLevel="0" collapsed="false">
      <c r="E17" s="692" t="n">
        <v>7</v>
      </c>
      <c r="F17" s="676"/>
      <c r="G17" s="677"/>
      <c r="H17" s="693" t="n">
        <v>35</v>
      </c>
      <c r="I17" s="296" t="n">
        <f aca="false">G7</f>
        <v>26.18</v>
      </c>
    </row>
    <row r="18" customFormat="false" ht="12.75" hidden="false" customHeight="false" outlineLevel="0" collapsed="false">
      <c r="E18" s="694" t="n">
        <v>8</v>
      </c>
      <c r="F18" s="695"/>
      <c r="G18" s="696"/>
      <c r="H18" s="697" t="n">
        <v>20</v>
      </c>
      <c r="I18" s="511" t="n">
        <f aca="false">H7</f>
        <v>25.56</v>
      </c>
    </row>
    <row r="19" customFormat="false" ht="12.75" hidden="false" customHeight="false" outlineLevel="0" collapsed="false">
      <c r="E19" s="255" t="n">
        <v>9</v>
      </c>
      <c r="F19" s="695"/>
      <c r="G19" s="696"/>
      <c r="H19" s="697" t="n">
        <v>20</v>
      </c>
      <c r="I19" s="358" t="n">
        <f aca="false">I7</f>
        <v>26.16</v>
      </c>
      <c r="J19" s="698"/>
      <c r="K19" s="699" t="s">
        <v>245</v>
      </c>
      <c r="L19" s="699"/>
    </row>
    <row r="20" customFormat="false" ht="12.75" hidden="false" customHeight="false" outlineLevel="0" collapsed="false">
      <c r="E20" s="255" t="n">
        <v>10</v>
      </c>
      <c r="F20" s="695"/>
      <c r="G20" s="696"/>
      <c r="H20" s="697" t="n">
        <v>20</v>
      </c>
      <c r="I20" s="358" t="n">
        <f aca="false">J7</f>
        <v>26.43</v>
      </c>
      <c r="K20" s="3"/>
      <c r="L20" s="3"/>
    </row>
    <row r="21" customFormat="false" ht="12.75" hidden="false" customHeight="false" outlineLevel="0" collapsed="false">
      <c r="E21" s="255" t="n">
        <v>11</v>
      </c>
      <c r="F21" s="695"/>
      <c r="G21" s="696"/>
      <c r="H21" s="697" t="n">
        <v>20</v>
      </c>
      <c r="I21" s="358" t="n">
        <f aca="false">K7</f>
        <v>26.84</v>
      </c>
      <c r="K21" s="699" t="s">
        <v>246</v>
      </c>
      <c r="L21" s="699" t="n">
        <v>45.2</v>
      </c>
    </row>
    <row r="22" customFormat="false" ht="12.75" hidden="false" customHeight="false" outlineLevel="0" collapsed="false">
      <c r="E22" s="255" t="n">
        <v>12</v>
      </c>
      <c r="F22" s="695"/>
      <c r="G22" s="696"/>
      <c r="H22" s="697" t="n">
        <v>20</v>
      </c>
      <c r="I22" s="358" t="n">
        <f aca="false">L7</f>
        <v>26.96</v>
      </c>
      <c r="K22" s="699" t="s">
        <v>134</v>
      </c>
      <c r="L22" s="699" t="n">
        <v>26</v>
      </c>
    </row>
    <row r="23" customFormat="false" ht="12.75" hidden="false" customHeight="false" outlineLevel="0" collapsed="false">
      <c r="E23" s="255" t="n">
        <v>13</v>
      </c>
      <c r="F23" s="695"/>
      <c r="G23" s="696"/>
      <c r="H23" s="697" t="n">
        <v>20</v>
      </c>
      <c r="I23" s="358" t="n">
        <f aca="false">A8</f>
        <v>26.31</v>
      </c>
    </row>
    <row r="24" customFormat="false" ht="12.75" hidden="false" customHeight="false" outlineLevel="0" collapsed="false">
      <c r="E24" s="255" t="n">
        <v>14</v>
      </c>
      <c r="F24" s="695"/>
      <c r="G24" s="696"/>
      <c r="H24" s="697" t="n">
        <v>20</v>
      </c>
      <c r="I24" s="358" t="n">
        <f aca="false">B8</f>
        <v>26.71</v>
      </c>
    </row>
    <row r="25" customFormat="false" ht="12.75" hidden="false" customHeight="false" outlineLevel="0" collapsed="false">
      <c r="E25" s="255" t="n">
        <v>15</v>
      </c>
      <c r="F25" s="695"/>
      <c r="G25" s="696"/>
      <c r="H25" s="697" t="n">
        <v>20</v>
      </c>
      <c r="I25" s="358" t="n">
        <f aca="false">C8</f>
        <v>26.51</v>
      </c>
    </row>
    <row r="26" customFormat="false" ht="12.75" hidden="false" customHeight="false" outlineLevel="0" collapsed="false">
      <c r="E26" s="255" t="n">
        <v>16</v>
      </c>
      <c r="F26" s="695"/>
      <c r="G26" s="696"/>
      <c r="H26" s="697" t="n">
        <v>20</v>
      </c>
      <c r="I26" s="358" t="n">
        <f aca="false">D8</f>
        <v>26.24</v>
      </c>
    </row>
    <row r="27" customFormat="false" ht="12.75" hidden="false" customHeight="false" outlineLevel="0" collapsed="false">
      <c r="E27" s="255" t="n">
        <v>17</v>
      </c>
      <c r="F27" s="695"/>
      <c r="G27" s="696"/>
      <c r="H27" s="697" t="n">
        <v>20</v>
      </c>
      <c r="I27" s="358" t="n">
        <f aca="false">E8</f>
        <v>26</v>
      </c>
    </row>
    <row r="28" customFormat="false" ht="12.75" hidden="false" customHeight="false" outlineLevel="0" collapsed="false">
      <c r="E28" s="255" t="n">
        <v>18</v>
      </c>
      <c r="F28" s="695"/>
      <c r="G28" s="696"/>
      <c r="H28" s="697" t="n">
        <v>20</v>
      </c>
      <c r="I28" s="358" t="n">
        <f aca="false">F8</f>
        <v>25.73</v>
      </c>
    </row>
    <row r="29" customFormat="false" ht="12.75" hidden="false" customHeight="false" outlineLevel="0" collapsed="false">
      <c r="E29" s="255" t="n">
        <v>19</v>
      </c>
      <c r="F29" s="695"/>
      <c r="G29" s="696"/>
      <c r="H29" s="697" t="n">
        <v>20</v>
      </c>
      <c r="I29" s="358" t="n">
        <f aca="false">G8</f>
        <v>23.69</v>
      </c>
    </row>
    <row r="30" customFormat="false" ht="12.75" hidden="false" customHeight="false" outlineLevel="0" collapsed="false">
      <c r="E30" s="255" t="n">
        <v>20</v>
      </c>
      <c r="F30" s="695"/>
      <c r="G30" s="696"/>
      <c r="H30" s="697" t="n">
        <v>20</v>
      </c>
      <c r="I30" s="358" t="n">
        <f aca="false">H8</f>
        <v>28.72</v>
      </c>
    </row>
    <row r="31" customFormat="false" ht="12.75" hidden="false" customHeight="false" outlineLevel="0" collapsed="false">
      <c r="E31" s="255" t="n">
        <v>21</v>
      </c>
      <c r="F31" s="695"/>
      <c r="G31" s="696"/>
      <c r="H31" s="697" t="n">
        <v>20</v>
      </c>
      <c r="I31" s="358" t="n">
        <f aca="false">I8</f>
        <v>26.32</v>
      </c>
    </row>
    <row r="32" customFormat="false" ht="12.75" hidden="false" customHeight="false" outlineLevel="0" collapsed="false">
      <c r="E32" s="255" t="n">
        <v>22</v>
      </c>
      <c r="F32" s="695"/>
      <c r="G32" s="696"/>
      <c r="H32" s="697" t="n">
        <v>20</v>
      </c>
      <c r="I32" s="358" t="n">
        <f aca="false">J8</f>
        <v>24</v>
      </c>
    </row>
    <row r="33" customFormat="false" ht="13.5" hidden="false" customHeight="false" outlineLevel="0" collapsed="false">
      <c r="E33" s="149" t="n">
        <v>23</v>
      </c>
      <c r="F33" s="695"/>
      <c r="G33" s="696"/>
      <c r="H33" s="697" t="n">
        <v>20</v>
      </c>
      <c r="I33" s="296" t="n">
        <f aca="false">K8</f>
        <v>20.15</v>
      </c>
    </row>
    <row r="34" customFormat="false" ht="13.5" hidden="false" customHeight="false" outlineLevel="0" collapsed="false">
      <c r="E34" s="700" t="n">
        <v>24</v>
      </c>
      <c r="F34" s="523"/>
      <c r="G34" s="701"/>
      <c r="H34" s="702" t="n">
        <v>19</v>
      </c>
      <c r="I34" s="85" t="n">
        <f aca="false">L8</f>
        <v>17.8</v>
      </c>
    </row>
  </sheetData>
  <mergeCells count="2">
    <mergeCell ref="M7:M8"/>
    <mergeCell ref="A9:L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2001-04-19T10:37:42Z</dcterms:created>
  <dc:creator>rtamma</dc:creator>
  <dc:description/>
  <dc:language>en-US</dc:language>
  <cp:lastModifiedBy>jstepeno</cp:lastModifiedBy>
  <cp:lastPrinted>2001-09-18T16:13:50Z</cp:lastPrinted>
  <dcterms:modified xsi:type="dcterms:W3CDTF">2001-10-10T18:28:55Z</dcterms:modified>
  <cp:revision>0</cp:revision>
  <dc:subject/>
  <dc:title/>
</cp:coreProperties>
</file>