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ag 1 study" sheetId="1" state="visible" r:id="rId3"/>
    <sheet name="Other lags" sheetId="2" state="visible" r:id="rId4"/>
    <sheet name="Backtest of lag one" sheetId="3" state="visible" r:id="rId5"/>
  </sheets>
  <calcPr iterateCount="3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E29" authorId="0">
      <text>
        <r>
          <rPr>
            <b val="true"/>
            <sz val="8"/>
            <color rgb="FF000000"/>
            <rFont val="Tahoma"/>
            <family val="0"/>
          </rPr>
          <t xml:space="preserve">kkindal:
</t>
        </r>
        <r>
          <rPr>
            <sz val="8"/>
            <color rgb="FF000000"/>
            <rFont val="Tahoma"/>
            <family val="0"/>
          </rPr>
          <t xml:space="preserve">intercept forced to equal zero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16</xdr:colOff>
                <xdr:row>27</xdr:row>
                <xdr:rowOff>7</xdr:rowOff>
              </xdr:from>
              <xdr:to>
                <xdr:col>33</xdr:col>
                <xdr:colOff>16</xdr:colOff>
                <xdr:row>31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<sst xmlns="http://schemas.openxmlformats.org/spreadsheetml/2006/main" count="171" uniqueCount="50">
  <si>
    <t xml:space="preserve">slope = </t>
  </si>
  <si>
    <t xml:space="preserve">Std dev of res.</t>
  </si>
  <si>
    <t xml:space="preserve">Month</t>
  </si>
  <si>
    <t xml:space="preserve">Prompt
Brent</t>
  </si>
  <si>
    <t xml:space="preserve">JCC Imports</t>
  </si>
  <si>
    <t xml:space="preserve">Dated
Brent</t>
  </si>
  <si>
    <t xml:space="preserve">JCC Price differences</t>
  </si>
  <si>
    <t xml:space="preserve">Brent Price differences</t>
  </si>
  <si>
    <t xml:space="preserve">Brent Prices differences, lag 1</t>
  </si>
  <si>
    <t xml:space="preserve">Fitted Values</t>
  </si>
  <si>
    <t xml:space="preserve">Residuals</t>
  </si>
  <si>
    <t xml:space="preserve">Lower bound</t>
  </si>
  <si>
    <t xml:space="preserve">Upper bound</t>
  </si>
  <si>
    <t xml:space="preserve">In terms of variances</t>
  </si>
  <si>
    <t xml:space="preserve">JCCt</t>
  </si>
  <si>
    <t xml:space="preserve">Bt-1</t>
  </si>
  <si>
    <t xml:space="preserve">p</t>
  </si>
  <si>
    <t xml:space="preserve">h</t>
  </si>
  <si>
    <t xml:space="preserve">SUMMARY OUTPUT</t>
  </si>
  <si>
    <t xml:space="preserve">Regression Statistics</t>
  </si>
  <si>
    <t xml:space="preserve">Multiple R</t>
  </si>
  <si>
    <t xml:space="preserve">R Square</t>
  </si>
  <si>
    <t xml:space="preserve">Adjusted R Square</t>
  </si>
  <si>
    <t xml:space="preserve">Standard Error</t>
  </si>
  <si>
    <t xml:space="preserve">Observations</t>
  </si>
  <si>
    <t xml:space="preserve">ANOVA</t>
  </si>
  <si>
    <t xml:space="preserve">df</t>
  </si>
  <si>
    <t xml:space="preserve">SS</t>
  </si>
  <si>
    <t xml:space="preserve">MS</t>
  </si>
  <si>
    <t xml:space="preserve">F</t>
  </si>
  <si>
    <t xml:space="preserve">Significance F</t>
  </si>
  <si>
    <t xml:space="preserve">Regression</t>
  </si>
  <si>
    <t xml:space="preserve">Residual</t>
  </si>
  <si>
    <t xml:space="preserve">Total</t>
  </si>
  <si>
    <t xml:space="preserve">Coefficients</t>
  </si>
  <si>
    <t xml:space="preserve">t Stat</t>
  </si>
  <si>
    <t xml:space="preserve">P-value</t>
  </si>
  <si>
    <t xml:space="preserve">Lower 95%</t>
  </si>
  <si>
    <t xml:space="preserve">Upper 95%</t>
  </si>
  <si>
    <t xml:space="preserve">Lower 95.0%</t>
  </si>
  <si>
    <t xml:space="preserve">Upper 95.0%</t>
  </si>
  <si>
    <t xml:space="preserve">Intercept</t>
  </si>
  <si>
    <t xml:space="preserve">X Variable 1</t>
  </si>
  <si>
    <t xml:space="preserve">Gulf War + 6 months</t>
  </si>
  <si>
    <t xml:space="preserve">Brent Prices differences, lag 2</t>
  </si>
  <si>
    <t xml:space="preserve">Brent Prices differences, lag 3</t>
  </si>
  <si>
    <t xml:space="preserve">Regression summaries</t>
  </si>
  <si>
    <t xml:space="preserve">Slope est.</t>
  </si>
  <si>
    <t xml:space="preserve">Forecast JCC Price difference</t>
  </si>
  <si>
    <t xml:space="preserve">Hedged portfolio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</si>
</sst>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_(* #,##0.00_);_(* \(#,##0.00\);_(* \-??_);_(@_)"/>
    <numFmt numFmtId="167" formatCode="0.00"/>
    <numFmt numFmtId="168" formatCode="0%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0"/>
    </font>
    <font>
      <sz val="10"/>
      <color rgb="FF000000"/>
      <name val="Arial"/>
      <family val="2"/>
    </font>
    <font>
      <i val="true"/>
      <sz val="10"/>
      <name val="Arial"/>
      <family val="0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b val="true"/>
      <sz val="8"/>
      <name val="Arial"/>
      <family val="2"/>
    </font>
    <font>
      <b val="true"/>
      <vertAlign val="subscript"/>
      <sz val="8"/>
      <name val="Arial"/>
      <family val="2"/>
    </font>
    <font>
      <sz val="8"/>
      <name val="Arial"/>
      <family val="2"/>
    </font>
    <font>
      <vertAlign val="sub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Price Differences of JCCt vs Bt-1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'Lag 1 study'!$I$54:$I$152</c:f>
              <c:numCache>
                <c:formatCode>0.00</c:formatCode>
                <c:ptCount val="99"/>
                <c:pt idx="0">
                  <c:v>1.245</c:v>
                </c:pt>
                <c:pt idx="1">
                  <c:v>0.316199999999999</c:v>
                </c:pt>
                <c:pt idx="2">
                  <c:v>0.757000000000001</c:v>
                </c:pt>
                <c:pt idx="3">
                  <c:v>1.6609</c:v>
                </c:pt>
                <c:pt idx="4">
                  <c:v>-1.0823</c:v>
                </c:pt>
                <c:pt idx="5">
                  <c:v>-2.8107</c:v>
                </c:pt>
                <c:pt idx="6">
                  <c:v>-0.134</c:v>
                </c:pt>
                <c:pt idx="7">
                  <c:v>-0.0701000000000001</c:v>
                </c:pt>
                <c:pt idx="8">
                  <c:v>-0.4208</c:v>
                </c:pt>
                <c:pt idx="9">
                  <c:v>1.3456</c:v>
                </c:pt>
                <c:pt idx="10">
                  <c:v>0.9712</c:v>
                </c:pt>
                <c:pt idx="11">
                  <c:v>1.2034</c:v>
                </c:pt>
                <c:pt idx="12">
                  <c:v>-0.856000000000002</c:v>
                </c:pt>
                <c:pt idx="13">
                  <c:v>-0.528600000000001</c:v>
                </c:pt>
                <c:pt idx="14">
                  <c:v>0.482100000000003</c:v>
                </c:pt>
                <c:pt idx="15">
                  <c:v>0.0135999999999967</c:v>
                </c:pt>
                <c:pt idx="16">
                  <c:v>-1.1052</c:v>
                </c:pt>
                <c:pt idx="17">
                  <c:v>-0.9588</c:v>
                </c:pt>
                <c:pt idx="18">
                  <c:v>-0.723299999999998</c:v>
                </c:pt>
                <c:pt idx="19">
                  <c:v>0.956600000000002</c:v>
                </c:pt>
                <c:pt idx="20">
                  <c:v>0.3355</c:v>
                </c:pt>
                <c:pt idx="21">
                  <c:v>-0.0210000000000008</c:v>
                </c:pt>
                <c:pt idx="22">
                  <c:v>-0.1723</c:v>
                </c:pt>
                <c:pt idx="23">
                  <c:v>-0.962800000000001</c:v>
                </c:pt>
                <c:pt idx="24">
                  <c:v>-0.833399999999998</c:v>
                </c:pt>
                <c:pt idx="25">
                  <c:v>0.00949999999999918</c:v>
                </c:pt>
                <c:pt idx="26">
                  <c:v>-0.686299999999999</c:v>
                </c:pt>
                <c:pt idx="27">
                  <c:v>0.516299999999998</c:v>
                </c:pt>
                <c:pt idx="28">
                  <c:v>-1.3679</c:v>
                </c:pt>
                <c:pt idx="29">
                  <c:v>-1.7339</c:v>
                </c:pt>
                <c:pt idx="30">
                  <c:v>0.7082</c:v>
                </c:pt>
                <c:pt idx="31">
                  <c:v>-0.509700000000001</c:v>
                </c:pt>
                <c:pt idx="32">
                  <c:v>-0.0046999999999997</c:v>
                </c:pt>
                <c:pt idx="33">
                  <c:v>1.452</c:v>
                </c:pt>
                <c:pt idx="34">
                  <c:v>1.151</c:v>
                </c:pt>
                <c:pt idx="35">
                  <c:v>0.735700000000001</c:v>
                </c:pt>
                <c:pt idx="36">
                  <c:v>1.0019</c:v>
                </c:pt>
                <c:pt idx="37">
                  <c:v>-1.1454</c:v>
                </c:pt>
                <c:pt idx="38">
                  <c:v>-0.864000000000001</c:v>
                </c:pt>
                <c:pt idx="39">
                  <c:v>0.511499999999998</c:v>
                </c:pt>
                <c:pt idx="40">
                  <c:v>0.869</c:v>
                </c:pt>
                <c:pt idx="41">
                  <c:v>-1.4266</c:v>
                </c:pt>
                <c:pt idx="42">
                  <c:v>0.639999999999997</c:v>
                </c:pt>
                <c:pt idx="43">
                  <c:v>0.643600000000003</c:v>
                </c:pt>
                <c:pt idx="44">
                  <c:v>-0.101500000000001</c:v>
                </c:pt>
                <c:pt idx="45">
                  <c:v>1.6228</c:v>
                </c:pt>
                <c:pt idx="46">
                  <c:v>-0.102</c:v>
                </c:pt>
                <c:pt idx="47">
                  <c:v>-1.3716</c:v>
                </c:pt>
                <c:pt idx="48">
                  <c:v>-1.3151</c:v>
                </c:pt>
                <c:pt idx="49">
                  <c:v>0.184799999999999</c:v>
                </c:pt>
                <c:pt idx="50">
                  <c:v>0.4543</c:v>
                </c:pt>
                <c:pt idx="51">
                  <c:v>-0.497799999999998</c:v>
                </c:pt>
                <c:pt idx="52">
                  <c:v>0.720199999999998</c:v>
                </c:pt>
                <c:pt idx="53">
                  <c:v>1.3244</c:v>
                </c:pt>
                <c:pt idx="54">
                  <c:v>-0.1812</c:v>
                </c:pt>
                <c:pt idx="55">
                  <c:v>-0.183699999999998</c:v>
                </c:pt>
                <c:pt idx="56">
                  <c:v>1.9226</c:v>
                </c:pt>
                <c:pt idx="57">
                  <c:v>1.2674</c:v>
                </c:pt>
                <c:pt idx="58">
                  <c:v>-1.7622</c:v>
                </c:pt>
                <c:pt idx="59">
                  <c:v>-0.756599999999999</c:v>
                </c:pt>
                <c:pt idx="60">
                  <c:v>1.2148</c:v>
                </c:pt>
                <c:pt idx="61">
                  <c:v>0.872399999999999</c:v>
                </c:pt>
                <c:pt idx="62">
                  <c:v>2.4185</c:v>
                </c:pt>
                <c:pt idx="63">
                  <c:v>1.2504</c:v>
                </c:pt>
                <c:pt idx="64">
                  <c:v>-1.1842</c:v>
                </c:pt>
                <c:pt idx="65">
                  <c:v>0.972100000000001</c:v>
                </c:pt>
                <c:pt idx="66">
                  <c:v>-0.5002</c:v>
                </c:pt>
                <c:pt idx="67">
                  <c:v>-2.6874</c:v>
                </c:pt>
                <c:pt idx="68">
                  <c:v>-1.3194</c:v>
                </c:pt>
                <c:pt idx="69">
                  <c:v>-1.7909</c:v>
                </c:pt>
                <c:pt idx="70">
                  <c:v>1.4184</c:v>
                </c:pt>
                <c:pt idx="71">
                  <c:v>-1.366</c:v>
                </c:pt>
                <c:pt idx="72">
                  <c:v>0.714700000000001</c:v>
                </c:pt>
                <c:pt idx="73">
                  <c:v>0.235099999999999</c:v>
                </c:pt>
                <c:pt idx="74">
                  <c:v>-0.216100000000001</c:v>
                </c:pt>
                <c:pt idx="75">
                  <c:v>1.5373</c:v>
                </c:pt>
                <c:pt idx="76">
                  <c:v>-0.762800000000002</c:v>
                </c:pt>
                <c:pt idx="77">
                  <c:v>-1.9117</c:v>
                </c:pt>
                <c:pt idx="78">
                  <c:v>-1.9581</c:v>
                </c:pt>
                <c:pt idx="79">
                  <c:v>-1.1039</c:v>
                </c:pt>
                <c:pt idx="80">
                  <c:v>-0.9148</c:v>
                </c:pt>
                <c:pt idx="81">
                  <c:v>0.335799999999999</c:v>
                </c:pt>
                <c:pt idx="82">
                  <c:v>0.769200000000001</c:v>
                </c:pt>
                <c:pt idx="83">
                  <c:v>-1.5612</c:v>
                </c:pt>
                <c:pt idx="84">
                  <c:v>-0.4461</c:v>
                </c:pt>
                <c:pt idx="85">
                  <c:v>-0.3528</c:v>
                </c:pt>
                <c:pt idx="86">
                  <c:v>1.4201</c:v>
                </c:pt>
                <c:pt idx="87">
                  <c:v>-0.7021</c:v>
                </c:pt>
                <c:pt idx="88">
                  <c:v>-1.4419</c:v>
                </c:pt>
                <c:pt idx="89">
                  <c:v>-1.2824</c:v>
                </c:pt>
                <c:pt idx="90">
                  <c:v>1.0292</c:v>
                </c:pt>
                <c:pt idx="91">
                  <c:v>-0.7943</c:v>
                </c:pt>
                <c:pt idx="92">
                  <c:v>2.4405</c:v>
                </c:pt>
                <c:pt idx="93">
                  <c:v>2.699</c:v>
                </c:pt>
                <c:pt idx="94">
                  <c:v>0.2395</c:v>
                </c:pt>
                <c:pt idx="95">
                  <c:v>0.321500000000002</c:v>
                </c:pt>
                <c:pt idx="96">
                  <c:v>2.9335</c:v>
                </c:pt>
                <c:pt idx="97">
                  <c:v>1.5522</c:v>
                </c:pt>
                <c:pt idx="98">
                  <c:v>2.5691</c:v>
                </c:pt>
              </c:numCache>
            </c:numRef>
          </c:xVal>
          <c:yVal>
            <c:numRef>
              <c:f>'Lag 1 study'!$F$54:$F$152</c:f>
              <c:numCache>
                <c:formatCode>_(* #,##0.00_);_(* \(#,##0.00\);_(* \-??_);_(@_)</c:formatCode>
                <c:ptCount val="99"/>
                <c:pt idx="0">
                  <c:v>0.5</c:v>
                </c:pt>
                <c:pt idx="1">
                  <c:v>0.469999999999999</c:v>
                </c:pt>
                <c:pt idx="2">
                  <c:v>0.73</c:v>
                </c:pt>
                <c:pt idx="3">
                  <c:v>1.12</c:v>
                </c:pt>
                <c:pt idx="4">
                  <c:v>0.379999999999999</c:v>
                </c:pt>
                <c:pt idx="5">
                  <c:v>-2.21</c:v>
                </c:pt>
                <c:pt idx="6">
                  <c:v>-0.98</c:v>
                </c:pt>
                <c:pt idx="7">
                  <c:v>-0.329999999999998</c:v>
                </c:pt>
                <c:pt idx="8">
                  <c:v>0.239999999999998</c:v>
                </c:pt>
                <c:pt idx="9">
                  <c:v>0.460000000000001</c:v>
                </c:pt>
                <c:pt idx="10">
                  <c:v>0.84</c:v>
                </c:pt>
                <c:pt idx="11">
                  <c:v>1.34</c:v>
                </c:pt>
                <c:pt idx="12">
                  <c:v>0.289999999999999</c:v>
                </c:pt>
                <c:pt idx="13">
                  <c:v>-0.539999999999999</c:v>
                </c:pt>
                <c:pt idx="14">
                  <c:v>-0.100000000000001</c:v>
                </c:pt>
                <c:pt idx="15">
                  <c:v>0.0500000000000007</c:v>
                </c:pt>
                <c:pt idx="16">
                  <c:v>-0.789999999999999</c:v>
                </c:pt>
                <c:pt idx="17">
                  <c:v>-0.890000000000001</c:v>
                </c:pt>
                <c:pt idx="18">
                  <c:v>-0.849999999999998</c:v>
                </c:pt>
                <c:pt idx="19">
                  <c:v>0.259999999999998</c:v>
                </c:pt>
                <c:pt idx="20">
                  <c:v>0.460000000000001</c:v>
                </c:pt>
                <c:pt idx="21">
                  <c:v>0.41</c:v>
                </c:pt>
                <c:pt idx="22">
                  <c:v>-0.199999999999999</c:v>
                </c:pt>
                <c:pt idx="23">
                  <c:v>-0.530000000000001</c:v>
                </c:pt>
                <c:pt idx="24">
                  <c:v>-1.06</c:v>
                </c:pt>
                <c:pt idx="25">
                  <c:v>-0.280000000000001</c:v>
                </c:pt>
                <c:pt idx="26">
                  <c:v>-0.260000000000002</c:v>
                </c:pt>
                <c:pt idx="27">
                  <c:v>0.190000000000001</c:v>
                </c:pt>
                <c:pt idx="28">
                  <c:v>-0.530000000000001</c:v>
                </c:pt>
                <c:pt idx="29">
                  <c:v>-1.65</c:v>
                </c:pt>
                <c:pt idx="30">
                  <c:v>0.26</c:v>
                </c:pt>
                <c:pt idx="31">
                  <c:v>0.0600000000000005</c:v>
                </c:pt>
                <c:pt idx="32">
                  <c:v>-0.32</c:v>
                </c:pt>
                <c:pt idx="33">
                  <c:v>0.82</c:v>
                </c:pt>
                <c:pt idx="34">
                  <c:v>0.93</c:v>
                </c:pt>
                <c:pt idx="35">
                  <c:v>0.829999999999998</c:v>
                </c:pt>
                <c:pt idx="36">
                  <c:v>1.12</c:v>
                </c:pt>
                <c:pt idx="37">
                  <c:v>0.0199999999999996</c:v>
                </c:pt>
                <c:pt idx="38">
                  <c:v>-0.66</c:v>
                </c:pt>
                <c:pt idx="39">
                  <c:v>-0.279999999999998</c:v>
                </c:pt>
                <c:pt idx="40">
                  <c:v>0.479999999999997</c:v>
                </c:pt>
                <c:pt idx="41">
                  <c:v>-0.18</c:v>
                </c:pt>
                <c:pt idx="42">
                  <c:v>0.34</c:v>
                </c:pt>
                <c:pt idx="43">
                  <c:v>0.57</c:v>
                </c:pt>
                <c:pt idx="44">
                  <c:v>0.150000000000002</c:v>
                </c:pt>
                <c:pt idx="45">
                  <c:v>0.619999999999997</c:v>
                </c:pt>
                <c:pt idx="46">
                  <c:v>0.16</c:v>
                </c:pt>
                <c:pt idx="47">
                  <c:v>-1.04</c:v>
                </c:pt>
                <c:pt idx="48">
                  <c:v>-1.07</c:v>
                </c:pt>
                <c:pt idx="49">
                  <c:v>-0.169999999999998</c:v>
                </c:pt>
                <c:pt idx="50">
                  <c:v>0.199999999999999</c:v>
                </c:pt>
                <c:pt idx="51">
                  <c:v>-0.309999999999999</c:v>
                </c:pt>
                <c:pt idx="52">
                  <c:v>0.449999999999999</c:v>
                </c:pt>
                <c:pt idx="53">
                  <c:v>1.32</c:v>
                </c:pt>
                <c:pt idx="54">
                  <c:v>0.239999999999998</c:v>
                </c:pt>
                <c:pt idx="55">
                  <c:v>-0.390000000000001</c:v>
                </c:pt>
                <c:pt idx="56">
                  <c:v>0.59</c:v>
                </c:pt>
                <c:pt idx="57">
                  <c:v>0.560000000000002</c:v>
                </c:pt>
                <c:pt idx="58">
                  <c:v>-0.220000000000002</c:v>
                </c:pt>
                <c:pt idx="59">
                  <c:v>-0.0899999999999999</c:v>
                </c:pt>
                <c:pt idx="60">
                  <c:v>0.490000000000002</c:v>
                </c:pt>
                <c:pt idx="61">
                  <c:v>0.689999999999998</c:v>
                </c:pt>
                <c:pt idx="62">
                  <c:v>1.16</c:v>
                </c:pt>
                <c:pt idx="63">
                  <c:v>1.47</c:v>
                </c:pt>
                <c:pt idx="64">
                  <c:v>0.0999999999999979</c:v>
                </c:pt>
                <c:pt idx="65">
                  <c:v>0.580000000000002</c:v>
                </c:pt>
                <c:pt idx="66">
                  <c:v>0.0700000000000003</c:v>
                </c:pt>
                <c:pt idx="67">
                  <c:v>-1.92</c:v>
                </c:pt>
                <c:pt idx="68">
                  <c:v>-1.51</c:v>
                </c:pt>
                <c:pt idx="69">
                  <c:v>-1.18950889903882</c:v>
                </c:pt>
                <c:pt idx="70">
                  <c:v>0.552681486505527</c:v>
                </c:pt>
                <c:pt idx="71">
                  <c:v>-0.694105903599038</c:v>
                </c:pt>
                <c:pt idx="72">
                  <c:v>-0.564169862975277</c:v>
                </c:pt>
                <c:pt idx="73">
                  <c:v>0.385103179107606</c:v>
                </c:pt>
                <c:pt idx="74">
                  <c:v>0.300000000000001</c:v>
                </c:pt>
                <c:pt idx="75">
                  <c:v>0.699999999999999</c:v>
                </c:pt>
                <c:pt idx="76">
                  <c:v>0.280000000000001</c:v>
                </c:pt>
                <c:pt idx="77">
                  <c:v>-2.15</c:v>
                </c:pt>
                <c:pt idx="78">
                  <c:v>-2.81</c:v>
                </c:pt>
                <c:pt idx="79">
                  <c:v>-1.64</c:v>
                </c:pt>
                <c:pt idx="80">
                  <c:v>-1.12</c:v>
                </c:pt>
                <c:pt idx="81">
                  <c:v>0.49</c:v>
                </c:pt>
                <c:pt idx="82">
                  <c:v>0.32</c:v>
                </c:pt>
                <c:pt idx="83">
                  <c:v>-0.470000000000001</c:v>
                </c:pt>
                <c:pt idx="84">
                  <c:v>0.0299999999999994</c:v>
                </c:pt>
                <c:pt idx="85">
                  <c:v>-0.359999999999999</c:v>
                </c:pt>
                <c:pt idx="86">
                  <c:v>1.1</c:v>
                </c:pt>
                <c:pt idx="87">
                  <c:v>-0.109999999999999</c:v>
                </c:pt>
                <c:pt idx="88">
                  <c:v>-0.870000000000001</c:v>
                </c:pt>
                <c:pt idx="89">
                  <c:v>-1.52</c:v>
                </c:pt>
                <c:pt idx="90">
                  <c:v>0.130000000000001</c:v>
                </c:pt>
                <c:pt idx="91">
                  <c:v>-0.25</c:v>
                </c:pt>
                <c:pt idx="92">
                  <c:v>0.559999999999999</c:v>
                </c:pt>
                <c:pt idx="93">
                  <c:v>3.73008324703268</c:v>
                </c:pt>
                <c:pt idx="94">
                  <c:v>0.81667191144202</c:v>
                </c:pt>
                <c:pt idx="95">
                  <c:v>0.332586603696416</c:v>
                </c:pt>
                <c:pt idx="96">
                  <c:v>1.83935150702332</c:v>
                </c:pt>
                <c:pt idx="97">
                  <c:v>1.7041395834635</c:v>
                </c:pt>
                <c:pt idx="98">
                  <c:v>2.32425809096813</c:v>
                </c:pt>
              </c:numCache>
            </c:numRef>
          </c:yVal>
          <c:smooth val="0"/>
        </c:ser>
        <c:axId val="97407553"/>
        <c:axId val="5425413"/>
      </c:scatterChart>
      <c:valAx>
        <c:axId val="9740755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25413"/>
        <c:crossesAt val="-4"/>
        <c:crossBetween val="midCat"/>
      </c:valAx>
      <c:valAx>
        <c:axId val="54254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407553"/>
        <c:crossesAt val="-4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Price Differences of JCC</a:t>
            </a:r>
            <a:r>
              <a:rPr b="1" sz="800" strike="noStrike" u="none" baseline="-33000">
                <a:uFillTx/>
                <a:latin typeface="Arial"/>
              </a:rPr>
              <a:t>t</a:t>
            </a:r>
            <a:r>
              <a:rPr b="1" sz="800" strike="noStrike" u="none">
                <a:uFillTx/>
                <a:latin typeface="Arial"/>
              </a:rPr>
              <a:t> vs B</a:t>
            </a:r>
            <a:r>
              <a:rPr b="1" sz="800" strike="noStrike" u="none" baseline="-33000">
                <a:uFillTx/>
                <a:latin typeface="Arial"/>
              </a:rPr>
              <a:t>t-1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linear"/>
            <c:forward val="0"/>
            <c:backward val="0"/>
            <c:intercept val="0"/>
            <c:dispRSqr val="1"/>
            <c:dispEq val="1"/>
          </c:trendline>
          <c:xVal>
            <c:numRef>
              <c:f>'Lag 1 study'!$I$54:$I$152</c:f>
              <c:numCache>
                <c:formatCode>0.00</c:formatCode>
                <c:ptCount val="99"/>
                <c:pt idx="0">
                  <c:v>1.245</c:v>
                </c:pt>
                <c:pt idx="1">
                  <c:v>0.316199999999999</c:v>
                </c:pt>
                <c:pt idx="2">
                  <c:v>0.757000000000001</c:v>
                </c:pt>
                <c:pt idx="3">
                  <c:v>1.6609</c:v>
                </c:pt>
                <c:pt idx="4">
                  <c:v>-1.0823</c:v>
                </c:pt>
                <c:pt idx="5">
                  <c:v>-2.8107</c:v>
                </c:pt>
                <c:pt idx="6">
                  <c:v>-0.134</c:v>
                </c:pt>
                <c:pt idx="7">
                  <c:v>-0.0701000000000001</c:v>
                </c:pt>
                <c:pt idx="8">
                  <c:v>-0.4208</c:v>
                </c:pt>
                <c:pt idx="9">
                  <c:v>1.3456</c:v>
                </c:pt>
                <c:pt idx="10">
                  <c:v>0.9712</c:v>
                </c:pt>
                <c:pt idx="11">
                  <c:v>1.2034</c:v>
                </c:pt>
                <c:pt idx="12">
                  <c:v>-0.856000000000002</c:v>
                </c:pt>
                <c:pt idx="13">
                  <c:v>-0.528600000000001</c:v>
                </c:pt>
                <c:pt idx="14">
                  <c:v>0.482100000000003</c:v>
                </c:pt>
                <c:pt idx="15">
                  <c:v>0.0135999999999967</c:v>
                </c:pt>
                <c:pt idx="16">
                  <c:v>-1.1052</c:v>
                </c:pt>
                <c:pt idx="17">
                  <c:v>-0.9588</c:v>
                </c:pt>
                <c:pt idx="18">
                  <c:v>-0.723299999999998</c:v>
                </c:pt>
                <c:pt idx="19">
                  <c:v>0.956600000000002</c:v>
                </c:pt>
                <c:pt idx="20">
                  <c:v>0.3355</c:v>
                </c:pt>
                <c:pt idx="21">
                  <c:v>-0.0210000000000008</c:v>
                </c:pt>
                <c:pt idx="22">
                  <c:v>-0.1723</c:v>
                </c:pt>
                <c:pt idx="23">
                  <c:v>-0.962800000000001</c:v>
                </c:pt>
                <c:pt idx="24">
                  <c:v>-0.833399999999998</c:v>
                </c:pt>
                <c:pt idx="25">
                  <c:v>0.00949999999999918</c:v>
                </c:pt>
                <c:pt idx="26">
                  <c:v>-0.686299999999999</c:v>
                </c:pt>
                <c:pt idx="27">
                  <c:v>0.516299999999998</c:v>
                </c:pt>
                <c:pt idx="28">
                  <c:v>-1.3679</c:v>
                </c:pt>
                <c:pt idx="29">
                  <c:v>-1.7339</c:v>
                </c:pt>
                <c:pt idx="30">
                  <c:v>0.7082</c:v>
                </c:pt>
                <c:pt idx="31">
                  <c:v>-0.509700000000001</c:v>
                </c:pt>
                <c:pt idx="32">
                  <c:v>-0.0046999999999997</c:v>
                </c:pt>
                <c:pt idx="33">
                  <c:v>1.452</c:v>
                </c:pt>
                <c:pt idx="34">
                  <c:v>1.151</c:v>
                </c:pt>
                <c:pt idx="35">
                  <c:v>0.735700000000001</c:v>
                </c:pt>
                <c:pt idx="36">
                  <c:v>1.0019</c:v>
                </c:pt>
                <c:pt idx="37">
                  <c:v>-1.1454</c:v>
                </c:pt>
                <c:pt idx="38">
                  <c:v>-0.864000000000001</c:v>
                </c:pt>
                <c:pt idx="39">
                  <c:v>0.511499999999998</c:v>
                </c:pt>
                <c:pt idx="40">
                  <c:v>0.869</c:v>
                </c:pt>
                <c:pt idx="41">
                  <c:v>-1.4266</c:v>
                </c:pt>
                <c:pt idx="42">
                  <c:v>0.639999999999997</c:v>
                </c:pt>
                <c:pt idx="43">
                  <c:v>0.643600000000003</c:v>
                </c:pt>
                <c:pt idx="44">
                  <c:v>-0.101500000000001</c:v>
                </c:pt>
                <c:pt idx="45">
                  <c:v>1.6228</c:v>
                </c:pt>
                <c:pt idx="46">
                  <c:v>-0.102</c:v>
                </c:pt>
                <c:pt idx="47">
                  <c:v>-1.3716</c:v>
                </c:pt>
                <c:pt idx="48">
                  <c:v>-1.3151</c:v>
                </c:pt>
                <c:pt idx="49">
                  <c:v>0.184799999999999</c:v>
                </c:pt>
                <c:pt idx="50">
                  <c:v>0.4543</c:v>
                </c:pt>
                <c:pt idx="51">
                  <c:v>-0.497799999999998</c:v>
                </c:pt>
                <c:pt idx="52">
                  <c:v>0.720199999999998</c:v>
                </c:pt>
                <c:pt idx="53">
                  <c:v>1.3244</c:v>
                </c:pt>
                <c:pt idx="54">
                  <c:v>-0.1812</c:v>
                </c:pt>
                <c:pt idx="55">
                  <c:v>-0.183699999999998</c:v>
                </c:pt>
                <c:pt idx="56">
                  <c:v>1.9226</c:v>
                </c:pt>
                <c:pt idx="57">
                  <c:v>1.2674</c:v>
                </c:pt>
                <c:pt idx="58">
                  <c:v>-1.7622</c:v>
                </c:pt>
                <c:pt idx="59">
                  <c:v>-0.756599999999999</c:v>
                </c:pt>
                <c:pt idx="60">
                  <c:v>1.2148</c:v>
                </c:pt>
                <c:pt idx="61">
                  <c:v>0.872399999999999</c:v>
                </c:pt>
                <c:pt idx="62">
                  <c:v>2.4185</c:v>
                </c:pt>
                <c:pt idx="63">
                  <c:v>1.2504</c:v>
                </c:pt>
                <c:pt idx="64">
                  <c:v>-1.1842</c:v>
                </c:pt>
                <c:pt idx="65">
                  <c:v>0.972100000000001</c:v>
                </c:pt>
                <c:pt idx="66">
                  <c:v>-0.5002</c:v>
                </c:pt>
                <c:pt idx="67">
                  <c:v>-2.6874</c:v>
                </c:pt>
                <c:pt idx="68">
                  <c:v>-1.3194</c:v>
                </c:pt>
                <c:pt idx="69">
                  <c:v>-1.7909</c:v>
                </c:pt>
                <c:pt idx="70">
                  <c:v>1.4184</c:v>
                </c:pt>
                <c:pt idx="71">
                  <c:v>-1.366</c:v>
                </c:pt>
                <c:pt idx="72">
                  <c:v>0.714700000000001</c:v>
                </c:pt>
                <c:pt idx="73">
                  <c:v>0.235099999999999</c:v>
                </c:pt>
                <c:pt idx="74">
                  <c:v>-0.216100000000001</c:v>
                </c:pt>
                <c:pt idx="75">
                  <c:v>1.5373</c:v>
                </c:pt>
                <c:pt idx="76">
                  <c:v>-0.762800000000002</c:v>
                </c:pt>
                <c:pt idx="77">
                  <c:v>-1.9117</c:v>
                </c:pt>
                <c:pt idx="78">
                  <c:v>-1.9581</c:v>
                </c:pt>
                <c:pt idx="79">
                  <c:v>-1.1039</c:v>
                </c:pt>
                <c:pt idx="80">
                  <c:v>-0.9148</c:v>
                </c:pt>
                <c:pt idx="81">
                  <c:v>0.335799999999999</c:v>
                </c:pt>
                <c:pt idx="82">
                  <c:v>0.769200000000001</c:v>
                </c:pt>
                <c:pt idx="83">
                  <c:v>-1.5612</c:v>
                </c:pt>
                <c:pt idx="84">
                  <c:v>-0.4461</c:v>
                </c:pt>
                <c:pt idx="85">
                  <c:v>-0.3528</c:v>
                </c:pt>
                <c:pt idx="86">
                  <c:v>1.4201</c:v>
                </c:pt>
                <c:pt idx="87">
                  <c:v>-0.7021</c:v>
                </c:pt>
                <c:pt idx="88">
                  <c:v>-1.4419</c:v>
                </c:pt>
                <c:pt idx="89">
                  <c:v>-1.2824</c:v>
                </c:pt>
                <c:pt idx="90">
                  <c:v>1.0292</c:v>
                </c:pt>
                <c:pt idx="91">
                  <c:v>-0.7943</c:v>
                </c:pt>
                <c:pt idx="92">
                  <c:v>2.4405</c:v>
                </c:pt>
                <c:pt idx="93">
                  <c:v>2.699</c:v>
                </c:pt>
                <c:pt idx="94">
                  <c:v>0.2395</c:v>
                </c:pt>
                <c:pt idx="95">
                  <c:v>0.321500000000002</c:v>
                </c:pt>
                <c:pt idx="96">
                  <c:v>2.9335</c:v>
                </c:pt>
                <c:pt idx="97">
                  <c:v>1.5522</c:v>
                </c:pt>
                <c:pt idx="98">
                  <c:v>2.5691</c:v>
                </c:pt>
              </c:numCache>
            </c:numRef>
          </c:xVal>
          <c:yVal>
            <c:numRef>
              <c:f>'Lag 1 study'!$F$54:$F$152</c:f>
              <c:numCache>
                <c:formatCode>_(* #,##0.00_);_(* \(#,##0.00\);_(* \-??_);_(@_)</c:formatCode>
                <c:ptCount val="99"/>
                <c:pt idx="0">
                  <c:v>0.5</c:v>
                </c:pt>
                <c:pt idx="1">
                  <c:v>0.469999999999999</c:v>
                </c:pt>
                <c:pt idx="2">
                  <c:v>0.73</c:v>
                </c:pt>
                <c:pt idx="3">
                  <c:v>1.12</c:v>
                </c:pt>
                <c:pt idx="4">
                  <c:v>0.379999999999999</c:v>
                </c:pt>
                <c:pt idx="5">
                  <c:v>-2.21</c:v>
                </c:pt>
                <c:pt idx="6">
                  <c:v>-0.98</c:v>
                </c:pt>
                <c:pt idx="7">
                  <c:v>-0.329999999999998</c:v>
                </c:pt>
                <c:pt idx="8">
                  <c:v>0.239999999999998</c:v>
                </c:pt>
                <c:pt idx="9">
                  <c:v>0.460000000000001</c:v>
                </c:pt>
                <c:pt idx="10">
                  <c:v>0.84</c:v>
                </c:pt>
                <c:pt idx="11">
                  <c:v>1.34</c:v>
                </c:pt>
                <c:pt idx="12">
                  <c:v>0.289999999999999</c:v>
                </c:pt>
                <c:pt idx="13">
                  <c:v>-0.539999999999999</c:v>
                </c:pt>
                <c:pt idx="14">
                  <c:v>-0.100000000000001</c:v>
                </c:pt>
                <c:pt idx="15">
                  <c:v>0.0500000000000007</c:v>
                </c:pt>
                <c:pt idx="16">
                  <c:v>-0.789999999999999</c:v>
                </c:pt>
                <c:pt idx="17">
                  <c:v>-0.890000000000001</c:v>
                </c:pt>
                <c:pt idx="18">
                  <c:v>-0.849999999999998</c:v>
                </c:pt>
                <c:pt idx="19">
                  <c:v>0.259999999999998</c:v>
                </c:pt>
                <c:pt idx="20">
                  <c:v>0.460000000000001</c:v>
                </c:pt>
                <c:pt idx="21">
                  <c:v>0.41</c:v>
                </c:pt>
                <c:pt idx="22">
                  <c:v>-0.199999999999999</c:v>
                </c:pt>
                <c:pt idx="23">
                  <c:v>-0.530000000000001</c:v>
                </c:pt>
                <c:pt idx="24">
                  <c:v>-1.06</c:v>
                </c:pt>
                <c:pt idx="25">
                  <c:v>-0.280000000000001</c:v>
                </c:pt>
                <c:pt idx="26">
                  <c:v>-0.260000000000002</c:v>
                </c:pt>
                <c:pt idx="27">
                  <c:v>0.190000000000001</c:v>
                </c:pt>
                <c:pt idx="28">
                  <c:v>-0.530000000000001</c:v>
                </c:pt>
                <c:pt idx="29">
                  <c:v>-1.65</c:v>
                </c:pt>
                <c:pt idx="30">
                  <c:v>0.26</c:v>
                </c:pt>
                <c:pt idx="31">
                  <c:v>0.0600000000000005</c:v>
                </c:pt>
                <c:pt idx="32">
                  <c:v>-0.32</c:v>
                </c:pt>
                <c:pt idx="33">
                  <c:v>0.82</c:v>
                </c:pt>
                <c:pt idx="34">
                  <c:v>0.93</c:v>
                </c:pt>
                <c:pt idx="35">
                  <c:v>0.829999999999998</c:v>
                </c:pt>
                <c:pt idx="36">
                  <c:v>1.12</c:v>
                </c:pt>
                <c:pt idx="37">
                  <c:v>0.0199999999999996</c:v>
                </c:pt>
                <c:pt idx="38">
                  <c:v>-0.66</c:v>
                </c:pt>
                <c:pt idx="39">
                  <c:v>-0.279999999999998</c:v>
                </c:pt>
                <c:pt idx="40">
                  <c:v>0.479999999999997</c:v>
                </c:pt>
                <c:pt idx="41">
                  <c:v>-0.18</c:v>
                </c:pt>
                <c:pt idx="42">
                  <c:v>0.34</c:v>
                </c:pt>
                <c:pt idx="43">
                  <c:v>0.57</c:v>
                </c:pt>
                <c:pt idx="44">
                  <c:v>0.150000000000002</c:v>
                </c:pt>
                <c:pt idx="45">
                  <c:v>0.619999999999997</c:v>
                </c:pt>
                <c:pt idx="46">
                  <c:v>0.16</c:v>
                </c:pt>
                <c:pt idx="47">
                  <c:v>-1.04</c:v>
                </c:pt>
                <c:pt idx="48">
                  <c:v>-1.07</c:v>
                </c:pt>
                <c:pt idx="49">
                  <c:v>-0.169999999999998</c:v>
                </c:pt>
                <c:pt idx="50">
                  <c:v>0.199999999999999</c:v>
                </c:pt>
                <c:pt idx="51">
                  <c:v>-0.309999999999999</c:v>
                </c:pt>
                <c:pt idx="52">
                  <c:v>0.449999999999999</c:v>
                </c:pt>
                <c:pt idx="53">
                  <c:v>1.32</c:v>
                </c:pt>
                <c:pt idx="54">
                  <c:v>0.239999999999998</c:v>
                </c:pt>
                <c:pt idx="55">
                  <c:v>-0.390000000000001</c:v>
                </c:pt>
                <c:pt idx="56">
                  <c:v>0.59</c:v>
                </c:pt>
                <c:pt idx="57">
                  <c:v>0.560000000000002</c:v>
                </c:pt>
                <c:pt idx="58">
                  <c:v>-0.220000000000002</c:v>
                </c:pt>
                <c:pt idx="59">
                  <c:v>-0.0899999999999999</c:v>
                </c:pt>
                <c:pt idx="60">
                  <c:v>0.490000000000002</c:v>
                </c:pt>
                <c:pt idx="61">
                  <c:v>0.689999999999998</c:v>
                </c:pt>
                <c:pt idx="62">
                  <c:v>1.16</c:v>
                </c:pt>
                <c:pt idx="63">
                  <c:v>1.47</c:v>
                </c:pt>
                <c:pt idx="64">
                  <c:v>0.0999999999999979</c:v>
                </c:pt>
                <c:pt idx="65">
                  <c:v>0.580000000000002</c:v>
                </c:pt>
                <c:pt idx="66">
                  <c:v>0.0700000000000003</c:v>
                </c:pt>
                <c:pt idx="67">
                  <c:v>-1.92</c:v>
                </c:pt>
                <c:pt idx="68">
                  <c:v>-1.51</c:v>
                </c:pt>
                <c:pt idx="69">
                  <c:v>-1.18950889903882</c:v>
                </c:pt>
                <c:pt idx="70">
                  <c:v>0.552681486505527</c:v>
                </c:pt>
                <c:pt idx="71">
                  <c:v>-0.694105903599038</c:v>
                </c:pt>
                <c:pt idx="72">
                  <c:v>-0.564169862975277</c:v>
                </c:pt>
                <c:pt idx="73">
                  <c:v>0.385103179107606</c:v>
                </c:pt>
                <c:pt idx="74">
                  <c:v>0.300000000000001</c:v>
                </c:pt>
                <c:pt idx="75">
                  <c:v>0.699999999999999</c:v>
                </c:pt>
                <c:pt idx="76">
                  <c:v>0.280000000000001</c:v>
                </c:pt>
                <c:pt idx="77">
                  <c:v>-2.15</c:v>
                </c:pt>
                <c:pt idx="78">
                  <c:v>-2.81</c:v>
                </c:pt>
                <c:pt idx="79">
                  <c:v>-1.64</c:v>
                </c:pt>
                <c:pt idx="80">
                  <c:v>-1.12</c:v>
                </c:pt>
                <c:pt idx="81">
                  <c:v>0.49</c:v>
                </c:pt>
                <c:pt idx="82">
                  <c:v>0.32</c:v>
                </c:pt>
                <c:pt idx="83">
                  <c:v>-0.470000000000001</c:v>
                </c:pt>
                <c:pt idx="84">
                  <c:v>0.0299999999999994</c:v>
                </c:pt>
                <c:pt idx="85">
                  <c:v>-0.359999999999999</c:v>
                </c:pt>
                <c:pt idx="86">
                  <c:v>1.1</c:v>
                </c:pt>
                <c:pt idx="87">
                  <c:v>-0.109999999999999</c:v>
                </c:pt>
                <c:pt idx="88">
                  <c:v>-0.870000000000001</c:v>
                </c:pt>
                <c:pt idx="89">
                  <c:v>-1.52</c:v>
                </c:pt>
                <c:pt idx="90">
                  <c:v>0.130000000000001</c:v>
                </c:pt>
                <c:pt idx="91">
                  <c:v>-0.25</c:v>
                </c:pt>
                <c:pt idx="92">
                  <c:v>0.559999999999999</c:v>
                </c:pt>
                <c:pt idx="93">
                  <c:v>3.73008324703268</c:v>
                </c:pt>
                <c:pt idx="94">
                  <c:v>0.81667191144202</c:v>
                </c:pt>
                <c:pt idx="95">
                  <c:v>0.332586603696416</c:v>
                </c:pt>
                <c:pt idx="96">
                  <c:v>1.83935150702332</c:v>
                </c:pt>
                <c:pt idx="97">
                  <c:v>1.7041395834635</c:v>
                </c:pt>
                <c:pt idx="98">
                  <c:v>2.32425809096813</c:v>
                </c:pt>
              </c:numCache>
            </c:numRef>
          </c:yVal>
          <c:smooth val="0"/>
        </c:ser>
        <c:axId val="66481904"/>
        <c:axId val="78073585"/>
      </c:scatterChart>
      <c:valAx>
        <c:axId val="6648190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uFillTx/>
                    <a:latin typeface="Arial"/>
                  </a:rPr>
                  <a:t>B</a:t>
                </a:r>
                <a:r>
                  <a:rPr b="0" sz="800" strike="noStrike" u="none" baseline="-33000">
                    <a:uFillTx/>
                    <a:latin typeface="Arial"/>
                  </a:rPr>
                  <a:t>t-1</a:t>
                </a:r>
                <a:r>
                  <a:rPr b="0" sz="800" strike="noStrike" u="none">
                    <a:uFillTx/>
                    <a:latin typeface="Arial"/>
                  </a:rPr>
                  <a:t>, $/bbl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073585"/>
        <c:crossesAt val="-4"/>
        <c:crossBetween val="midCat"/>
      </c:valAx>
      <c:valAx>
        <c:axId val="780735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uFillTx/>
                    <a:latin typeface="Arial"/>
                  </a:rPr>
                  <a:t>JCC</a:t>
                </a:r>
                <a:r>
                  <a:rPr b="0" sz="800" strike="noStrike" u="none" baseline="-33000">
                    <a:uFillTx/>
                    <a:latin typeface="Arial"/>
                  </a:rPr>
                  <a:t>t</a:t>
                </a:r>
                <a:r>
                  <a:rPr b="0" sz="800" strike="noStrike" u="none">
                    <a:uFillTx/>
                    <a:latin typeface="Arial"/>
                  </a:rPr>
                  <a:t>, $/bbl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481904"/>
        <c:crossesAt val="-4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Price Differences of JCC</a:t>
            </a:r>
            <a:r>
              <a:rPr b="1" sz="800" strike="noStrike" u="none" baseline="-33000">
                <a:uFillTx/>
                <a:latin typeface="Arial"/>
              </a:rPr>
              <a:t>t</a:t>
            </a:r>
            <a:r>
              <a:rPr b="1" sz="800" strike="noStrike" u="none">
                <a:uFillTx/>
                <a:latin typeface="Arial"/>
              </a:rPr>
              <a:t> vs B</a:t>
            </a:r>
            <a:r>
              <a:rPr b="1" sz="800" strike="noStrike" u="none" baseline="-33000">
                <a:uFillTx/>
                <a:latin typeface="Arial"/>
              </a:rPr>
              <a:t>t-1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'Lag 1 study'!$I$54:$I$152</c:f>
              <c:numCache>
                <c:formatCode>0.00</c:formatCode>
                <c:ptCount val="99"/>
                <c:pt idx="0">
                  <c:v>1.245</c:v>
                </c:pt>
                <c:pt idx="1">
                  <c:v>0.316199999999999</c:v>
                </c:pt>
                <c:pt idx="2">
                  <c:v>0.757000000000001</c:v>
                </c:pt>
                <c:pt idx="3">
                  <c:v>1.6609</c:v>
                </c:pt>
                <c:pt idx="4">
                  <c:v>-1.0823</c:v>
                </c:pt>
                <c:pt idx="5">
                  <c:v>-2.8107</c:v>
                </c:pt>
                <c:pt idx="6">
                  <c:v>-0.134</c:v>
                </c:pt>
                <c:pt idx="7">
                  <c:v>-0.0701000000000001</c:v>
                </c:pt>
                <c:pt idx="8">
                  <c:v>-0.4208</c:v>
                </c:pt>
                <c:pt idx="9">
                  <c:v>1.3456</c:v>
                </c:pt>
                <c:pt idx="10">
                  <c:v>0.9712</c:v>
                </c:pt>
                <c:pt idx="11">
                  <c:v>1.2034</c:v>
                </c:pt>
                <c:pt idx="12">
                  <c:v>-0.856000000000002</c:v>
                </c:pt>
                <c:pt idx="13">
                  <c:v>-0.528600000000001</c:v>
                </c:pt>
                <c:pt idx="14">
                  <c:v>0.482100000000003</c:v>
                </c:pt>
                <c:pt idx="15">
                  <c:v>0.0135999999999967</c:v>
                </c:pt>
                <c:pt idx="16">
                  <c:v>-1.1052</c:v>
                </c:pt>
                <c:pt idx="17">
                  <c:v>-0.9588</c:v>
                </c:pt>
                <c:pt idx="18">
                  <c:v>-0.723299999999998</c:v>
                </c:pt>
                <c:pt idx="19">
                  <c:v>0.956600000000002</c:v>
                </c:pt>
                <c:pt idx="20">
                  <c:v>0.3355</c:v>
                </c:pt>
                <c:pt idx="21">
                  <c:v>-0.0210000000000008</c:v>
                </c:pt>
                <c:pt idx="22">
                  <c:v>-0.1723</c:v>
                </c:pt>
                <c:pt idx="23">
                  <c:v>-0.962800000000001</c:v>
                </c:pt>
                <c:pt idx="24">
                  <c:v>-0.833399999999998</c:v>
                </c:pt>
                <c:pt idx="25">
                  <c:v>0.00949999999999918</c:v>
                </c:pt>
                <c:pt idx="26">
                  <c:v>-0.686299999999999</c:v>
                </c:pt>
                <c:pt idx="27">
                  <c:v>0.516299999999998</c:v>
                </c:pt>
                <c:pt idx="28">
                  <c:v>-1.3679</c:v>
                </c:pt>
                <c:pt idx="29">
                  <c:v>-1.7339</c:v>
                </c:pt>
                <c:pt idx="30">
                  <c:v>0.7082</c:v>
                </c:pt>
                <c:pt idx="31">
                  <c:v>-0.509700000000001</c:v>
                </c:pt>
                <c:pt idx="32">
                  <c:v>-0.0046999999999997</c:v>
                </c:pt>
                <c:pt idx="33">
                  <c:v>1.452</c:v>
                </c:pt>
                <c:pt idx="34">
                  <c:v>1.151</c:v>
                </c:pt>
                <c:pt idx="35">
                  <c:v>0.735700000000001</c:v>
                </c:pt>
                <c:pt idx="36">
                  <c:v>1.0019</c:v>
                </c:pt>
                <c:pt idx="37">
                  <c:v>-1.1454</c:v>
                </c:pt>
                <c:pt idx="38">
                  <c:v>-0.864000000000001</c:v>
                </c:pt>
                <c:pt idx="39">
                  <c:v>0.511499999999998</c:v>
                </c:pt>
                <c:pt idx="40">
                  <c:v>0.869</c:v>
                </c:pt>
                <c:pt idx="41">
                  <c:v>-1.4266</c:v>
                </c:pt>
                <c:pt idx="42">
                  <c:v>0.639999999999997</c:v>
                </c:pt>
                <c:pt idx="43">
                  <c:v>0.643600000000003</c:v>
                </c:pt>
                <c:pt idx="44">
                  <c:v>-0.101500000000001</c:v>
                </c:pt>
                <c:pt idx="45">
                  <c:v>1.6228</c:v>
                </c:pt>
                <c:pt idx="46">
                  <c:v>-0.102</c:v>
                </c:pt>
                <c:pt idx="47">
                  <c:v>-1.3716</c:v>
                </c:pt>
                <c:pt idx="48">
                  <c:v>-1.3151</c:v>
                </c:pt>
                <c:pt idx="49">
                  <c:v>0.184799999999999</c:v>
                </c:pt>
                <c:pt idx="50">
                  <c:v>0.4543</c:v>
                </c:pt>
                <c:pt idx="51">
                  <c:v>-0.497799999999998</c:v>
                </c:pt>
                <c:pt idx="52">
                  <c:v>0.720199999999998</c:v>
                </c:pt>
                <c:pt idx="53">
                  <c:v>1.3244</c:v>
                </c:pt>
                <c:pt idx="54">
                  <c:v>-0.1812</c:v>
                </c:pt>
                <c:pt idx="55">
                  <c:v>-0.183699999999998</c:v>
                </c:pt>
                <c:pt idx="56">
                  <c:v>1.9226</c:v>
                </c:pt>
                <c:pt idx="57">
                  <c:v>1.2674</c:v>
                </c:pt>
                <c:pt idx="58">
                  <c:v>-1.7622</c:v>
                </c:pt>
                <c:pt idx="59">
                  <c:v>-0.756599999999999</c:v>
                </c:pt>
                <c:pt idx="60">
                  <c:v>1.2148</c:v>
                </c:pt>
                <c:pt idx="61">
                  <c:v>0.872399999999999</c:v>
                </c:pt>
                <c:pt idx="62">
                  <c:v>2.4185</c:v>
                </c:pt>
                <c:pt idx="63">
                  <c:v>1.2504</c:v>
                </c:pt>
                <c:pt idx="64">
                  <c:v>-1.1842</c:v>
                </c:pt>
                <c:pt idx="65">
                  <c:v>0.972100000000001</c:v>
                </c:pt>
                <c:pt idx="66">
                  <c:v>-0.5002</c:v>
                </c:pt>
                <c:pt idx="67">
                  <c:v>-2.6874</c:v>
                </c:pt>
                <c:pt idx="68">
                  <c:v>-1.3194</c:v>
                </c:pt>
                <c:pt idx="69">
                  <c:v>-1.7909</c:v>
                </c:pt>
                <c:pt idx="70">
                  <c:v>1.4184</c:v>
                </c:pt>
                <c:pt idx="71">
                  <c:v>-1.366</c:v>
                </c:pt>
                <c:pt idx="72">
                  <c:v>0.714700000000001</c:v>
                </c:pt>
                <c:pt idx="73">
                  <c:v>0.235099999999999</c:v>
                </c:pt>
                <c:pt idx="74">
                  <c:v>-0.216100000000001</c:v>
                </c:pt>
                <c:pt idx="75">
                  <c:v>1.5373</c:v>
                </c:pt>
                <c:pt idx="76">
                  <c:v>-0.762800000000002</c:v>
                </c:pt>
                <c:pt idx="77">
                  <c:v>-1.9117</c:v>
                </c:pt>
                <c:pt idx="78">
                  <c:v>-1.9581</c:v>
                </c:pt>
                <c:pt idx="79">
                  <c:v>-1.1039</c:v>
                </c:pt>
                <c:pt idx="80">
                  <c:v>-0.9148</c:v>
                </c:pt>
                <c:pt idx="81">
                  <c:v>0.335799999999999</c:v>
                </c:pt>
                <c:pt idx="82">
                  <c:v>0.769200000000001</c:v>
                </c:pt>
                <c:pt idx="83">
                  <c:v>-1.5612</c:v>
                </c:pt>
                <c:pt idx="84">
                  <c:v>-0.4461</c:v>
                </c:pt>
                <c:pt idx="85">
                  <c:v>-0.3528</c:v>
                </c:pt>
                <c:pt idx="86">
                  <c:v>1.4201</c:v>
                </c:pt>
                <c:pt idx="87">
                  <c:v>-0.7021</c:v>
                </c:pt>
                <c:pt idx="88">
                  <c:v>-1.4419</c:v>
                </c:pt>
                <c:pt idx="89">
                  <c:v>-1.2824</c:v>
                </c:pt>
                <c:pt idx="90">
                  <c:v>1.0292</c:v>
                </c:pt>
                <c:pt idx="91">
                  <c:v>-0.7943</c:v>
                </c:pt>
                <c:pt idx="92">
                  <c:v>2.4405</c:v>
                </c:pt>
                <c:pt idx="93">
                  <c:v>2.699</c:v>
                </c:pt>
                <c:pt idx="94">
                  <c:v>0.2395</c:v>
                </c:pt>
                <c:pt idx="95">
                  <c:v>0.321500000000002</c:v>
                </c:pt>
                <c:pt idx="96">
                  <c:v>2.9335</c:v>
                </c:pt>
                <c:pt idx="97">
                  <c:v>1.5522</c:v>
                </c:pt>
                <c:pt idx="98">
                  <c:v>2.5691</c:v>
                </c:pt>
              </c:numCache>
            </c:numRef>
          </c:xVal>
          <c:yVal>
            <c:numRef>
              <c:f>'Lag 1 study'!$F$54:$F$152</c:f>
              <c:numCache>
                <c:formatCode>_(* #,##0.00_);_(* \(#,##0.00\);_(* \-??_);_(@_)</c:formatCode>
                <c:ptCount val="99"/>
                <c:pt idx="0">
                  <c:v>0.5</c:v>
                </c:pt>
                <c:pt idx="1">
                  <c:v>0.469999999999999</c:v>
                </c:pt>
                <c:pt idx="2">
                  <c:v>0.73</c:v>
                </c:pt>
                <c:pt idx="3">
                  <c:v>1.12</c:v>
                </c:pt>
                <c:pt idx="4">
                  <c:v>0.379999999999999</c:v>
                </c:pt>
                <c:pt idx="5">
                  <c:v>-2.21</c:v>
                </c:pt>
                <c:pt idx="6">
                  <c:v>-0.98</c:v>
                </c:pt>
                <c:pt idx="7">
                  <c:v>-0.329999999999998</c:v>
                </c:pt>
                <c:pt idx="8">
                  <c:v>0.239999999999998</c:v>
                </c:pt>
                <c:pt idx="9">
                  <c:v>0.460000000000001</c:v>
                </c:pt>
                <c:pt idx="10">
                  <c:v>0.84</c:v>
                </c:pt>
                <c:pt idx="11">
                  <c:v>1.34</c:v>
                </c:pt>
                <c:pt idx="12">
                  <c:v>0.289999999999999</c:v>
                </c:pt>
                <c:pt idx="13">
                  <c:v>-0.539999999999999</c:v>
                </c:pt>
                <c:pt idx="14">
                  <c:v>-0.100000000000001</c:v>
                </c:pt>
                <c:pt idx="15">
                  <c:v>0.0500000000000007</c:v>
                </c:pt>
                <c:pt idx="16">
                  <c:v>-0.789999999999999</c:v>
                </c:pt>
                <c:pt idx="17">
                  <c:v>-0.890000000000001</c:v>
                </c:pt>
                <c:pt idx="18">
                  <c:v>-0.849999999999998</c:v>
                </c:pt>
                <c:pt idx="19">
                  <c:v>0.259999999999998</c:v>
                </c:pt>
                <c:pt idx="20">
                  <c:v>0.460000000000001</c:v>
                </c:pt>
                <c:pt idx="21">
                  <c:v>0.41</c:v>
                </c:pt>
                <c:pt idx="22">
                  <c:v>-0.199999999999999</c:v>
                </c:pt>
                <c:pt idx="23">
                  <c:v>-0.530000000000001</c:v>
                </c:pt>
                <c:pt idx="24">
                  <c:v>-1.06</c:v>
                </c:pt>
                <c:pt idx="25">
                  <c:v>-0.280000000000001</c:v>
                </c:pt>
                <c:pt idx="26">
                  <c:v>-0.260000000000002</c:v>
                </c:pt>
                <c:pt idx="27">
                  <c:v>0.190000000000001</c:v>
                </c:pt>
                <c:pt idx="28">
                  <c:v>-0.530000000000001</c:v>
                </c:pt>
                <c:pt idx="29">
                  <c:v>-1.65</c:v>
                </c:pt>
                <c:pt idx="30">
                  <c:v>0.26</c:v>
                </c:pt>
                <c:pt idx="31">
                  <c:v>0.0600000000000005</c:v>
                </c:pt>
                <c:pt idx="32">
                  <c:v>-0.32</c:v>
                </c:pt>
                <c:pt idx="33">
                  <c:v>0.82</c:v>
                </c:pt>
                <c:pt idx="34">
                  <c:v>0.93</c:v>
                </c:pt>
                <c:pt idx="35">
                  <c:v>0.829999999999998</c:v>
                </c:pt>
                <c:pt idx="36">
                  <c:v>1.12</c:v>
                </c:pt>
                <c:pt idx="37">
                  <c:v>0.0199999999999996</c:v>
                </c:pt>
                <c:pt idx="38">
                  <c:v>-0.66</c:v>
                </c:pt>
                <c:pt idx="39">
                  <c:v>-0.279999999999998</c:v>
                </c:pt>
                <c:pt idx="40">
                  <c:v>0.479999999999997</c:v>
                </c:pt>
                <c:pt idx="41">
                  <c:v>-0.18</c:v>
                </c:pt>
                <c:pt idx="42">
                  <c:v>0.34</c:v>
                </c:pt>
                <c:pt idx="43">
                  <c:v>0.57</c:v>
                </c:pt>
                <c:pt idx="44">
                  <c:v>0.150000000000002</c:v>
                </c:pt>
                <c:pt idx="45">
                  <c:v>0.619999999999997</c:v>
                </c:pt>
                <c:pt idx="46">
                  <c:v>0.16</c:v>
                </c:pt>
                <c:pt idx="47">
                  <c:v>-1.04</c:v>
                </c:pt>
                <c:pt idx="48">
                  <c:v>-1.07</c:v>
                </c:pt>
                <c:pt idx="49">
                  <c:v>-0.169999999999998</c:v>
                </c:pt>
                <c:pt idx="50">
                  <c:v>0.199999999999999</c:v>
                </c:pt>
                <c:pt idx="51">
                  <c:v>-0.309999999999999</c:v>
                </c:pt>
                <c:pt idx="52">
                  <c:v>0.449999999999999</c:v>
                </c:pt>
                <c:pt idx="53">
                  <c:v>1.32</c:v>
                </c:pt>
                <c:pt idx="54">
                  <c:v>0.239999999999998</c:v>
                </c:pt>
                <c:pt idx="55">
                  <c:v>-0.390000000000001</c:v>
                </c:pt>
                <c:pt idx="56">
                  <c:v>0.59</c:v>
                </c:pt>
                <c:pt idx="57">
                  <c:v>0.560000000000002</c:v>
                </c:pt>
                <c:pt idx="58">
                  <c:v>-0.220000000000002</c:v>
                </c:pt>
                <c:pt idx="59">
                  <c:v>-0.0899999999999999</c:v>
                </c:pt>
                <c:pt idx="60">
                  <c:v>0.490000000000002</c:v>
                </c:pt>
                <c:pt idx="61">
                  <c:v>0.689999999999998</c:v>
                </c:pt>
                <c:pt idx="62">
                  <c:v>1.16</c:v>
                </c:pt>
                <c:pt idx="63">
                  <c:v>1.47</c:v>
                </c:pt>
                <c:pt idx="64">
                  <c:v>0.0999999999999979</c:v>
                </c:pt>
                <c:pt idx="65">
                  <c:v>0.580000000000002</c:v>
                </c:pt>
                <c:pt idx="66">
                  <c:v>0.0700000000000003</c:v>
                </c:pt>
                <c:pt idx="67">
                  <c:v>-1.92</c:v>
                </c:pt>
                <c:pt idx="68">
                  <c:v>-1.51</c:v>
                </c:pt>
                <c:pt idx="69">
                  <c:v>-1.18950889903882</c:v>
                </c:pt>
                <c:pt idx="70">
                  <c:v>0.552681486505527</c:v>
                </c:pt>
                <c:pt idx="71">
                  <c:v>-0.694105903599038</c:v>
                </c:pt>
                <c:pt idx="72">
                  <c:v>-0.564169862975277</c:v>
                </c:pt>
                <c:pt idx="73">
                  <c:v>0.385103179107606</c:v>
                </c:pt>
                <c:pt idx="74">
                  <c:v>0.300000000000001</c:v>
                </c:pt>
                <c:pt idx="75">
                  <c:v>0.699999999999999</c:v>
                </c:pt>
                <c:pt idx="76">
                  <c:v>0.280000000000001</c:v>
                </c:pt>
                <c:pt idx="77">
                  <c:v>-2.15</c:v>
                </c:pt>
                <c:pt idx="78">
                  <c:v>-2.81</c:v>
                </c:pt>
                <c:pt idx="79">
                  <c:v>-1.64</c:v>
                </c:pt>
                <c:pt idx="80">
                  <c:v>-1.12</c:v>
                </c:pt>
                <c:pt idx="81">
                  <c:v>0.49</c:v>
                </c:pt>
                <c:pt idx="82">
                  <c:v>0.32</c:v>
                </c:pt>
                <c:pt idx="83">
                  <c:v>-0.470000000000001</c:v>
                </c:pt>
                <c:pt idx="84">
                  <c:v>0.0299999999999994</c:v>
                </c:pt>
                <c:pt idx="85">
                  <c:v>-0.359999999999999</c:v>
                </c:pt>
                <c:pt idx="86">
                  <c:v>1.1</c:v>
                </c:pt>
                <c:pt idx="87">
                  <c:v>-0.109999999999999</c:v>
                </c:pt>
                <c:pt idx="88">
                  <c:v>-0.870000000000001</c:v>
                </c:pt>
                <c:pt idx="89">
                  <c:v>-1.52</c:v>
                </c:pt>
                <c:pt idx="90">
                  <c:v>0.130000000000001</c:v>
                </c:pt>
                <c:pt idx="91">
                  <c:v>-0.25</c:v>
                </c:pt>
                <c:pt idx="92">
                  <c:v>0.559999999999999</c:v>
                </c:pt>
                <c:pt idx="93">
                  <c:v>3.73008324703268</c:v>
                </c:pt>
                <c:pt idx="94">
                  <c:v>0.81667191144202</c:v>
                </c:pt>
                <c:pt idx="95">
                  <c:v>0.332586603696416</c:v>
                </c:pt>
                <c:pt idx="96">
                  <c:v>1.83935150702332</c:v>
                </c:pt>
                <c:pt idx="97">
                  <c:v>1.7041395834635</c:v>
                </c:pt>
                <c:pt idx="98">
                  <c:v>2.32425809096813</c:v>
                </c:pt>
              </c:numCache>
            </c:numRef>
          </c:yVal>
          <c:smooth val="0"/>
        </c:ser>
        <c:ser>
          <c:idx val="1"/>
          <c:order val="1"/>
          <c:spPr>
            <a:solidFill>
              <a:srgbClr val="ff0000"/>
            </a:solidFill>
            <a:ln w="0">
              <a:solidFill>
                <a:srgbClr val="ff0000"/>
              </a:solidFill>
            </a:ln>
          </c:spPr>
          <c:marker>
            <c:symbol val="x"/>
            <c:size val="6"/>
            <c:spPr>
              <a:solidFill>
                <a:srgbClr val="ff0000"/>
              </a:solidFill>
            </c:spPr>
          </c:marker>
          <c:dPt>
            <c:idx val="5"/>
            <c:marker>
              <c:symbol val="x"/>
              <c:size val="6"/>
              <c:spPr>
                <a:solidFill>
                  <a:srgbClr val="ff0000"/>
                </a:solidFill>
              </c:spPr>
            </c:marker>
          </c:dPt>
          <c:dLbls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'Lag 1 study'!$I$54:$I$152</c:f>
              <c:numCache>
                <c:formatCode>0.00</c:formatCode>
                <c:ptCount val="99"/>
                <c:pt idx="0">
                  <c:v>1.245</c:v>
                </c:pt>
                <c:pt idx="1">
                  <c:v>0.316199999999999</c:v>
                </c:pt>
                <c:pt idx="2">
                  <c:v>0.757000000000001</c:v>
                </c:pt>
                <c:pt idx="3">
                  <c:v>1.6609</c:v>
                </c:pt>
                <c:pt idx="4">
                  <c:v>-1.0823</c:v>
                </c:pt>
                <c:pt idx="5">
                  <c:v>-2.8107</c:v>
                </c:pt>
                <c:pt idx="6">
                  <c:v>-0.134</c:v>
                </c:pt>
                <c:pt idx="7">
                  <c:v>-0.0701000000000001</c:v>
                </c:pt>
                <c:pt idx="8">
                  <c:v>-0.4208</c:v>
                </c:pt>
                <c:pt idx="9">
                  <c:v>1.3456</c:v>
                </c:pt>
                <c:pt idx="10">
                  <c:v>0.9712</c:v>
                </c:pt>
                <c:pt idx="11">
                  <c:v>1.2034</c:v>
                </c:pt>
                <c:pt idx="12">
                  <c:v>-0.856000000000002</c:v>
                </c:pt>
                <c:pt idx="13">
                  <c:v>-0.528600000000001</c:v>
                </c:pt>
                <c:pt idx="14">
                  <c:v>0.482100000000003</c:v>
                </c:pt>
                <c:pt idx="15">
                  <c:v>0.0135999999999967</c:v>
                </c:pt>
                <c:pt idx="16">
                  <c:v>-1.1052</c:v>
                </c:pt>
                <c:pt idx="17">
                  <c:v>-0.9588</c:v>
                </c:pt>
                <c:pt idx="18">
                  <c:v>-0.723299999999998</c:v>
                </c:pt>
                <c:pt idx="19">
                  <c:v>0.956600000000002</c:v>
                </c:pt>
                <c:pt idx="20">
                  <c:v>0.3355</c:v>
                </c:pt>
                <c:pt idx="21">
                  <c:v>-0.0210000000000008</c:v>
                </c:pt>
                <c:pt idx="22">
                  <c:v>-0.1723</c:v>
                </c:pt>
                <c:pt idx="23">
                  <c:v>-0.962800000000001</c:v>
                </c:pt>
                <c:pt idx="24">
                  <c:v>-0.833399999999998</c:v>
                </c:pt>
                <c:pt idx="25">
                  <c:v>0.00949999999999918</c:v>
                </c:pt>
                <c:pt idx="26">
                  <c:v>-0.686299999999999</c:v>
                </c:pt>
                <c:pt idx="27">
                  <c:v>0.516299999999998</c:v>
                </c:pt>
                <c:pt idx="28">
                  <c:v>-1.3679</c:v>
                </c:pt>
                <c:pt idx="29">
                  <c:v>-1.7339</c:v>
                </c:pt>
                <c:pt idx="30">
                  <c:v>0.7082</c:v>
                </c:pt>
                <c:pt idx="31">
                  <c:v>-0.509700000000001</c:v>
                </c:pt>
                <c:pt idx="32">
                  <c:v>-0.0046999999999997</c:v>
                </c:pt>
                <c:pt idx="33">
                  <c:v>1.452</c:v>
                </c:pt>
                <c:pt idx="34">
                  <c:v>1.151</c:v>
                </c:pt>
                <c:pt idx="35">
                  <c:v>0.735700000000001</c:v>
                </c:pt>
                <c:pt idx="36">
                  <c:v>1.0019</c:v>
                </c:pt>
                <c:pt idx="37">
                  <c:v>-1.1454</c:v>
                </c:pt>
                <c:pt idx="38">
                  <c:v>-0.864000000000001</c:v>
                </c:pt>
                <c:pt idx="39">
                  <c:v>0.511499999999998</c:v>
                </c:pt>
                <c:pt idx="40">
                  <c:v>0.869</c:v>
                </c:pt>
                <c:pt idx="41">
                  <c:v>-1.4266</c:v>
                </c:pt>
                <c:pt idx="42">
                  <c:v>0.639999999999997</c:v>
                </c:pt>
                <c:pt idx="43">
                  <c:v>0.643600000000003</c:v>
                </c:pt>
                <c:pt idx="44">
                  <c:v>-0.101500000000001</c:v>
                </c:pt>
                <c:pt idx="45">
                  <c:v>1.6228</c:v>
                </c:pt>
                <c:pt idx="46">
                  <c:v>-0.102</c:v>
                </c:pt>
                <c:pt idx="47">
                  <c:v>-1.3716</c:v>
                </c:pt>
                <c:pt idx="48">
                  <c:v>-1.3151</c:v>
                </c:pt>
                <c:pt idx="49">
                  <c:v>0.184799999999999</c:v>
                </c:pt>
                <c:pt idx="50">
                  <c:v>0.4543</c:v>
                </c:pt>
                <c:pt idx="51">
                  <c:v>-0.497799999999998</c:v>
                </c:pt>
                <c:pt idx="52">
                  <c:v>0.720199999999998</c:v>
                </c:pt>
                <c:pt idx="53">
                  <c:v>1.3244</c:v>
                </c:pt>
                <c:pt idx="54">
                  <c:v>-0.1812</c:v>
                </c:pt>
                <c:pt idx="55">
                  <c:v>-0.183699999999998</c:v>
                </c:pt>
                <c:pt idx="56">
                  <c:v>1.9226</c:v>
                </c:pt>
                <c:pt idx="57">
                  <c:v>1.2674</c:v>
                </c:pt>
                <c:pt idx="58">
                  <c:v>-1.7622</c:v>
                </c:pt>
                <c:pt idx="59">
                  <c:v>-0.756599999999999</c:v>
                </c:pt>
                <c:pt idx="60">
                  <c:v>1.2148</c:v>
                </c:pt>
                <c:pt idx="61">
                  <c:v>0.872399999999999</c:v>
                </c:pt>
                <c:pt idx="62">
                  <c:v>2.4185</c:v>
                </c:pt>
                <c:pt idx="63">
                  <c:v>1.2504</c:v>
                </c:pt>
                <c:pt idx="64">
                  <c:v>-1.1842</c:v>
                </c:pt>
                <c:pt idx="65">
                  <c:v>0.972100000000001</c:v>
                </c:pt>
                <c:pt idx="66">
                  <c:v>-0.5002</c:v>
                </c:pt>
                <c:pt idx="67">
                  <c:v>-2.6874</c:v>
                </c:pt>
                <c:pt idx="68">
                  <c:v>-1.3194</c:v>
                </c:pt>
                <c:pt idx="69">
                  <c:v>-1.7909</c:v>
                </c:pt>
                <c:pt idx="70">
                  <c:v>1.4184</c:v>
                </c:pt>
                <c:pt idx="71">
                  <c:v>-1.366</c:v>
                </c:pt>
                <c:pt idx="72">
                  <c:v>0.714700000000001</c:v>
                </c:pt>
                <c:pt idx="73">
                  <c:v>0.235099999999999</c:v>
                </c:pt>
                <c:pt idx="74">
                  <c:v>-0.216100000000001</c:v>
                </c:pt>
                <c:pt idx="75">
                  <c:v>1.5373</c:v>
                </c:pt>
                <c:pt idx="76">
                  <c:v>-0.762800000000002</c:v>
                </c:pt>
                <c:pt idx="77">
                  <c:v>-1.9117</c:v>
                </c:pt>
                <c:pt idx="78">
                  <c:v>-1.9581</c:v>
                </c:pt>
                <c:pt idx="79">
                  <c:v>-1.1039</c:v>
                </c:pt>
                <c:pt idx="80">
                  <c:v>-0.9148</c:v>
                </c:pt>
                <c:pt idx="81">
                  <c:v>0.335799999999999</c:v>
                </c:pt>
                <c:pt idx="82">
                  <c:v>0.769200000000001</c:v>
                </c:pt>
                <c:pt idx="83">
                  <c:v>-1.5612</c:v>
                </c:pt>
                <c:pt idx="84">
                  <c:v>-0.4461</c:v>
                </c:pt>
                <c:pt idx="85">
                  <c:v>-0.3528</c:v>
                </c:pt>
                <c:pt idx="86">
                  <c:v>1.4201</c:v>
                </c:pt>
                <c:pt idx="87">
                  <c:v>-0.7021</c:v>
                </c:pt>
                <c:pt idx="88">
                  <c:v>-1.4419</c:v>
                </c:pt>
                <c:pt idx="89">
                  <c:v>-1.2824</c:v>
                </c:pt>
                <c:pt idx="90">
                  <c:v>1.0292</c:v>
                </c:pt>
                <c:pt idx="91">
                  <c:v>-0.7943</c:v>
                </c:pt>
                <c:pt idx="92">
                  <c:v>2.4405</c:v>
                </c:pt>
                <c:pt idx="93">
                  <c:v>2.699</c:v>
                </c:pt>
                <c:pt idx="94">
                  <c:v>0.2395</c:v>
                </c:pt>
                <c:pt idx="95">
                  <c:v>0.321500000000002</c:v>
                </c:pt>
                <c:pt idx="96">
                  <c:v>2.9335</c:v>
                </c:pt>
                <c:pt idx="97">
                  <c:v>1.5522</c:v>
                </c:pt>
                <c:pt idx="98">
                  <c:v>2.5691</c:v>
                </c:pt>
              </c:numCache>
            </c:numRef>
          </c:xVal>
          <c:yVal>
            <c:numRef>
              <c:f>'Lag 1 study'!$K$54:$K$152</c:f>
              <c:numCache>
                <c:formatCode>General</c:formatCode>
                <c:ptCount val="99"/>
                <c:pt idx="0">
                  <c:v>0.834897000000001</c:v>
                </c:pt>
                <c:pt idx="1">
                  <c:v>0.212043719999999</c:v>
                </c:pt>
                <c:pt idx="2">
                  <c:v>0.507644200000001</c:v>
                </c:pt>
                <c:pt idx="3">
                  <c:v>1.11379954</c:v>
                </c:pt>
                <c:pt idx="4">
                  <c:v>-0.72579038</c:v>
                </c:pt>
                <c:pt idx="5">
                  <c:v>-1.88485542</c:v>
                </c:pt>
                <c:pt idx="6">
                  <c:v>-0.0898604000000002</c:v>
                </c:pt>
                <c:pt idx="7">
                  <c:v>-0.04700906</c:v>
                </c:pt>
                <c:pt idx="8">
                  <c:v>-0.28218848</c:v>
                </c:pt>
                <c:pt idx="9">
                  <c:v>0.902359360000001</c:v>
                </c:pt>
                <c:pt idx="10">
                  <c:v>0.65128672</c:v>
                </c:pt>
                <c:pt idx="11">
                  <c:v>0.807000040000001</c:v>
                </c:pt>
                <c:pt idx="12">
                  <c:v>-0.574033600000001</c:v>
                </c:pt>
                <c:pt idx="13">
                  <c:v>-0.354479160000001</c:v>
                </c:pt>
                <c:pt idx="14">
                  <c:v>0.323296260000002</c:v>
                </c:pt>
                <c:pt idx="15">
                  <c:v>0.0091201599999978</c:v>
                </c:pt>
                <c:pt idx="16">
                  <c:v>-0.74114712</c:v>
                </c:pt>
                <c:pt idx="17">
                  <c:v>-0.64297128</c:v>
                </c:pt>
                <c:pt idx="18">
                  <c:v>-0.485044979999999</c:v>
                </c:pt>
                <c:pt idx="19">
                  <c:v>0.641495960000001</c:v>
                </c:pt>
                <c:pt idx="20">
                  <c:v>0.2249863</c:v>
                </c:pt>
                <c:pt idx="21">
                  <c:v>-0.0140826000000005</c:v>
                </c:pt>
                <c:pt idx="22">
                  <c:v>-0.11554438</c:v>
                </c:pt>
                <c:pt idx="23">
                  <c:v>-0.645653680000001</c:v>
                </c:pt>
                <c:pt idx="24">
                  <c:v>-0.558878039999998</c:v>
                </c:pt>
                <c:pt idx="25">
                  <c:v>0.00637069999999945</c:v>
                </c:pt>
                <c:pt idx="26">
                  <c:v>-0.460232779999999</c:v>
                </c:pt>
                <c:pt idx="27">
                  <c:v>0.346230779999998</c:v>
                </c:pt>
                <c:pt idx="28">
                  <c:v>-0.917313739999999</c:v>
                </c:pt>
                <c:pt idx="29">
                  <c:v>-1.16275334</c:v>
                </c:pt>
                <c:pt idx="30">
                  <c:v>0.47491892</c:v>
                </c:pt>
                <c:pt idx="31">
                  <c:v>-0.34180482</c:v>
                </c:pt>
                <c:pt idx="32">
                  <c:v>-0.0031518199999998</c:v>
                </c:pt>
                <c:pt idx="33">
                  <c:v>0.9737112</c:v>
                </c:pt>
                <c:pt idx="34">
                  <c:v>0.7718606</c:v>
                </c:pt>
                <c:pt idx="35">
                  <c:v>0.493360420000001</c:v>
                </c:pt>
                <c:pt idx="36">
                  <c:v>0.671874139999999</c:v>
                </c:pt>
                <c:pt idx="37">
                  <c:v>-0.768105239999999</c:v>
                </c:pt>
                <c:pt idx="38">
                  <c:v>-0.579398400000001</c:v>
                </c:pt>
                <c:pt idx="39">
                  <c:v>0.343011899999999</c:v>
                </c:pt>
                <c:pt idx="40">
                  <c:v>0.5827514</c:v>
                </c:pt>
                <c:pt idx="41">
                  <c:v>-0.956677959999998</c:v>
                </c:pt>
                <c:pt idx="42">
                  <c:v>0.429183999999998</c:v>
                </c:pt>
                <c:pt idx="43">
                  <c:v>0.431598160000002</c:v>
                </c:pt>
                <c:pt idx="44">
                  <c:v>-0.068065900000001</c:v>
                </c:pt>
                <c:pt idx="45">
                  <c:v>1.08824968</c:v>
                </c:pt>
                <c:pt idx="46">
                  <c:v>-0.0684012000000002</c:v>
                </c:pt>
                <c:pt idx="47">
                  <c:v>-0.919794960000001</c:v>
                </c:pt>
                <c:pt idx="48">
                  <c:v>-0.881906060000001</c:v>
                </c:pt>
                <c:pt idx="49">
                  <c:v>0.123926879999999</c:v>
                </c:pt>
                <c:pt idx="50">
                  <c:v>0.30465358</c:v>
                </c:pt>
                <c:pt idx="51">
                  <c:v>-0.333824679999999</c:v>
                </c:pt>
                <c:pt idx="52">
                  <c:v>0.482966119999999</c:v>
                </c:pt>
                <c:pt idx="53">
                  <c:v>0.88814264</c:v>
                </c:pt>
                <c:pt idx="54">
                  <c:v>-0.12151272</c:v>
                </c:pt>
                <c:pt idx="55">
                  <c:v>-0.123189219999999</c:v>
                </c:pt>
                <c:pt idx="56">
                  <c:v>1.28929556</c:v>
                </c:pt>
                <c:pt idx="57">
                  <c:v>0.849918439999999</c:v>
                </c:pt>
                <c:pt idx="58">
                  <c:v>-1.18173132</c:v>
                </c:pt>
                <c:pt idx="59">
                  <c:v>-0.507375959999999</c:v>
                </c:pt>
                <c:pt idx="60">
                  <c:v>0.81464488</c:v>
                </c:pt>
                <c:pt idx="61">
                  <c:v>0.585031439999999</c:v>
                </c:pt>
                <c:pt idx="62">
                  <c:v>1.6218461</c:v>
                </c:pt>
                <c:pt idx="63">
                  <c:v>0.838518239999999</c:v>
                </c:pt>
                <c:pt idx="64">
                  <c:v>-0.79412452</c:v>
                </c:pt>
                <c:pt idx="65">
                  <c:v>0.651890260000001</c:v>
                </c:pt>
                <c:pt idx="66">
                  <c:v>-0.33543412</c:v>
                </c:pt>
                <c:pt idx="67">
                  <c:v>-1.80217044</c:v>
                </c:pt>
                <c:pt idx="68">
                  <c:v>-0.884789640000001</c:v>
                </c:pt>
                <c:pt idx="69">
                  <c:v>-1.20097754</c:v>
                </c:pt>
                <c:pt idx="70">
                  <c:v>0.951179039999999</c:v>
                </c:pt>
                <c:pt idx="71">
                  <c:v>-0.9160396</c:v>
                </c:pt>
                <c:pt idx="72">
                  <c:v>0.47927782</c:v>
                </c:pt>
                <c:pt idx="73">
                  <c:v>0.157658059999999</c:v>
                </c:pt>
                <c:pt idx="74">
                  <c:v>-0.144916660000001</c:v>
                </c:pt>
                <c:pt idx="75">
                  <c:v>1.03091338</c:v>
                </c:pt>
                <c:pt idx="76">
                  <c:v>-0.511533680000001</c:v>
                </c:pt>
                <c:pt idx="77">
                  <c:v>-1.28198602</c:v>
                </c:pt>
                <c:pt idx="78">
                  <c:v>-1.31310186</c:v>
                </c:pt>
                <c:pt idx="79">
                  <c:v>-0.74027534</c:v>
                </c:pt>
                <c:pt idx="80">
                  <c:v>-0.61346488</c:v>
                </c:pt>
                <c:pt idx="81">
                  <c:v>0.225187479999999</c:v>
                </c:pt>
                <c:pt idx="82">
                  <c:v>0.515825520000001</c:v>
                </c:pt>
                <c:pt idx="83">
                  <c:v>-1.04694072</c:v>
                </c:pt>
                <c:pt idx="84">
                  <c:v>-0.29915466</c:v>
                </c:pt>
                <c:pt idx="85">
                  <c:v>-0.23658768</c:v>
                </c:pt>
                <c:pt idx="86">
                  <c:v>0.95231906</c:v>
                </c:pt>
                <c:pt idx="87">
                  <c:v>-0.47082826</c:v>
                </c:pt>
                <c:pt idx="88">
                  <c:v>-0.96693814</c:v>
                </c:pt>
                <c:pt idx="89">
                  <c:v>-0.859977439999999</c:v>
                </c:pt>
                <c:pt idx="90">
                  <c:v>0.69018152</c:v>
                </c:pt>
                <c:pt idx="91">
                  <c:v>-0.53265758</c:v>
                </c:pt>
                <c:pt idx="92">
                  <c:v>1.6365993</c:v>
                </c:pt>
                <c:pt idx="93">
                  <c:v>1.8099494</c:v>
                </c:pt>
                <c:pt idx="94">
                  <c:v>0.1606087</c:v>
                </c:pt>
                <c:pt idx="95">
                  <c:v>0.215597900000001</c:v>
                </c:pt>
                <c:pt idx="96">
                  <c:v>1.9672051</c:v>
                </c:pt>
                <c:pt idx="97">
                  <c:v>1.04090532</c:v>
                </c:pt>
                <c:pt idx="98">
                  <c:v>1.72283846</c:v>
                </c:pt>
              </c:numCache>
            </c:numRef>
          </c:yVal>
          <c:smooth val="0"/>
        </c:ser>
        <c:ser>
          <c:idx val="2"/>
          <c:order val="2"/>
          <c:spPr>
            <a:solidFill>
              <a:srgbClr val="0000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'Lag 1 study'!$I$54:$I$152</c:f>
              <c:numCache>
                <c:formatCode>0.00</c:formatCode>
                <c:ptCount val="99"/>
                <c:pt idx="0">
                  <c:v>1.245</c:v>
                </c:pt>
                <c:pt idx="1">
                  <c:v>0.316199999999999</c:v>
                </c:pt>
                <c:pt idx="2">
                  <c:v>0.757000000000001</c:v>
                </c:pt>
                <c:pt idx="3">
                  <c:v>1.6609</c:v>
                </c:pt>
                <c:pt idx="4">
                  <c:v>-1.0823</c:v>
                </c:pt>
                <c:pt idx="5">
                  <c:v>-2.8107</c:v>
                </c:pt>
                <c:pt idx="6">
                  <c:v>-0.134</c:v>
                </c:pt>
                <c:pt idx="7">
                  <c:v>-0.0701000000000001</c:v>
                </c:pt>
                <c:pt idx="8">
                  <c:v>-0.4208</c:v>
                </c:pt>
                <c:pt idx="9">
                  <c:v>1.3456</c:v>
                </c:pt>
                <c:pt idx="10">
                  <c:v>0.9712</c:v>
                </c:pt>
                <c:pt idx="11">
                  <c:v>1.2034</c:v>
                </c:pt>
                <c:pt idx="12">
                  <c:v>-0.856000000000002</c:v>
                </c:pt>
                <c:pt idx="13">
                  <c:v>-0.528600000000001</c:v>
                </c:pt>
                <c:pt idx="14">
                  <c:v>0.482100000000003</c:v>
                </c:pt>
                <c:pt idx="15">
                  <c:v>0.0135999999999967</c:v>
                </c:pt>
                <c:pt idx="16">
                  <c:v>-1.1052</c:v>
                </c:pt>
                <c:pt idx="17">
                  <c:v>-0.9588</c:v>
                </c:pt>
                <c:pt idx="18">
                  <c:v>-0.723299999999998</c:v>
                </c:pt>
                <c:pt idx="19">
                  <c:v>0.956600000000002</c:v>
                </c:pt>
                <c:pt idx="20">
                  <c:v>0.3355</c:v>
                </c:pt>
                <c:pt idx="21">
                  <c:v>-0.0210000000000008</c:v>
                </c:pt>
                <c:pt idx="22">
                  <c:v>-0.1723</c:v>
                </c:pt>
                <c:pt idx="23">
                  <c:v>-0.962800000000001</c:v>
                </c:pt>
                <c:pt idx="24">
                  <c:v>-0.833399999999998</c:v>
                </c:pt>
                <c:pt idx="25">
                  <c:v>0.00949999999999918</c:v>
                </c:pt>
                <c:pt idx="26">
                  <c:v>-0.686299999999999</c:v>
                </c:pt>
                <c:pt idx="27">
                  <c:v>0.516299999999998</c:v>
                </c:pt>
                <c:pt idx="28">
                  <c:v>-1.3679</c:v>
                </c:pt>
                <c:pt idx="29">
                  <c:v>-1.7339</c:v>
                </c:pt>
                <c:pt idx="30">
                  <c:v>0.7082</c:v>
                </c:pt>
                <c:pt idx="31">
                  <c:v>-0.509700000000001</c:v>
                </c:pt>
                <c:pt idx="32">
                  <c:v>-0.0046999999999997</c:v>
                </c:pt>
                <c:pt idx="33">
                  <c:v>1.452</c:v>
                </c:pt>
                <c:pt idx="34">
                  <c:v>1.151</c:v>
                </c:pt>
                <c:pt idx="35">
                  <c:v>0.735700000000001</c:v>
                </c:pt>
                <c:pt idx="36">
                  <c:v>1.0019</c:v>
                </c:pt>
                <c:pt idx="37">
                  <c:v>-1.1454</c:v>
                </c:pt>
                <c:pt idx="38">
                  <c:v>-0.864000000000001</c:v>
                </c:pt>
                <c:pt idx="39">
                  <c:v>0.511499999999998</c:v>
                </c:pt>
                <c:pt idx="40">
                  <c:v>0.869</c:v>
                </c:pt>
                <c:pt idx="41">
                  <c:v>-1.4266</c:v>
                </c:pt>
                <c:pt idx="42">
                  <c:v>0.639999999999997</c:v>
                </c:pt>
                <c:pt idx="43">
                  <c:v>0.643600000000003</c:v>
                </c:pt>
                <c:pt idx="44">
                  <c:v>-0.101500000000001</c:v>
                </c:pt>
                <c:pt idx="45">
                  <c:v>1.6228</c:v>
                </c:pt>
                <c:pt idx="46">
                  <c:v>-0.102</c:v>
                </c:pt>
                <c:pt idx="47">
                  <c:v>-1.3716</c:v>
                </c:pt>
                <c:pt idx="48">
                  <c:v>-1.3151</c:v>
                </c:pt>
                <c:pt idx="49">
                  <c:v>0.184799999999999</c:v>
                </c:pt>
                <c:pt idx="50">
                  <c:v>0.4543</c:v>
                </c:pt>
                <c:pt idx="51">
                  <c:v>-0.497799999999998</c:v>
                </c:pt>
                <c:pt idx="52">
                  <c:v>0.720199999999998</c:v>
                </c:pt>
                <c:pt idx="53">
                  <c:v>1.3244</c:v>
                </c:pt>
                <c:pt idx="54">
                  <c:v>-0.1812</c:v>
                </c:pt>
                <c:pt idx="55">
                  <c:v>-0.183699999999998</c:v>
                </c:pt>
                <c:pt idx="56">
                  <c:v>1.9226</c:v>
                </c:pt>
                <c:pt idx="57">
                  <c:v>1.2674</c:v>
                </c:pt>
                <c:pt idx="58">
                  <c:v>-1.7622</c:v>
                </c:pt>
                <c:pt idx="59">
                  <c:v>-0.756599999999999</c:v>
                </c:pt>
                <c:pt idx="60">
                  <c:v>1.2148</c:v>
                </c:pt>
                <c:pt idx="61">
                  <c:v>0.872399999999999</c:v>
                </c:pt>
                <c:pt idx="62">
                  <c:v>2.4185</c:v>
                </c:pt>
                <c:pt idx="63">
                  <c:v>1.2504</c:v>
                </c:pt>
                <c:pt idx="64">
                  <c:v>-1.1842</c:v>
                </c:pt>
                <c:pt idx="65">
                  <c:v>0.972100000000001</c:v>
                </c:pt>
                <c:pt idx="66">
                  <c:v>-0.5002</c:v>
                </c:pt>
                <c:pt idx="67">
                  <c:v>-2.6874</c:v>
                </c:pt>
                <c:pt idx="68">
                  <c:v>-1.3194</c:v>
                </c:pt>
                <c:pt idx="69">
                  <c:v>-1.7909</c:v>
                </c:pt>
                <c:pt idx="70">
                  <c:v>1.4184</c:v>
                </c:pt>
                <c:pt idx="71">
                  <c:v>-1.366</c:v>
                </c:pt>
                <c:pt idx="72">
                  <c:v>0.714700000000001</c:v>
                </c:pt>
                <c:pt idx="73">
                  <c:v>0.235099999999999</c:v>
                </c:pt>
                <c:pt idx="74">
                  <c:v>-0.216100000000001</c:v>
                </c:pt>
                <c:pt idx="75">
                  <c:v>1.5373</c:v>
                </c:pt>
                <c:pt idx="76">
                  <c:v>-0.762800000000002</c:v>
                </c:pt>
                <c:pt idx="77">
                  <c:v>-1.9117</c:v>
                </c:pt>
                <c:pt idx="78">
                  <c:v>-1.9581</c:v>
                </c:pt>
                <c:pt idx="79">
                  <c:v>-1.1039</c:v>
                </c:pt>
                <c:pt idx="80">
                  <c:v>-0.9148</c:v>
                </c:pt>
                <c:pt idx="81">
                  <c:v>0.335799999999999</c:v>
                </c:pt>
                <c:pt idx="82">
                  <c:v>0.769200000000001</c:v>
                </c:pt>
                <c:pt idx="83">
                  <c:v>-1.5612</c:v>
                </c:pt>
                <c:pt idx="84">
                  <c:v>-0.4461</c:v>
                </c:pt>
                <c:pt idx="85">
                  <c:v>-0.3528</c:v>
                </c:pt>
                <c:pt idx="86">
                  <c:v>1.4201</c:v>
                </c:pt>
                <c:pt idx="87">
                  <c:v>-0.7021</c:v>
                </c:pt>
                <c:pt idx="88">
                  <c:v>-1.4419</c:v>
                </c:pt>
                <c:pt idx="89">
                  <c:v>-1.2824</c:v>
                </c:pt>
                <c:pt idx="90">
                  <c:v>1.0292</c:v>
                </c:pt>
                <c:pt idx="91">
                  <c:v>-0.7943</c:v>
                </c:pt>
                <c:pt idx="92">
                  <c:v>2.4405</c:v>
                </c:pt>
                <c:pt idx="93">
                  <c:v>2.699</c:v>
                </c:pt>
                <c:pt idx="94">
                  <c:v>0.2395</c:v>
                </c:pt>
                <c:pt idx="95">
                  <c:v>0.321500000000002</c:v>
                </c:pt>
                <c:pt idx="96">
                  <c:v>2.9335</c:v>
                </c:pt>
                <c:pt idx="97">
                  <c:v>1.5522</c:v>
                </c:pt>
                <c:pt idx="98">
                  <c:v>2.5691</c:v>
                </c:pt>
              </c:numCache>
            </c:numRef>
          </c:xVal>
          <c:yVal>
            <c:numRef>
              <c:f>'Lag 1 study'!$M$54:$M$152</c:f>
              <c:numCache>
                <c:formatCode>General</c:formatCode>
                <c:ptCount val="99"/>
                <c:pt idx="0">
                  <c:v>-0.184561938521768</c:v>
                </c:pt>
                <c:pt idx="1">
                  <c:v>-0.807415218521769</c:v>
                </c:pt>
                <c:pt idx="2">
                  <c:v>-0.511814738521767</c:v>
                </c:pt>
                <c:pt idx="3">
                  <c:v>0.0943406014782304</c:v>
                </c:pt>
                <c:pt idx="4">
                  <c:v>-1.74524931852177</c:v>
                </c:pt>
                <c:pt idx="5">
                  <c:v>-2.90431435852177</c:v>
                </c:pt>
                <c:pt idx="6">
                  <c:v>-1.10931933852177</c:v>
                </c:pt>
                <c:pt idx="7">
                  <c:v>-1.06646799852177</c:v>
                </c:pt>
                <c:pt idx="8">
                  <c:v>-1.30164741852177</c:v>
                </c:pt>
                <c:pt idx="9">
                  <c:v>-0.117099578521768</c:v>
                </c:pt>
                <c:pt idx="10">
                  <c:v>-0.368172218521769</c:v>
                </c:pt>
                <c:pt idx="11">
                  <c:v>-0.212458898521767</c:v>
                </c:pt>
                <c:pt idx="12">
                  <c:v>-1.59349253852177</c:v>
                </c:pt>
                <c:pt idx="13">
                  <c:v>-1.37393809852177</c:v>
                </c:pt>
                <c:pt idx="14">
                  <c:v>-0.696162678521767</c:v>
                </c:pt>
                <c:pt idx="15">
                  <c:v>-1.01033877852177</c:v>
                </c:pt>
                <c:pt idx="16">
                  <c:v>-1.76060605852177</c:v>
                </c:pt>
                <c:pt idx="17">
                  <c:v>-1.66243021852177</c:v>
                </c:pt>
                <c:pt idx="18">
                  <c:v>-1.50450391852177</c:v>
                </c:pt>
                <c:pt idx="19">
                  <c:v>-0.377962978521767</c:v>
                </c:pt>
                <c:pt idx="20">
                  <c:v>-0.794472638521769</c:v>
                </c:pt>
                <c:pt idx="21">
                  <c:v>-1.03354153852177</c:v>
                </c:pt>
                <c:pt idx="22">
                  <c:v>-1.13500331852177</c:v>
                </c:pt>
                <c:pt idx="23">
                  <c:v>-1.66511261852177</c:v>
                </c:pt>
                <c:pt idx="24">
                  <c:v>-1.57833697852177</c:v>
                </c:pt>
                <c:pt idx="25">
                  <c:v>-1.01308823852177</c:v>
                </c:pt>
                <c:pt idx="26">
                  <c:v>-1.47969171852177</c:v>
                </c:pt>
                <c:pt idx="27">
                  <c:v>-0.67322815852177</c:v>
                </c:pt>
                <c:pt idx="28">
                  <c:v>-1.93677267852177</c:v>
                </c:pt>
                <c:pt idx="29">
                  <c:v>-2.18221227852177</c:v>
                </c:pt>
                <c:pt idx="30">
                  <c:v>-0.544540018521769</c:v>
                </c:pt>
                <c:pt idx="31">
                  <c:v>-1.36126375852177</c:v>
                </c:pt>
                <c:pt idx="32">
                  <c:v>-1.02261075852177</c:v>
                </c:pt>
                <c:pt idx="33">
                  <c:v>-0.0457477385217684</c:v>
                </c:pt>
                <c:pt idx="34">
                  <c:v>-0.247598338521769</c:v>
                </c:pt>
                <c:pt idx="35">
                  <c:v>-0.526098518521767</c:v>
                </c:pt>
                <c:pt idx="36">
                  <c:v>-0.347584798521769</c:v>
                </c:pt>
                <c:pt idx="37">
                  <c:v>-1.78756417852177</c:v>
                </c:pt>
                <c:pt idx="38">
                  <c:v>-1.59885733852177</c:v>
                </c:pt>
                <c:pt idx="39">
                  <c:v>-0.67644703852177</c:v>
                </c:pt>
                <c:pt idx="40">
                  <c:v>-0.436707538521768</c:v>
                </c:pt>
                <c:pt idx="41">
                  <c:v>-1.97613689852177</c:v>
                </c:pt>
                <c:pt idx="42">
                  <c:v>-0.59027493852177</c:v>
                </c:pt>
                <c:pt idx="43">
                  <c:v>-0.587860778521766</c:v>
                </c:pt>
                <c:pt idx="44">
                  <c:v>-1.08752483852177</c:v>
                </c:pt>
                <c:pt idx="45">
                  <c:v>0.0687907414782327</c:v>
                </c:pt>
                <c:pt idx="46">
                  <c:v>-1.08786013852177</c:v>
                </c:pt>
                <c:pt idx="47">
                  <c:v>-1.93925389852177</c:v>
                </c:pt>
                <c:pt idx="48">
                  <c:v>-1.90136499852177</c:v>
                </c:pt>
                <c:pt idx="49">
                  <c:v>-0.895532058521769</c:v>
                </c:pt>
                <c:pt idx="50">
                  <c:v>-0.714805358521768</c:v>
                </c:pt>
                <c:pt idx="51">
                  <c:v>-1.35328361852177</c:v>
                </c:pt>
                <c:pt idx="52">
                  <c:v>-0.536492818521769</c:v>
                </c:pt>
                <c:pt idx="53">
                  <c:v>-0.131316298521768</c:v>
                </c:pt>
                <c:pt idx="54">
                  <c:v>-1.14097165852177</c:v>
                </c:pt>
                <c:pt idx="55">
                  <c:v>-1.14264815852177</c:v>
                </c:pt>
                <c:pt idx="56">
                  <c:v>0.269836621478231</c:v>
                </c:pt>
                <c:pt idx="57">
                  <c:v>-0.169540498521769</c:v>
                </c:pt>
                <c:pt idx="58">
                  <c:v>-2.20119025852177</c:v>
                </c:pt>
                <c:pt idx="59">
                  <c:v>-1.52683489852177</c:v>
                </c:pt>
                <c:pt idx="60">
                  <c:v>-0.204814058521768</c:v>
                </c:pt>
                <c:pt idx="61">
                  <c:v>-0.434427498521769</c:v>
                </c:pt>
                <c:pt idx="62">
                  <c:v>0.602387161478233</c:v>
                </c:pt>
                <c:pt idx="63">
                  <c:v>-0.180940698521769</c:v>
                </c:pt>
                <c:pt idx="64">
                  <c:v>-1.81358345852177</c:v>
                </c:pt>
                <c:pt idx="65">
                  <c:v>-0.367568678521768</c:v>
                </c:pt>
                <c:pt idx="66">
                  <c:v>-1.35489305852177</c:v>
                </c:pt>
                <c:pt idx="67">
                  <c:v>-2.82162937852177</c:v>
                </c:pt>
                <c:pt idx="68">
                  <c:v>-1.90424857852177</c:v>
                </c:pt>
                <c:pt idx="69">
                  <c:v>-2.22043647852177</c:v>
                </c:pt>
                <c:pt idx="70">
                  <c:v>-0.0682798985217694</c:v>
                </c:pt>
                <c:pt idx="71">
                  <c:v>-1.93549853852177</c:v>
                </c:pt>
                <c:pt idx="72">
                  <c:v>-0.540181118521768</c:v>
                </c:pt>
                <c:pt idx="73">
                  <c:v>-0.861800878521769</c:v>
                </c:pt>
                <c:pt idx="74">
                  <c:v>-1.16437559852177</c:v>
                </c:pt>
                <c:pt idx="75">
                  <c:v>0.0114544414782329</c:v>
                </c:pt>
                <c:pt idx="76">
                  <c:v>-1.53099261852177</c:v>
                </c:pt>
                <c:pt idx="77">
                  <c:v>-2.30144495852177</c:v>
                </c:pt>
                <c:pt idx="78">
                  <c:v>-2.33256079852177</c:v>
                </c:pt>
                <c:pt idx="79">
                  <c:v>-1.75973427852177</c:v>
                </c:pt>
                <c:pt idx="80">
                  <c:v>-1.63292381852177</c:v>
                </c:pt>
                <c:pt idx="81">
                  <c:v>-0.794271458521769</c:v>
                </c:pt>
                <c:pt idx="82">
                  <c:v>-0.503633418521767</c:v>
                </c:pt>
                <c:pt idx="83">
                  <c:v>-2.06639965852177</c:v>
                </c:pt>
                <c:pt idx="84">
                  <c:v>-1.31861359852177</c:v>
                </c:pt>
                <c:pt idx="85">
                  <c:v>-1.25604661852177</c:v>
                </c:pt>
                <c:pt idx="86">
                  <c:v>-0.0671398785217685</c:v>
                </c:pt>
                <c:pt idx="87">
                  <c:v>-1.49028719852177</c:v>
                </c:pt>
                <c:pt idx="88">
                  <c:v>-1.98639707852177</c:v>
                </c:pt>
                <c:pt idx="89">
                  <c:v>-1.87943637852177</c:v>
                </c:pt>
                <c:pt idx="90">
                  <c:v>-0.329277418521769</c:v>
                </c:pt>
                <c:pt idx="91">
                  <c:v>-1.55211651852177</c:v>
                </c:pt>
                <c:pt idx="92">
                  <c:v>0.617140361478232</c:v>
                </c:pt>
                <c:pt idx="93">
                  <c:v>0.790490461478232</c:v>
                </c:pt>
                <c:pt idx="94">
                  <c:v>-0.858850238521769</c:v>
                </c:pt>
                <c:pt idx="95">
                  <c:v>-0.803861038521767</c:v>
                </c:pt>
                <c:pt idx="96">
                  <c:v>0.947746161478231</c:v>
                </c:pt>
                <c:pt idx="97">
                  <c:v>0.0214463814782311</c:v>
                </c:pt>
                <c:pt idx="98">
                  <c:v>0.703379521478233</c:v>
                </c:pt>
              </c:numCache>
            </c:numRef>
          </c:yVal>
          <c:smooth val="0"/>
        </c:ser>
        <c:ser>
          <c:idx val="3"/>
          <c:order val="3"/>
          <c:spPr>
            <a:solidFill>
              <a:srgbClr val="0000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Pt>
            <c:idx val="67"/>
            <c:marker>
              <c:symbol val="none"/>
            </c:marker>
          </c:dPt>
          <c:dLbls>
            <c:dLbl>
              <c:idx val="6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'Lag 1 study'!$I$54:$I$152</c:f>
              <c:numCache>
                <c:formatCode>0.00</c:formatCode>
                <c:ptCount val="99"/>
                <c:pt idx="0">
                  <c:v>1.245</c:v>
                </c:pt>
                <c:pt idx="1">
                  <c:v>0.316199999999999</c:v>
                </c:pt>
                <c:pt idx="2">
                  <c:v>0.757000000000001</c:v>
                </c:pt>
                <c:pt idx="3">
                  <c:v>1.6609</c:v>
                </c:pt>
                <c:pt idx="4">
                  <c:v>-1.0823</c:v>
                </c:pt>
                <c:pt idx="5">
                  <c:v>-2.8107</c:v>
                </c:pt>
                <c:pt idx="6">
                  <c:v>-0.134</c:v>
                </c:pt>
                <c:pt idx="7">
                  <c:v>-0.0701000000000001</c:v>
                </c:pt>
                <c:pt idx="8">
                  <c:v>-0.4208</c:v>
                </c:pt>
                <c:pt idx="9">
                  <c:v>1.3456</c:v>
                </c:pt>
                <c:pt idx="10">
                  <c:v>0.9712</c:v>
                </c:pt>
                <c:pt idx="11">
                  <c:v>1.2034</c:v>
                </c:pt>
                <c:pt idx="12">
                  <c:v>-0.856000000000002</c:v>
                </c:pt>
                <c:pt idx="13">
                  <c:v>-0.528600000000001</c:v>
                </c:pt>
                <c:pt idx="14">
                  <c:v>0.482100000000003</c:v>
                </c:pt>
                <c:pt idx="15">
                  <c:v>0.0135999999999967</c:v>
                </c:pt>
                <c:pt idx="16">
                  <c:v>-1.1052</c:v>
                </c:pt>
                <c:pt idx="17">
                  <c:v>-0.9588</c:v>
                </c:pt>
                <c:pt idx="18">
                  <c:v>-0.723299999999998</c:v>
                </c:pt>
                <c:pt idx="19">
                  <c:v>0.956600000000002</c:v>
                </c:pt>
                <c:pt idx="20">
                  <c:v>0.3355</c:v>
                </c:pt>
                <c:pt idx="21">
                  <c:v>-0.0210000000000008</c:v>
                </c:pt>
                <c:pt idx="22">
                  <c:v>-0.1723</c:v>
                </c:pt>
                <c:pt idx="23">
                  <c:v>-0.962800000000001</c:v>
                </c:pt>
                <c:pt idx="24">
                  <c:v>-0.833399999999998</c:v>
                </c:pt>
                <c:pt idx="25">
                  <c:v>0.00949999999999918</c:v>
                </c:pt>
                <c:pt idx="26">
                  <c:v>-0.686299999999999</c:v>
                </c:pt>
                <c:pt idx="27">
                  <c:v>0.516299999999998</c:v>
                </c:pt>
                <c:pt idx="28">
                  <c:v>-1.3679</c:v>
                </c:pt>
                <c:pt idx="29">
                  <c:v>-1.7339</c:v>
                </c:pt>
                <c:pt idx="30">
                  <c:v>0.7082</c:v>
                </c:pt>
                <c:pt idx="31">
                  <c:v>-0.509700000000001</c:v>
                </c:pt>
                <c:pt idx="32">
                  <c:v>-0.0046999999999997</c:v>
                </c:pt>
                <c:pt idx="33">
                  <c:v>1.452</c:v>
                </c:pt>
                <c:pt idx="34">
                  <c:v>1.151</c:v>
                </c:pt>
                <c:pt idx="35">
                  <c:v>0.735700000000001</c:v>
                </c:pt>
                <c:pt idx="36">
                  <c:v>1.0019</c:v>
                </c:pt>
                <c:pt idx="37">
                  <c:v>-1.1454</c:v>
                </c:pt>
                <c:pt idx="38">
                  <c:v>-0.864000000000001</c:v>
                </c:pt>
                <c:pt idx="39">
                  <c:v>0.511499999999998</c:v>
                </c:pt>
                <c:pt idx="40">
                  <c:v>0.869</c:v>
                </c:pt>
                <c:pt idx="41">
                  <c:v>-1.4266</c:v>
                </c:pt>
                <c:pt idx="42">
                  <c:v>0.639999999999997</c:v>
                </c:pt>
                <c:pt idx="43">
                  <c:v>0.643600000000003</c:v>
                </c:pt>
                <c:pt idx="44">
                  <c:v>-0.101500000000001</c:v>
                </c:pt>
                <c:pt idx="45">
                  <c:v>1.6228</c:v>
                </c:pt>
                <c:pt idx="46">
                  <c:v>-0.102</c:v>
                </c:pt>
                <c:pt idx="47">
                  <c:v>-1.3716</c:v>
                </c:pt>
                <c:pt idx="48">
                  <c:v>-1.3151</c:v>
                </c:pt>
                <c:pt idx="49">
                  <c:v>0.184799999999999</c:v>
                </c:pt>
                <c:pt idx="50">
                  <c:v>0.4543</c:v>
                </c:pt>
                <c:pt idx="51">
                  <c:v>-0.497799999999998</c:v>
                </c:pt>
                <c:pt idx="52">
                  <c:v>0.720199999999998</c:v>
                </c:pt>
                <c:pt idx="53">
                  <c:v>1.3244</c:v>
                </c:pt>
                <c:pt idx="54">
                  <c:v>-0.1812</c:v>
                </c:pt>
                <c:pt idx="55">
                  <c:v>-0.183699999999998</c:v>
                </c:pt>
                <c:pt idx="56">
                  <c:v>1.9226</c:v>
                </c:pt>
                <c:pt idx="57">
                  <c:v>1.2674</c:v>
                </c:pt>
                <c:pt idx="58">
                  <c:v>-1.7622</c:v>
                </c:pt>
                <c:pt idx="59">
                  <c:v>-0.756599999999999</c:v>
                </c:pt>
                <c:pt idx="60">
                  <c:v>1.2148</c:v>
                </c:pt>
                <c:pt idx="61">
                  <c:v>0.872399999999999</c:v>
                </c:pt>
                <c:pt idx="62">
                  <c:v>2.4185</c:v>
                </c:pt>
                <c:pt idx="63">
                  <c:v>1.2504</c:v>
                </c:pt>
                <c:pt idx="64">
                  <c:v>-1.1842</c:v>
                </c:pt>
                <c:pt idx="65">
                  <c:v>0.972100000000001</c:v>
                </c:pt>
                <c:pt idx="66">
                  <c:v>-0.5002</c:v>
                </c:pt>
                <c:pt idx="67">
                  <c:v>-2.6874</c:v>
                </c:pt>
                <c:pt idx="68">
                  <c:v>-1.3194</c:v>
                </c:pt>
                <c:pt idx="69">
                  <c:v>-1.7909</c:v>
                </c:pt>
                <c:pt idx="70">
                  <c:v>1.4184</c:v>
                </c:pt>
                <c:pt idx="71">
                  <c:v>-1.366</c:v>
                </c:pt>
                <c:pt idx="72">
                  <c:v>0.714700000000001</c:v>
                </c:pt>
                <c:pt idx="73">
                  <c:v>0.235099999999999</c:v>
                </c:pt>
                <c:pt idx="74">
                  <c:v>-0.216100000000001</c:v>
                </c:pt>
                <c:pt idx="75">
                  <c:v>1.5373</c:v>
                </c:pt>
                <c:pt idx="76">
                  <c:v>-0.762800000000002</c:v>
                </c:pt>
                <c:pt idx="77">
                  <c:v>-1.9117</c:v>
                </c:pt>
                <c:pt idx="78">
                  <c:v>-1.9581</c:v>
                </c:pt>
                <c:pt idx="79">
                  <c:v>-1.1039</c:v>
                </c:pt>
                <c:pt idx="80">
                  <c:v>-0.9148</c:v>
                </c:pt>
                <c:pt idx="81">
                  <c:v>0.335799999999999</c:v>
                </c:pt>
                <c:pt idx="82">
                  <c:v>0.769200000000001</c:v>
                </c:pt>
                <c:pt idx="83">
                  <c:v>-1.5612</c:v>
                </c:pt>
                <c:pt idx="84">
                  <c:v>-0.4461</c:v>
                </c:pt>
                <c:pt idx="85">
                  <c:v>-0.3528</c:v>
                </c:pt>
                <c:pt idx="86">
                  <c:v>1.4201</c:v>
                </c:pt>
                <c:pt idx="87">
                  <c:v>-0.7021</c:v>
                </c:pt>
                <c:pt idx="88">
                  <c:v>-1.4419</c:v>
                </c:pt>
                <c:pt idx="89">
                  <c:v>-1.2824</c:v>
                </c:pt>
                <c:pt idx="90">
                  <c:v>1.0292</c:v>
                </c:pt>
                <c:pt idx="91">
                  <c:v>-0.7943</c:v>
                </c:pt>
                <c:pt idx="92">
                  <c:v>2.4405</c:v>
                </c:pt>
                <c:pt idx="93">
                  <c:v>2.699</c:v>
                </c:pt>
                <c:pt idx="94">
                  <c:v>0.2395</c:v>
                </c:pt>
                <c:pt idx="95">
                  <c:v>0.321500000000002</c:v>
                </c:pt>
                <c:pt idx="96">
                  <c:v>2.9335</c:v>
                </c:pt>
                <c:pt idx="97">
                  <c:v>1.5522</c:v>
                </c:pt>
                <c:pt idx="98">
                  <c:v>2.5691</c:v>
                </c:pt>
              </c:numCache>
            </c:numRef>
          </c:xVal>
          <c:yVal>
            <c:numRef>
              <c:f>'Lag 1 study'!$N$54:$N$152</c:f>
              <c:numCache>
                <c:formatCode>General</c:formatCode>
                <c:ptCount val="99"/>
                <c:pt idx="0">
                  <c:v>1.85435593852177</c:v>
                </c:pt>
                <c:pt idx="1">
                  <c:v>1.23150265852177</c:v>
                </c:pt>
                <c:pt idx="2">
                  <c:v>1.52710313852177</c:v>
                </c:pt>
                <c:pt idx="3">
                  <c:v>2.13325847852177</c:v>
                </c:pt>
                <c:pt idx="4">
                  <c:v>0.293668558521768</c:v>
                </c:pt>
                <c:pt idx="5">
                  <c:v>-0.865396481478232</c:v>
                </c:pt>
                <c:pt idx="6">
                  <c:v>0.929598538521768</c:v>
                </c:pt>
                <c:pt idx="7">
                  <c:v>0.972449878521768</c:v>
                </c:pt>
                <c:pt idx="8">
                  <c:v>0.737270458521768</c:v>
                </c:pt>
                <c:pt idx="9">
                  <c:v>1.92181829852177</c:v>
                </c:pt>
                <c:pt idx="10">
                  <c:v>1.67074565852177</c:v>
                </c:pt>
                <c:pt idx="11">
                  <c:v>1.82645897852177</c:v>
                </c:pt>
                <c:pt idx="12">
                  <c:v>0.445425338521767</c:v>
                </c:pt>
                <c:pt idx="13">
                  <c:v>0.664979778521768</c:v>
                </c:pt>
                <c:pt idx="14">
                  <c:v>1.34275519852177</c:v>
                </c:pt>
                <c:pt idx="15">
                  <c:v>1.02857909852177</c:v>
                </c:pt>
                <c:pt idx="16">
                  <c:v>0.278311818521768</c:v>
                </c:pt>
                <c:pt idx="17">
                  <c:v>0.376487658521768</c:v>
                </c:pt>
                <c:pt idx="18">
                  <c:v>0.534413958521769</c:v>
                </c:pt>
                <c:pt idx="19">
                  <c:v>1.66095489852177</c:v>
                </c:pt>
                <c:pt idx="20">
                  <c:v>1.24444523852177</c:v>
                </c:pt>
                <c:pt idx="21">
                  <c:v>1.00537633852177</c:v>
                </c:pt>
                <c:pt idx="22">
                  <c:v>0.903914558521768</c:v>
                </c:pt>
                <c:pt idx="23">
                  <c:v>0.373805258521767</c:v>
                </c:pt>
                <c:pt idx="24">
                  <c:v>0.46058089852177</c:v>
                </c:pt>
                <c:pt idx="25">
                  <c:v>1.02582963852177</c:v>
                </c:pt>
                <c:pt idx="26">
                  <c:v>0.559226158521769</c:v>
                </c:pt>
                <c:pt idx="27">
                  <c:v>1.36568971852177</c:v>
                </c:pt>
                <c:pt idx="28">
                  <c:v>0.102145198521769</c:v>
                </c:pt>
                <c:pt idx="29">
                  <c:v>-0.143294401478232</c:v>
                </c:pt>
                <c:pt idx="30">
                  <c:v>1.49437785852177</c:v>
                </c:pt>
                <c:pt idx="31">
                  <c:v>0.677654118521768</c:v>
                </c:pt>
                <c:pt idx="32">
                  <c:v>1.01630711852177</c:v>
                </c:pt>
                <c:pt idx="33">
                  <c:v>1.99317013852177</c:v>
                </c:pt>
                <c:pt idx="34">
                  <c:v>1.79131953852177</c:v>
                </c:pt>
                <c:pt idx="35">
                  <c:v>1.51281935852177</c:v>
                </c:pt>
                <c:pt idx="36">
                  <c:v>1.69133307852177</c:v>
                </c:pt>
                <c:pt idx="37">
                  <c:v>0.251353698521769</c:v>
                </c:pt>
                <c:pt idx="38">
                  <c:v>0.440060538521768</c:v>
                </c:pt>
                <c:pt idx="39">
                  <c:v>1.36247083852177</c:v>
                </c:pt>
                <c:pt idx="40">
                  <c:v>1.60221033852177</c:v>
                </c:pt>
                <c:pt idx="41">
                  <c:v>0.0627809785217703</c:v>
                </c:pt>
                <c:pt idx="42">
                  <c:v>1.44864293852177</c:v>
                </c:pt>
                <c:pt idx="43">
                  <c:v>1.45105709852177</c:v>
                </c:pt>
                <c:pt idx="44">
                  <c:v>0.951393038521767</c:v>
                </c:pt>
                <c:pt idx="45">
                  <c:v>2.10770861852177</c:v>
                </c:pt>
                <c:pt idx="46">
                  <c:v>0.951057738521768</c:v>
                </c:pt>
                <c:pt idx="47">
                  <c:v>0.0996639785217678</c:v>
                </c:pt>
                <c:pt idx="48">
                  <c:v>0.137552878521768</c:v>
                </c:pt>
                <c:pt idx="49">
                  <c:v>1.14338581852177</c:v>
                </c:pt>
                <c:pt idx="50">
                  <c:v>1.32411251852177</c:v>
                </c:pt>
                <c:pt idx="51">
                  <c:v>0.68563425852177</c:v>
                </c:pt>
                <c:pt idx="52">
                  <c:v>1.50242505852177</c:v>
                </c:pt>
                <c:pt idx="53">
                  <c:v>1.90760157852177</c:v>
                </c:pt>
                <c:pt idx="54">
                  <c:v>0.897946218521768</c:v>
                </c:pt>
                <c:pt idx="55">
                  <c:v>0.89626971852177</c:v>
                </c:pt>
                <c:pt idx="56">
                  <c:v>2.30875449852177</c:v>
                </c:pt>
                <c:pt idx="57">
                  <c:v>1.86937737852177</c:v>
                </c:pt>
                <c:pt idx="58">
                  <c:v>-0.162272381478232</c:v>
                </c:pt>
                <c:pt idx="59">
                  <c:v>0.512082978521769</c:v>
                </c:pt>
                <c:pt idx="60">
                  <c:v>1.83410381852177</c:v>
                </c:pt>
                <c:pt idx="61">
                  <c:v>1.60449037852177</c:v>
                </c:pt>
                <c:pt idx="62">
                  <c:v>2.64130503852177</c:v>
                </c:pt>
                <c:pt idx="63">
                  <c:v>1.85797717852177</c:v>
                </c:pt>
                <c:pt idx="64">
                  <c:v>0.225334418521768</c:v>
                </c:pt>
                <c:pt idx="65">
                  <c:v>1.67134919852177</c:v>
                </c:pt>
                <c:pt idx="66">
                  <c:v>0.684024818521769</c:v>
                </c:pt>
                <c:pt idx="67">
                  <c:v>-0.782711501478232</c:v>
                </c:pt>
                <c:pt idx="68">
                  <c:v>0.134669298521767</c:v>
                </c:pt>
                <c:pt idx="69">
                  <c:v>-0.18151860147823</c:v>
                </c:pt>
                <c:pt idx="70">
                  <c:v>1.97063797852177</c:v>
                </c:pt>
                <c:pt idx="71">
                  <c:v>0.103419338521769</c:v>
                </c:pt>
                <c:pt idx="72">
                  <c:v>1.49873675852177</c:v>
                </c:pt>
                <c:pt idx="73">
                  <c:v>1.17711699852177</c:v>
                </c:pt>
                <c:pt idx="74">
                  <c:v>0.874542278521768</c:v>
                </c:pt>
                <c:pt idx="75">
                  <c:v>2.05037231852177</c:v>
                </c:pt>
                <c:pt idx="76">
                  <c:v>0.507925258521767</c:v>
                </c:pt>
                <c:pt idx="77">
                  <c:v>-0.262527081478231</c:v>
                </c:pt>
                <c:pt idx="78">
                  <c:v>-0.293642921478232</c:v>
                </c:pt>
                <c:pt idx="79">
                  <c:v>0.279183598521769</c:v>
                </c:pt>
                <c:pt idx="80">
                  <c:v>0.405994058521769</c:v>
                </c:pt>
                <c:pt idx="81">
                  <c:v>1.24464641852177</c:v>
                </c:pt>
                <c:pt idx="82">
                  <c:v>1.53528445852177</c:v>
                </c:pt>
                <c:pt idx="83">
                  <c:v>-0.0274817814782324</c:v>
                </c:pt>
                <c:pt idx="84">
                  <c:v>0.720304278521769</c:v>
                </c:pt>
                <c:pt idx="85">
                  <c:v>0.782871258521768</c:v>
                </c:pt>
                <c:pt idx="86">
                  <c:v>1.97177799852177</c:v>
                </c:pt>
                <c:pt idx="87">
                  <c:v>0.548630678521769</c:v>
                </c:pt>
                <c:pt idx="88">
                  <c:v>0.0525207985217681</c:v>
                </c:pt>
                <c:pt idx="89">
                  <c:v>0.159481498521769</c:v>
                </c:pt>
                <c:pt idx="90">
                  <c:v>1.70964045852177</c:v>
                </c:pt>
                <c:pt idx="91">
                  <c:v>0.486801358521768</c:v>
                </c:pt>
                <c:pt idx="92">
                  <c:v>2.65605823852177</c:v>
                </c:pt>
                <c:pt idx="93">
                  <c:v>2.82940833852177</c:v>
                </c:pt>
                <c:pt idx="94">
                  <c:v>1.18006763852177</c:v>
                </c:pt>
                <c:pt idx="95">
                  <c:v>1.23505683852177</c:v>
                </c:pt>
                <c:pt idx="96">
                  <c:v>2.98666403852177</c:v>
                </c:pt>
                <c:pt idx="97">
                  <c:v>2.06036425852177</c:v>
                </c:pt>
                <c:pt idx="98">
                  <c:v>2.74229739852177</c:v>
                </c:pt>
              </c:numCache>
            </c:numRef>
          </c:yVal>
          <c:smooth val="0"/>
        </c:ser>
        <c:axId val="99640472"/>
        <c:axId val="39516355"/>
      </c:scatterChart>
      <c:valAx>
        <c:axId val="9964047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uFillTx/>
                    <a:latin typeface="Arial"/>
                  </a:rPr>
                  <a:t>B</a:t>
                </a:r>
                <a:r>
                  <a:rPr b="0" sz="800" strike="noStrike" u="none" baseline="-33000">
                    <a:uFillTx/>
                    <a:latin typeface="Arial"/>
                  </a:rPr>
                  <a:t>t-1</a:t>
                </a:r>
                <a:r>
                  <a:rPr b="0" sz="800" strike="noStrike" u="none">
                    <a:uFillTx/>
                    <a:latin typeface="Arial"/>
                  </a:rPr>
                  <a:t>, $/bbl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516355"/>
        <c:crossesAt val="-4"/>
        <c:crossBetween val="midCat"/>
      </c:valAx>
      <c:valAx>
        <c:axId val="395163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uFillTx/>
                    <a:latin typeface="Arial"/>
                  </a:rPr>
                  <a:t>JCC</a:t>
                </a:r>
                <a:r>
                  <a:rPr b="0" sz="800" strike="noStrike" u="none" baseline="-33000">
                    <a:uFillTx/>
                    <a:latin typeface="Arial"/>
                  </a:rPr>
                  <a:t>t</a:t>
                </a:r>
                <a:r>
                  <a:rPr b="0" sz="800" strike="noStrike" u="none">
                    <a:uFillTx/>
                    <a:latin typeface="Arial"/>
                  </a:rPr>
                  <a:t>, $/bbl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640472"/>
        <c:crossesAt val="-4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Hedge Effectiveness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"JCC"</c:f>
              <c:strCache>
                <c:ptCount val="1"/>
                <c:pt idx="0">
                  <c:v>JCC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'Backtest of lag one'!$A$5:$A$103</c:f>
              <c:strCache>
                <c:ptCount val="99"/>
                <c:pt idx="0">
                  <c:v>Aug-91</c:v>
                </c:pt>
                <c:pt idx="1">
                  <c:v>Sep-91</c:v>
                </c:pt>
                <c:pt idx="2">
                  <c:v>Oct-91</c:v>
                </c:pt>
                <c:pt idx="3">
                  <c:v>Nov-91</c:v>
                </c:pt>
                <c:pt idx="4">
                  <c:v>Dec-91</c:v>
                </c:pt>
                <c:pt idx="5">
                  <c:v>Jan-92</c:v>
                </c:pt>
                <c:pt idx="6">
                  <c:v>Feb-92</c:v>
                </c:pt>
                <c:pt idx="7">
                  <c:v>Mar-92</c:v>
                </c:pt>
                <c:pt idx="8">
                  <c:v>Apr-92</c:v>
                </c:pt>
                <c:pt idx="9">
                  <c:v>May-92</c:v>
                </c:pt>
                <c:pt idx="10">
                  <c:v>Jun-92</c:v>
                </c:pt>
                <c:pt idx="11">
                  <c:v>Jul-92</c:v>
                </c:pt>
                <c:pt idx="12">
                  <c:v>Aug-92</c:v>
                </c:pt>
                <c:pt idx="13">
                  <c:v>Sep-92</c:v>
                </c:pt>
                <c:pt idx="14">
                  <c:v>Oct-92</c:v>
                </c:pt>
                <c:pt idx="15">
                  <c:v>Nov-92</c:v>
                </c:pt>
                <c:pt idx="16">
                  <c:v>Dec-92</c:v>
                </c:pt>
                <c:pt idx="17">
                  <c:v>Jan-93</c:v>
                </c:pt>
                <c:pt idx="18">
                  <c:v>Feb-93</c:v>
                </c:pt>
                <c:pt idx="19">
                  <c:v>Mar-93</c:v>
                </c:pt>
                <c:pt idx="20">
                  <c:v>Apr-93</c:v>
                </c:pt>
                <c:pt idx="21">
                  <c:v>May-93</c:v>
                </c:pt>
                <c:pt idx="22">
                  <c:v>Jun-93</c:v>
                </c:pt>
                <c:pt idx="23">
                  <c:v>Jul-93</c:v>
                </c:pt>
                <c:pt idx="24">
                  <c:v>Aug-93</c:v>
                </c:pt>
                <c:pt idx="25">
                  <c:v>Sep-93</c:v>
                </c:pt>
                <c:pt idx="26">
                  <c:v>Oct-93</c:v>
                </c:pt>
                <c:pt idx="27">
                  <c:v>Nov-93</c:v>
                </c:pt>
                <c:pt idx="28">
                  <c:v>Dec-93</c:v>
                </c:pt>
                <c:pt idx="29">
                  <c:v>Jan-94</c:v>
                </c:pt>
                <c:pt idx="30">
                  <c:v>Feb-94</c:v>
                </c:pt>
                <c:pt idx="31">
                  <c:v>Mar-94</c:v>
                </c:pt>
                <c:pt idx="32">
                  <c:v>Apr-94</c:v>
                </c:pt>
                <c:pt idx="33">
                  <c:v>May-94</c:v>
                </c:pt>
                <c:pt idx="34">
                  <c:v>Jun-94</c:v>
                </c:pt>
                <c:pt idx="35">
                  <c:v>Jul-94</c:v>
                </c:pt>
                <c:pt idx="36">
                  <c:v>Aug-94</c:v>
                </c:pt>
                <c:pt idx="37">
                  <c:v>Sep-94</c:v>
                </c:pt>
                <c:pt idx="38">
                  <c:v>Oct-94</c:v>
                </c:pt>
                <c:pt idx="39">
                  <c:v>Nov-94</c:v>
                </c:pt>
                <c:pt idx="40">
                  <c:v>Dec-94</c:v>
                </c:pt>
                <c:pt idx="41">
                  <c:v>Jan-95</c:v>
                </c:pt>
                <c:pt idx="42">
                  <c:v>Feb-95</c:v>
                </c:pt>
                <c:pt idx="43">
                  <c:v>Mar-95</c:v>
                </c:pt>
                <c:pt idx="44">
                  <c:v>Apr-95</c:v>
                </c:pt>
                <c:pt idx="45">
                  <c:v>May-95</c:v>
                </c:pt>
                <c:pt idx="46">
                  <c:v>Jun-95</c:v>
                </c:pt>
                <c:pt idx="47">
                  <c:v>Jul-95</c:v>
                </c:pt>
                <c:pt idx="48">
                  <c:v>Aug-95</c:v>
                </c:pt>
                <c:pt idx="49">
                  <c:v>Sep-95</c:v>
                </c:pt>
                <c:pt idx="50">
                  <c:v>Oct-95</c:v>
                </c:pt>
                <c:pt idx="51">
                  <c:v>Nov-95</c:v>
                </c:pt>
                <c:pt idx="52">
                  <c:v>Dec-95</c:v>
                </c:pt>
                <c:pt idx="53">
                  <c:v>Jan-96</c:v>
                </c:pt>
                <c:pt idx="54">
                  <c:v>Feb-96</c:v>
                </c:pt>
                <c:pt idx="55">
                  <c:v>Mar-96</c:v>
                </c:pt>
                <c:pt idx="56">
                  <c:v>Apr-96</c:v>
                </c:pt>
                <c:pt idx="57">
                  <c:v>May-96</c:v>
                </c:pt>
                <c:pt idx="58">
                  <c:v>Jun-96</c:v>
                </c:pt>
                <c:pt idx="59">
                  <c:v>Jul-96</c:v>
                </c:pt>
                <c:pt idx="60">
                  <c:v>Aug-96</c:v>
                </c:pt>
                <c:pt idx="61">
                  <c:v>Sep-96</c:v>
                </c:pt>
                <c:pt idx="62">
                  <c:v>Oct-96</c:v>
                </c:pt>
                <c:pt idx="63">
                  <c:v>Nov-96</c:v>
                </c:pt>
                <c:pt idx="64">
                  <c:v>Dec-96</c:v>
                </c:pt>
                <c:pt idx="65">
                  <c:v>Jan-97</c:v>
                </c:pt>
                <c:pt idx="66">
                  <c:v>Feb-97</c:v>
                </c:pt>
                <c:pt idx="67">
                  <c:v>Mar-97</c:v>
                </c:pt>
                <c:pt idx="68">
                  <c:v>Apr-97</c:v>
                </c:pt>
                <c:pt idx="69">
                  <c:v>May-97</c:v>
                </c:pt>
                <c:pt idx="70">
                  <c:v>Jun-97</c:v>
                </c:pt>
                <c:pt idx="71">
                  <c:v>Jul-97</c:v>
                </c:pt>
                <c:pt idx="72">
                  <c:v>Aug-97</c:v>
                </c:pt>
                <c:pt idx="73">
                  <c:v>Sep-97</c:v>
                </c:pt>
                <c:pt idx="74">
                  <c:v>Oct-97</c:v>
                </c:pt>
                <c:pt idx="75">
                  <c:v>Nov-97</c:v>
                </c:pt>
                <c:pt idx="76">
                  <c:v>Dec-97</c:v>
                </c:pt>
                <c:pt idx="77">
                  <c:v>Jan-98</c:v>
                </c:pt>
                <c:pt idx="78">
                  <c:v>Feb-98</c:v>
                </c:pt>
                <c:pt idx="79">
                  <c:v>Mar-98</c:v>
                </c:pt>
                <c:pt idx="80">
                  <c:v>Apr-98</c:v>
                </c:pt>
                <c:pt idx="81">
                  <c:v>May-98</c:v>
                </c:pt>
                <c:pt idx="82">
                  <c:v>Jun-98</c:v>
                </c:pt>
                <c:pt idx="83">
                  <c:v>Jul-98</c:v>
                </c:pt>
                <c:pt idx="84">
                  <c:v>Aug-98</c:v>
                </c:pt>
                <c:pt idx="85">
                  <c:v>Sep-98</c:v>
                </c:pt>
                <c:pt idx="86">
                  <c:v>Oct-98</c:v>
                </c:pt>
                <c:pt idx="87">
                  <c:v>Nov-98</c:v>
                </c:pt>
                <c:pt idx="88">
                  <c:v>Dec-98</c:v>
                </c:pt>
                <c:pt idx="89">
                  <c:v>Jan-99</c:v>
                </c:pt>
                <c:pt idx="90">
                  <c:v>Feb-99</c:v>
                </c:pt>
                <c:pt idx="91">
                  <c:v>Mar-99</c:v>
                </c:pt>
                <c:pt idx="92">
                  <c:v>Apr-99</c:v>
                </c:pt>
                <c:pt idx="93">
                  <c:v>May-99</c:v>
                </c:pt>
                <c:pt idx="94">
                  <c:v>Jun-99</c:v>
                </c:pt>
                <c:pt idx="95">
                  <c:v>Jul-99</c:v>
                </c:pt>
                <c:pt idx="96">
                  <c:v>Aug-99</c:v>
                </c:pt>
                <c:pt idx="97">
                  <c:v>Sep-99</c:v>
                </c:pt>
                <c:pt idx="98">
                  <c:v>Oct-99</c:v>
                </c:pt>
              </c:strCache>
            </c:strRef>
          </c:cat>
          <c:val>
            <c:numRef>
              <c:f>'Backtest of lag one'!$F$5:$F$103</c:f>
              <c:numCache>
                <c:formatCode>_(* #,##0.00_);_(* \(#,##0.00\);_(* \-??_);_(@_)</c:formatCode>
                <c:ptCount val="99"/>
                <c:pt idx="0">
                  <c:v>0.5</c:v>
                </c:pt>
                <c:pt idx="1">
                  <c:v>0.469999999999999</c:v>
                </c:pt>
                <c:pt idx="2">
                  <c:v>0.73</c:v>
                </c:pt>
                <c:pt idx="3">
                  <c:v>1.12</c:v>
                </c:pt>
                <c:pt idx="4">
                  <c:v>0.379999999999999</c:v>
                </c:pt>
                <c:pt idx="5">
                  <c:v>-2.21</c:v>
                </c:pt>
                <c:pt idx="6">
                  <c:v>-0.98</c:v>
                </c:pt>
                <c:pt idx="7">
                  <c:v>-0.329999999999998</c:v>
                </c:pt>
                <c:pt idx="8">
                  <c:v>0.239999999999998</c:v>
                </c:pt>
                <c:pt idx="9">
                  <c:v>0.460000000000001</c:v>
                </c:pt>
                <c:pt idx="10">
                  <c:v>0.84</c:v>
                </c:pt>
                <c:pt idx="11">
                  <c:v>1.34</c:v>
                </c:pt>
                <c:pt idx="12">
                  <c:v>0.289999999999999</c:v>
                </c:pt>
                <c:pt idx="13">
                  <c:v>-0.539999999999999</c:v>
                </c:pt>
                <c:pt idx="14">
                  <c:v>-0.100000000000001</c:v>
                </c:pt>
                <c:pt idx="15">
                  <c:v>0.0500000000000007</c:v>
                </c:pt>
                <c:pt idx="16">
                  <c:v>-0.789999999999999</c:v>
                </c:pt>
                <c:pt idx="17">
                  <c:v>-0.890000000000001</c:v>
                </c:pt>
                <c:pt idx="18">
                  <c:v>-0.849999999999998</c:v>
                </c:pt>
                <c:pt idx="19">
                  <c:v>0.259999999999998</c:v>
                </c:pt>
                <c:pt idx="20">
                  <c:v>0.460000000000001</c:v>
                </c:pt>
                <c:pt idx="21">
                  <c:v>0.41</c:v>
                </c:pt>
                <c:pt idx="22">
                  <c:v>-0.199999999999999</c:v>
                </c:pt>
                <c:pt idx="23">
                  <c:v>-0.530000000000001</c:v>
                </c:pt>
                <c:pt idx="24">
                  <c:v>-1.06</c:v>
                </c:pt>
                <c:pt idx="25">
                  <c:v>-0.280000000000001</c:v>
                </c:pt>
                <c:pt idx="26">
                  <c:v>-0.260000000000002</c:v>
                </c:pt>
                <c:pt idx="27">
                  <c:v>0.190000000000001</c:v>
                </c:pt>
                <c:pt idx="28">
                  <c:v>-0.530000000000001</c:v>
                </c:pt>
                <c:pt idx="29">
                  <c:v>-1.65</c:v>
                </c:pt>
                <c:pt idx="30">
                  <c:v>0.26</c:v>
                </c:pt>
                <c:pt idx="31">
                  <c:v>0.0600000000000005</c:v>
                </c:pt>
                <c:pt idx="32">
                  <c:v>-0.32</c:v>
                </c:pt>
                <c:pt idx="33">
                  <c:v>0.82</c:v>
                </c:pt>
                <c:pt idx="34">
                  <c:v>0.93</c:v>
                </c:pt>
                <c:pt idx="35">
                  <c:v>0.829999999999998</c:v>
                </c:pt>
                <c:pt idx="36">
                  <c:v>1.12</c:v>
                </c:pt>
                <c:pt idx="37">
                  <c:v>0.0199999999999996</c:v>
                </c:pt>
                <c:pt idx="38">
                  <c:v>-0.66</c:v>
                </c:pt>
                <c:pt idx="39">
                  <c:v>-0.279999999999998</c:v>
                </c:pt>
                <c:pt idx="40">
                  <c:v>0.479999999999997</c:v>
                </c:pt>
                <c:pt idx="41">
                  <c:v>-0.18</c:v>
                </c:pt>
                <c:pt idx="42">
                  <c:v>0.34</c:v>
                </c:pt>
                <c:pt idx="43">
                  <c:v>0.57</c:v>
                </c:pt>
                <c:pt idx="44">
                  <c:v>0.150000000000002</c:v>
                </c:pt>
                <c:pt idx="45">
                  <c:v>0.619999999999997</c:v>
                </c:pt>
                <c:pt idx="46">
                  <c:v>0.16</c:v>
                </c:pt>
                <c:pt idx="47">
                  <c:v>-1.04</c:v>
                </c:pt>
                <c:pt idx="48">
                  <c:v>-1.07</c:v>
                </c:pt>
                <c:pt idx="49">
                  <c:v>-0.169999999999998</c:v>
                </c:pt>
                <c:pt idx="50">
                  <c:v>0.199999999999999</c:v>
                </c:pt>
                <c:pt idx="51">
                  <c:v>-0.309999999999999</c:v>
                </c:pt>
                <c:pt idx="52">
                  <c:v>0.449999999999999</c:v>
                </c:pt>
                <c:pt idx="53">
                  <c:v>1.32</c:v>
                </c:pt>
                <c:pt idx="54">
                  <c:v>0.239999999999998</c:v>
                </c:pt>
                <c:pt idx="55">
                  <c:v>-0.390000000000001</c:v>
                </c:pt>
                <c:pt idx="56">
                  <c:v>0.59</c:v>
                </c:pt>
                <c:pt idx="57">
                  <c:v>0.560000000000002</c:v>
                </c:pt>
                <c:pt idx="58">
                  <c:v>-0.220000000000002</c:v>
                </c:pt>
                <c:pt idx="59">
                  <c:v>-0.0899999999999999</c:v>
                </c:pt>
                <c:pt idx="60">
                  <c:v>0.490000000000002</c:v>
                </c:pt>
                <c:pt idx="61">
                  <c:v>0.689999999999998</c:v>
                </c:pt>
                <c:pt idx="62">
                  <c:v>1.16</c:v>
                </c:pt>
                <c:pt idx="63">
                  <c:v>1.47</c:v>
                </c:pt>
                <c:pt idx="64">
                  <c:v>0.0999999999999979</c:v>
                </c:pt>
                <c:pt idx="65">
                  <c:v>0.580000000000002</c:v>
                </c:pt>
                <c:pt idx="66">
                  <c:v>0.0700000000000003</c:v>
                </c:pt>
                <c:pt idx="67">
                  <c:v>-1.92</c:v>
                </c:pt>
                <c:pt idx="68">
                  <c:v>-1.51</c:v>
                </c:pt>
                <c:pt idx="69">
                  <c:v>-1.18950889903882</c:v>
                </c:pt>
                <c:pt idx="70">
                  <c:v>0.552681486505527</c:v>
                </c:pt>
                <c:pt idx="71">
                  <c:v>-0.694105903599038</c:v>
                </c:pt>
                <c:pt idx="72">
                  <c:v>-0.564169862975277</c:v>
                </c:pt>
                <c:pt idx="73">
                  <c:v>0.385103179107606</c:v>
                </c:pt>
                <c:pt idx="74">
                  <c:v>0.300000000000001</c:v>
                </c:pt>
                <c:pt idx="75">
                  <c:v>0.699999999999999</c:v>
                </c:pt>
                <c:pt idx="76">
                  <c:v>0.280000000000001</c:v>
                </c:pt>
                <c:pt idx="77">
                  <c:v>-2.15</c:v>
                </c:pt>
                <c:pt idx="78">
                  <c:v>-2.81</c:v>
                </c:pt>
                <c:pt idx="79">
                  <c:v>-1.64</c:v>
                </c:pt>
                <c:pt idx="80">
                  <c:v>-1.12</c:v>
                </c:pt>
                <c:pt idx="81">
                  <c:v>0.49</c:v>
                </c:pt>
                <c:pt idx="82">
                  <c:v>0.32</c:v>
                </c:pt>
                <c:pt idx="83">
                  <c:v>-0.470000000000001</c:v>
                </c:pt>
                <c:pt idx="84">
                  <c:v>0.0299999999999994</c:v>
                </c:pt>
                <c:pt idx="85">
                  <c:v>-0.359999999999999</c:v>
                </c:pt>
                <c:pt idx="86">
                  <c:v>1.1</c:v>
                </c:pt>
                <c:pt idx="87">
                  <c:v>-0.109999999999999</c:v>
                </c:pt>
                <c:pt idx="88">
                  <c:v>-0.870000000000001</c:v>
                </c:pt>
                <c:pt idx="89">
                  <c:v>-1.52</c:v>
                </c:pt>
                <c:pt idx="90">
                  <c:v>0.130000000000001</c:v>
                </c:pt>
                <c:pt idx="91">
                  <c:v>-0.25</c:v>
                </c:pt>
                <c:pt idx="92">
                  <c:v>0.559999999999999</c:v>
                </c:pt>
                <c:pt idx="93">
                  <c:v>3.73008324703268</c:v>
                </c:pt>
                <c:pt idx="94">
                  <c:v>0.81667191144202</c:v>
                </c:pt>
                <c:pt idx="95">
                  <c:v>0.332586603696416</c:v>
                </c:pt>
                <c:pt idx="96">
                  <c:v>1.83935150702332</c:v>
                </c:pt>
                <c:pt idx="97">
                  <c:v>1.7041395834635</c:v>
                </c:pt>
                <c:pt idx="98">
                  <c:v>2.32425809096813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"JCC with hedge"</c:f>
              <c:strCache>
                <c:ptCount val="1"/>
                <c:pt idx="0">
                  <c:v>JCC with hedge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'Backtest of lag one'!$A$5:$A$103</c:f>
              <c:strCache>
                <c:ptCount val="99"/>
                <c:pt idx="0">
                  <c:v>Aug-91</c:v>
                </c:pt>
                <c:pt idx="1">
                  <c:v>Sep-91</c:v>
                </c:pt>
                <c:pt idx="2">
                  <c:v>Oct-91</c:v>
                </c:pt>
                <c:pt idx="3">
                  <c:v>Nov-91</c:v>
                </c:pt>
                <c:pt idx="4">
                  <c:v>Dec-91</c:v>
                </c:pt>
                <c:pt idx="5">
                  <c:v>Jan-92</c:v>
                </c:pt>
                <c:pt idx="6">
                  <c:v>Feb-92</c:v>
                </c:pt>
                <c:pt idx="7">
                  <c:v>Mar-92</c:v>
                </c:pt>
                <c:pt idx="8">
                  <c:v>Apr-92</c:v>
                </c:pt>
                <c:pt idx="9">
                  <c:v>May-92</c:v>
                </c:pt>
                <c:pt idx="10">
                  <c:v>Jun-92</c:v>
                </c:pt>
                <c:pt idx="11">
                  <c:v>Jul-92</c:v>
                </c:pt>
                <c:pt idx="12">
                  <c:v>Aug-92</c:v>
                </c:pt>
                <c:pt idx="13">
                  <c:v>Sep-92</c:v>
                </c:pt>
                <c:pt idx="14">
                  <c:v>Oct-92</c:v>
                </c:pt>
                <c:pt idx="15">
                  <c:v>Nov-92</c:v>
                </c:pt>
                <c:pt idx="16">
                  <c:v>Dec-92</c:v>
                </c:pt>
                <c:pt idx="17">
                  <c:v>Jan-93</c:v>
                </c:pt>
                <c:pt idx="18">
                  <c:v>Feb-93</c:v>
                </c:pt>
                <c:pt idx="19">
                  <c:v>Mar-93</c:v>
                </c:pt>
                <c:pt idx="20">
                  <c:v>Apr-93</c:v>
                </c:pt>
                <c:pt idx="21">
                  <c:v>May-93</c:v>
                </c:pt>
                <c:pt idx="22">
                  <c:v>Jun-93</c:v>
                </c:pt>
                <c:pt idx="23">
                  <c:v>Jul-93</c:v>
                </c:pt>
                <c:pt idx="24">
                  <c:v>Aug-93</c:v>
                </c:pt>
                <c:pt idx="25">
                  <c:v>Sep-93</c:v>
                </c:pt>
                <c:pt idx="26">
                  <c:v>Oct-93</c:v>
                </c:pt>
                <c:pt idx="27">
                  <c:v>Nov-93</c:v>
                </c:pt>
                <c:pt idx="28">
                  <c:v>Dec-93</c:v>
                </c:pt>
                <c:pt idx="29">
                  <c:v>Jan-94</c:v>
                </c:pt>
                <c:pt idx="30">
                  <c:v>Feb-94</c:v>
                </c:pt>
                <c:pt idx="31">
                  <c:v>Mar-94</c:v>
                </c:pt>
                <c:pt idx="32">
                  <c:v>Apr-94</c:v>
                </c:pt>
                <c:pt idx="33">
                  <c:v>May-94</c:v>
                </c:pt>
                <c:pt idx="34">
                  <c:v>Jun-94</c:v>
                </c:pt>
                <c:pt idx="35">
                  <c:v>Jul-94</c:v>
                </c:pt>
                <c:pt idx="36">
                  <c:v>Aug-94</c:v>
                </c:pt>
                <c:pt idx="37">
                  <c:v>Sep-94</c:v>
                </c:pt>
                <c:pt idx="38">
                  <c:v>Oct-94</c:v>
                </c:pt>
                <c:pt idx="39">
                  <c:v>Nov-94</c:v>
                </c:pt>
                <c:pt idx="40">
                  <c:v>Dec-94</c:v>
                </c:pt>
                <c:pt idx="41">
                  <c:v>Jan-95</c:v>
                </c:pt>
                <c:pt idx="42">
                  <c:v>Feb-95</c:v>
                </c:pt>
                <c:pt idx="43">
                  <c:v>Mar-95</c:v>
                </c:pt>
                <c:pt idx="44">
                  <c:v>Apr-95</c:v>
                </c:pt>
                <c:pt idx="45">
                  <c:v>May-95</c:v>
                </c:pt>
                <c:pt idx="46">
                  <c:v>Jun-95</c:v>
                </c:pt>
                <c:pt idx="47">
                  <c:v>Jul-95</c:v>
                </c:pt>
                <c:pt idx="48">
                  <c:v>Aug-95</c:v>
                </c:pt>
                <c:pt idx="49">
                  <c:v>Sep-95</c:v>
                </c:pt>
                <c:pt idx="50">
                  <c:v>Oct-95</c:v>
                </c:pt>
                <c:pt idx="51">
                  <c:v>Nov-95</c:v>
                </c:pt>
                <c:pt idx="52">
                  <c:v>Dec-95</c:v>
                </c:pt>
                <c:pt idx="53">
                  <c:v>Jan-96</c:v>
                </c:pt>
                <c:pt idx="54">
                  <c:v>Feb-96</c:v>
                </c:pt>
                <c:pt idx="55">
                  <c:v>Mar-96</c:v>
                </c:pt>
                <c:pt idx="56">
                  <c:v>Apr-96</c:v>
                </c:pt>
                <c:pt idx="57">
                  <c:v>May-96</c:v>
                </c:pt>
                <c:pt idx="58">
                  <c:v>Jun-96</c:v>
                </c:pt>
                <c:pt idx="59">
                  <c:v>Jul-96</c:v>
                </c:pt>
                <c:pt idx="60">
                  <c:v>Aug-96</c:v>
                </c:pt>
                <c:pt idx="61">
                  <c:v>Sep-96</c:v>
                </c:pt>
                <c:pt idx="62">
                  <c:v>Oct-96</c:v>
                </c:pt>
                <c:pt idx="63">
                  <c:v>Nov-96</c:v>
                </c:pt>
                <c:pt idx="64">
                  <c:v>Dec-96</c:v>
                </c:pt>
                <c:pt idx="65">
                  <c:v>Jan-97</c:v>
                </c:pt>
                <c:pt idx="66">
                  <c:v>Feb-97</c:v>
                </c:pt>
                <c:pt idx="67">
                  <c:v>Mar-97</c:v>
                </c:pt>
                <c:pt idx="68">
                  <c:v>Apr-97</c:v>
                </c:pt>
                <c:pt idx="69">
                  <c:v>May-97</c:v>
                </c:pt>
                <c:pt idx="70">
                  <c:v>Jun-97</c:v>
                </c:pt>
                <c:pt idx="71">
                  <c:v>Jul-97</c:v>
                </c:pt>
                <c:pt idx="72">
                  <c:v>Aug-97</c:v>
                </c:pt>
                <c:pt idx="73">
                  <c:v>Sep-97</c:v>
                </c:pt>
                <c:pt idx="74">
                  <c:v>Oct-97</c:v>
                </c:pt>
                <c:pt idx="75">
                  <c:v>Nov-97</c:v>
                </c:pt>
                <c:pt idx="76">
                  <c:v>Dec-97</c:v>
                </c:pt>
                <c:pt idx="77">
                  <c:v>Jan-98</c:v>
                </c:pt>
                <c:pt idx="78">
                  <c:v>Feb-98</c:v>
                </c:pt>
                <c:pt idx="79">
                  <c:v>Mar-98</c:v>
                </c:pt>
                <c:pt idx="80">
                  <c:v>Apr-98</c:v>
                </c:pt>
                <c:pt idx="81">
                  <c:v>May-98</c:v>
                </c:pt>
                <c:pt idx="82">
                  <c:v>Jun-98</c:v>
                </c:pt>
                <c:pt idx="83">
                  <c:v>Jul-98</c:v>
                </c:pt>
                <c:pt idx="84">
                  <c:v>Aug-98</c:v>
                </c:pt>
                <c:pt idx="85">
                  <c:v>Sep-98</c:v>
                </c:pt>
                <c:pt idx="86">
                  <c:v>Oct-98</c:v>
                </c:pt>
                <c:pt idx="87">
                  <c:v>Nov-98</c:v>
                </c:pt>
                <c:pt idx="88">
                  <c:v>Dec-98</c:v>
                </c:pt>
                <c:pt idx="89">
                  <c:v>Jan-99</c:v>
                </c:pt>
                <c:pt idx="90">
                  <c:v>Feb-99</c:v>
                </c:pt>
                <c:pt idx="91">
                  <c:v>Mar-99</c:v>
                </c:pt>
                <c:pt idx="92">
                  <c:v>Apr-99</c:v>
                </c:pt>
                <c:pt idx="93">
                  <c:v>May-99</c:v>
                </c:pt>
                <c:pt idx="94">
                  <c:v>Jun-99</c:v>
                </c:pt>
                <c:pt idx="95">
                  <c:v>Jul-99</c:v>
                </c:pt>
                <c:pt idx="96">
                  <c:v>Aug-99</c:v>
                </c:pt>
                <c:pt idx="97">
                  <c:v>Sep-99</c:v>
                </c:pt>
                <c:pt idx="98">
                  <c:v>Oct-99</c:v>
                </c:pt>
              </c:strCache>
            </c:strRef>
          </c:cat>
          <c:val>
            <c:numRef>
              <c:f>'Backtest of lag one'!$L$5:$L$103</c:f>
              <c:numCache>
                <c:formatCode>_(* #,##0.00_);_(* \(#,##0.00\);_(* \-??_);_(@_)</c:formatCode>
                <c:ptCount val="99"/>
                <c:pt idx="0">
                  <c:v>-0.334897</c:v>
                </c:pt>
                <c:pt idx="1">
                  <c:v>0.25795628</c:v>
                </c:pt>
                <c:pt idx="2">
                  <c:v>0.222355799999999</c:v>
                </c:pt>
                <c:pt idx="3">
                  <c:v>0.0062004600000023</c:v>
                </c:pt>
                <c:pt idx="4">
                  <c:v>1.10579038</c:v>
                </c:pt>
                <c:pt idx="5">
                  <c:v>-0.325144580000001</c:v>
                </c:pt>
                <c:pt idx="6">
                  <c:v>-0.8901396</c:v>
                </c:pt>
                <c:pt idx="7">
                  <c:v>-0.282990939999998</c:v>
                </c:pt>
                <c:pt idx="8">
                  <c:v>0.522188479999998</c:v>
                </c:pt>
                <c:pt idx="9">
                  <c:v>-0.44235936</c:v>
                </c:pt>
                <c:pt idx="10">
                  <c:v>0.18871328</c:v>
                </c:pt>
                <c:pt idx="11">
                  <c:v>0.532999959999999</c:v>
                </c:pt>
                <c:pt idx="12">
                  <c:v>0.8640336</c:v>
                </c:pt>
                <c:pt idx="13">
                  <c:v>-0.185520839999999</c:v>
                </c:pt>
                <c:pt idx="14">
                  <c:v>-0.423296260000003</c:v>
                </c:pt>
                <c:pt idx="15">
                  <c:v>0.0408798400000029</c:v>
                </c:pt>
                <c:pt idx="16">
                  <c:v>-0.0488528799999992</c:v>
                </c:pt>
                <c:pt idx="17">
                  <c:v>-0.247028720000001</c:v>
                </c:pt>
                <c:pt idx="18">
                  <c:v>-0.364955019999999</c:v>
                </c:pt>
                <c:pt idx="19">
                  <c:v>-0.381495960000003</c:v>
                </c:pt>
                <c:pt idx="20">
                  <c:v>0.235013700000001</c:v>
                </c:pt>
                <c:pt idx="21">
                  <c:v>0.424082600000001</c:v>
                </c:pt>
                <c:pt idx="22">
                  <c:v>-0.0844556199999994</c:v>
                </c:pt>
                <c:pt idx="23">
                  <c:v>0.11565368</c:v>
                </c:pt>
                <c:pt idx="24">
                  <c:v>-0.50112196</c:v>
                </c:pt>
                <c:pt idx="25">
                  <c:v>-0.286370700000001</c:v>
                </c:pt>
                <c:pt idx="26">
                  <c:v>0.200232779999998</c:v>
                </c:pt>
                <c:pt idx="27">
                  <c:v>-0.156230779999997</c:v>
                </c:pt>
                <c:pt idx="28">
                  <c:v>0.387313739999998</c:v>
                </c:pt>
                <c:pt idx="29">
                  <c:v>-0.487246659999999</c:v>
                </c:pt>
                <c:pt idx="30">
                  <c:v>-0.21491892</c:v>
                </c:pt>
                <c:pt idx="31">
                  <c:v>0.401804820000001</c:v>
                </c:pt>
                <c:pt idx="32">
                  <c:v>-0.316848180000001</c:v>
                </c:pt>
                <c:pt idx="33">
                  <c:v>-0.1537112</c:v>
                </c:pt>
                <c:pt idx="34">
                  <c:v>0.1581394</c:v>
                </c:pt>
                <c:pt idx="35">
                  <c:v>0.336639579999997</c:v>
                </c:pt>
                <c:pt idx="36">
                  <c:v>0.448125860000002</c:v>
                </c:pt>
                <c:pt idx="37">
                  <c:v>0.788105239999999</c:v>
                </c:pt>
                <c:pt idx="38">
                  <c:v>-0.0806015999999996</c:v>
                </c:pt>
                <c:pt idx="39">
                  <c:v>-0.623011899999996</c:v>
                </c:pt>
                <c:pt idx="40">
                  <c:v>-0.102751400000003</c:v>
                </c:pt>
                <c:pt idx="41">
                  <c:v>0.776677959999998</c:v>
                </c:pt>
                <c:pt idx="42">
                  <c:v>-0.0891839999999981</c:v>
                </c:pt>
                <c:pt idx="43">
                  <c:v>0.138401839999998</c:v>
                </c:pt>
                <c:pt idx="44">
                  <c:v>0.218065900000003</c:v>
                </c:pt>
                <c:pt idx="45">
                  <c:v>-0.468249680000004</c:v>
                </c:pt>
                <c:pt idx="46">
                  <c:v>0.2284012</c:v>
                </c:pt>
                <c:pt idx="47">
                  <c:v>-0.120205039999999</c:v>
                </c:pt>
                <c:pt idx="48">
                  <c:v>-0.18809394</c:v>
                </c:pt>
                <c:pt idx="49">
                  <c:v>-0.293926879999998</c:v>
                </c:pt>
                <c:pt idx="50">
                  <c:v>-0.104653580000001</c:v>
                </c:pt>
                <c:pt idx="51">
                  <c:v>0.0238246799999999</c:v>
                </c:pt>
                <c:pt idx="52">
                  <c:v>-0.0329661199999996</c:v>
                </c:pt>
                <c:pt idx="53">
                  <c:v>0.43185736</c:v>
                </c:pt>
                <c:pt idx="54">
                  <c:v>0.361512719999999</c:v>
                </c:pt>
                <c:pt idx="55">
                  <c:v>-0.266810780000002</c:v>
                </c:pt>
                <c:pt idx="56">
                  <c:v>-0.69929556</c:v>
                </c:pt>
                <c:pt idx="57">
                  <c:v>-0.289918439999997</c:v>
                </c:pt>
                <c:pt idx="58">
                  <c:v>0.961731319999998</c:v>
                </c:pt>
                <c:pt idx="59">
                  <c:v>0.417375959999999</c:v>
                </c:pt>
                <c:pt idx="60">
                  <c:v>-0.324644879999998</c:v>
                </c:pt>
                <c:pt idx="61">
                  <c:v>0.104968559999998</c:v>
                </c:pt>
                <c:pt idx="62">
                  <c:v>-0.461846100000001</c:v>
                </c:pt>
                <c:pt idx="63">
                  <c:v>0.631481760000003</c:v>
                </c:pt>
                <c:pt idx="64">
                  <c:v>0.894124519999998</c:v>
                </c:pt>
                <c:pt idx="65">
                  <c:v>-0.0718902599999989</c:v>
                </c:pt>
                <c:pt idx="66">
                  <c:v>0.40543412</c:v>
                </c:pt>
                <c:pt idx="67">
                  <c:v>-0.117829560000002</c:v>
                </c:pt>
                <c:pt idx="68">
                  <c:v>-0.625210359999997</c:v>
                </c:pt>
                <c:pt idx="69">
                  <c:v>0.0114686409611777</c:v>
                </c:pt>
                <c:pt idx="70">
                  <c:v>-0.398497553494472</c:v>
                </c:pt>
                <c:pt idx="71">
                  <c:v>0.221933696400962</c:v>
                </c:pt>
                <c:pt idx="72">
                  <c:v>-1.04344768297528</c:v>
                </c:pt>
                <c:pt idx="73">
                  <c:v>0.227445119107607</c:v>
                </c:pt>
                <c:pt idx="74">
                  <c:v>0.444916660000001</c:v>
                </c:pt>
                <c:pt idx="75">
                  <c:v>-0.330913380000002</c:v>
                </c:pt>
                <c:pt idx="76">
                  <c:v>0.791533680000003</c:v>
                </c:pt>
                <c:pt idx="77">
                  <c:v>-0.868013980000002</c:v>
                </c:pt>
                <c:pt idx="78">
                  <c:v>-1.49689814</c:v>
                </c:pt>
                <c:pt idx="79">
                  <c:v>-0.899724660000001</c:v>
                </c:pt>
                <c:pt idx="80">
                  <c:v>-0.50653512</c:v>
                </c:pt>
                <c:pt idx="81">
                  <c:v>0.264812520000001</c:v>
                </c:pt>
                <c:pt idx="82">
                  <c:v>-0.195825520000001</c:v>
                </c:pt>
                <c:pt idx="83">
                  <c:v>0.57694072</c:v>
                </c:pt>
                <c:pt idx="84">
                  <c:v>0.329154659999999</c:v>
                </c:pt>
                <c:pt idx="85">
                  <c:v>-0.123412319999999</c:v>
                </c:pt>
                <c:pt idx="86">
                  <c:v>0.14768094</c:v>
                </c:pt>
                <c:pt idx="87">
                  <c:v>0.36082826</c:v>
                </c:pt>
                <c:pt idx="88">
                  <c:v>0.0969381399999992</c:v>
                </c:pt>
                <c:pt idx="89">
                  <c:v>-0.66002256</c:v>
                </c:pt>
                <c:pt idx="90">
                  <c:v>-0.560181519999999</c:v>
                </c:pt>
                <c:pt idx="91">
                  <c:v>0.28265758</c:v>
                </c:pt>
                <c:pt idx="92">
                  <c:v>-1.0765993</c:v>
                </c:pt>
                <c:pt idx="93">
                  <c:v>1.92013384703268</c:v>
                </c:pt>
                <c:pt idx="94">
                  <c:v>0.65606321144202</c:v>
                </c:pt>
                <c:pt idx="95">
                  <c:v>0.116988703696415</c:v>
                </c:pt>
                <c:pt idx="96">
                  <c:v>-0.127853592976676</c:v>
                </c:pt>
                <c:pt idx="97">
                  <c:v>0.663234263463502</c:v>
                </c:pt>
                <c:pt idx="98">
                  <c:v>0.601419630968124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8880543"/>
        <c:axId val="27973803"/>
      </c:lineChart>
      <c:catAx>
        <c:axId val="1888054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973803"/>
        <c:crossesAt val="-4"/>
        <c:auto val="1"/>
        <c:lblAlgn val="ctr"/>
        <c:lblOffset val="100"/>
        <c:noMultiLvlLbl val="0"/>
      </c:catAx>
      <c:valAx>
        <c:axId val="279738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80543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618120</xdr:colOff>
      <xdr:row>4</xdr:row>
      <xdr:rowOff>9360</xdr:rowOff>
    </xdr:from>
    <xdr:to>
      <xdr:col>25</xdr:col>
      <xdr:colOff>628920</xdr:colOff>
      <xdr:row>28</xdr:row>
      <xdr:rowOff>19080</xdr:rowOff>
    </xdr:to>
    <xdr:graphicFrame>
      <xdr:nvGraphicFramePr>
        <xdr:cNvPr id="0" name="Chart 1"/>
        <xdr:cNvGraphicFramePr/>
      </xdr:nvGraphicFramePr>
      <xdr:xfrm>
        <a:off x="10706400" y="1152360"/>
        <a:ext cx="6392520" cy="3943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628200</xdr:colOff>
      <xdr:row>30</xdr:row>
      <xdr:rowOff>142920</xdr:rowOff>
    </xdr:from>
    <xdr:to>
      <xdr:col>26</xdr:col>
      <xdr:colOff>10440</xdr:colOff>
      <xdr:row>54</xdr:row>
      <xdr:rowOff>162000</xdr:rowOff>
    </xdr:to>
    <xdr:graphicFrame>
      <xdr:nvGraphicFramePr>
        <xdr:cNvPr id="1" name="Chart 2"/>
        <xdr:cNvGraphicFramePr/>
      </xdr:nvGraphicFramePr>
      <xdr:xfrm>
        <a:off x="10716480" y="5553000"/>
        <a:ext cx="640224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0</xdr:colOff>
      <xdr:row>56</xdr:row>
      <xdr:rowOff>0</xdr:rowOff>
    </xdr:from>
    <xdr:to>
      <xdr:col>26</xdr:col>
      <xdr:colOff>30600</xdr:colOff>
      <xdr:row>80</xdr:row>
      <xdr:rowOff>28440</xdr:rowOff>
    </xdr:to>
    <xdr:graphicFrame>
      <xdr:nvGraphicFramePr>
        <xdr:cNvPr id="2" name="Chart 3"/>
        <xdr:cNvGraphicFramePr/>
      </xdr:nvGraphicFramePr>
      <xdr:xfrm>
        <a:off x="10726560" y="9620280"/>
        <a:ext cx="6412320" cy="3914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628200</xdr:colOff>
      <xdr:row>4</xdr:row>
      <xdr:rowOff>0</xdr:rowOff>
    </xdr:from>
    <xdr:to>
      <xdr:col>23</xdr:col>
      <xdr:colOff>628560</xdr:colOff>
      <xdr:row>31</xdr:row>
      <xdr:rowOff>9720</xdr:rowOff>
    </xdr:to>
    <xdr:graphicFrame>
      <xdr:nvGraphicFramePr>
        <xdr:cNvPr id="3" name="Chart 1"/>
        <xdr:cNvGraphicFramePr/>
      </xdr:nvGraphicFramePr>
      <xdr:xfrm>
        <a:off x="8750520" y="1143000"/>
        <a:ext cx="7020360" cy="438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L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0.85"/>
    <col collapsed="false" customWidth="true" hidden="false" outlineLevel="0" max="7" min="7" style="0" width="11.13"/>
    <col collapsed="false" customWidth="true" hidden="false" outlineLevel="0" max="9" min="9" style="0" width="11.56"/>
    <col collapsed="false" customWidth="true" hidden="false" outlineLevel="0" max="12" min="12" style="0" width="9.99"/>
  </cols>
  <sheetData>
    <row r="2" customFormat="false" ht="12.75" hidden="false" customHeight="false" outlineLevel="0" collapsed="false">
      <c r="K2" s="0" t="s">
        <v>0</v>
      </c>
      <c r="L2" s="0" t="s">
        <v>1</v>
      </c>
    </row>
    <row r="3" customFormat="false" ht="13.5" hidden="false" customHeight="false" outlineLevel="0" collapsed="false">
      <c r="K3" s="0" t="n">
        <v>0.6706</v>
      </c>
      <c r="L3" s="0" t="n">
        <f aca="false">STDEV(L54:L152)</f>
        <v>0.520132111490698</v>
      </c>
    </row>
    <row r="4" customFormat="false" ht="51" hidden="false" customHeight="false" outlineLevel="0" collapsed="false">
      <c r="A4" s="1" t="s">
        <v>2</v>
      </c>
      <c r="B4" s="2" t="s">
        <v>3</v>
      </c>
      <c r="C4" s="3" t="s">
        <v>4</v>
      </c>
      <c r="D4" s="2" t="s">
        <v>5</v>
      </c>
      <c r="E4" s="2"/>
      <c r="F4" s="2" t="s">
        <v>6</v>
      </c>
      <c r="G4" s="2" t="s">
        <v>7</v>
      </c>
      <c r="I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customFormat="false" ht="12.75" hidden="false" customHeight="false" outlineLevel="0" collapsed="false">
      <c r="A5" s="4" t="n">
        <v>31959</v>
      </c>
      <c r="B5" s="5" t="n">
        <v>19.838</v>
      </c>
      <c r="C5" s="6" t="n">
        <v>18.22</v>
      </c>
      <c r="D5" s="5" t="n">
        <v>20.0097</v>
      </c>
      <c r="E5" s="7"/>
      <c r="AD5" s="0" t="s">
        <v>13</v>
      </c>
    </row>
    <row r="6" customFormat="false" ht="12.75" hidden="false" customHeight="false" outlineLevel="0" collapsed="false">
      <c r="A6" s="4" t="n">
        <v>31990</v>
      </c>
      <c r="B6" s="5" t="n">
        <v>18.9714</v>
      </c>
      <c r="C6" s="6" t="n">
        <v>18.2</v>
      </c>
      <c r="D6" s="5" t="n">
        <v>18.9595</v>
      </c>
      <c r="E6" s="7"/>
      <c r="F6" s="8" t="n">
        <f aca="false">C6-C5</f>
        <v>-0.0199999999999996</v>
      </c>
      <c r="G6" s="9" t="n">
        <f aca="false">B6-B5</f>
        <v>-0.866600000000002</v>
      </c>
    </row>
    <row r="7" customFormat="false" ht="12.75" hidden="false" customHeight="false" outlineLevel="0" collapsed="false">
      <c r="A7" s="10" t="n">
        <v>32021</v>
      </c>
      <c r="B7" s="11" t="n">
        <v>18.3648</v>
      </c>
      <c r="C7" s="12" t="n">
        <v>18.38</v>
      </c>
      <c r="D7" s="11" t="n">
        <v>18.3227</v>
      </c>
      <c r="E7" s="13"/>
      <c r="F7" s="8" t="n">
        <f aca="false">C7-C6</f>
        <v>0.18</v>
      </c>
      <c r="G7" s="9" t="n">
        <f aca="false">B7-B6</f>
        <v>-0.6066</v>
      </c>
      <c r="I7" s="9" t="n">
        <f aca="false">G6</f>
        <v>-0.866600000000002</v>
      </c>
      <c r="AD7" s="0" t="s">
        <v>14</v>
      </c>
      <c r="AE7" s="0" t="s">
        <v>15</v>
      </c>
      <c r="AF7" s="0" t="s">
        <v>16</v>
      </c>
    </row>
    <row r="8" customFormat="false" ht="12.75" hidden="false" customHeight="false" outlineLevel="0" collapsed="false">
      <c r="A8" s="4" t="n">
        <v>32051</v>
      </c>
      <c r="B8" s="5" t="n">
        <v>18.8489</v>
      </c>
      <c r="C8" s="6" t="n">
        <v>18.38</v>
      </c>
      <c r="D8" s="5" t="n">
        <v>18.7682</v>
      </c>
      <c r="E8" s="7"/>
      <c r="F8" s="8" t="n">
        <f aca="false">C8-C7</f>
        <v>0</v>
      </c>
      <c r="G8" s="9" t="n">
        <f aca="false">B8-B7</f>
        <v>0.484100000000002</v>
      </c>
      <c r="I8" s="9" t="n">
        <f aca="false">G7</f>
        <v>-0.6066</v>
      </c>
      <c r="AD8" s="0" t="n">
        <f aca="false">STDEV(F54:F152)</f>
        <v>0.964583245105967</v>
      </c>
      <c r="AE8" s="0" t="n">
        <f aca="false">STDEV(I54:I152)</f>
        <v>1.2120014387153</v>
      </c>
      <c r="AF8" s="0" t="n">
        <f aca="false">CORREL(F54:F152,I54:I152)</f>
        <v>0.842158735830612</v>
      </c>
    </row>
    <row r="9" customFormat="false" ht="12.75" hidden="false" customHeight="false" outlineLevel="0" collapsed="false">
      <c r="A9" s="4" t="n">
        <v>32082</v>
      </c>
      <c r="B9" s="5" t="n">
        <v>17.8726</v>
      </c>
      <c r="C9" s="6" t="n">
        <v>18.4</v>
      </c>
      <c r="D9" s="5" t="n">
        <v>17.7821</v>
      </c>
      <c r="E9" s="7"/>
      <c r="F9" s="8" t="n">
        <f aca="false">C9-C8</f>
        <v>0.0199999999999996</v>
      </c>
      <c r="G9" s="9" t="n">
        <f aca="false">B9-B8</f>
        <v>-0.976300000000002</v>
      </c>
      <c r="I9" s="9" t="n">
        <f aca="false">G8</f>
        <v>0.484100000000002</v>
      </c>
    </row>
    <row r="10" customFormat="false" ht="12.75" hidden="false" customHeight="false" outlineLevel="0" collapsed="false">
      <c r="A10" s="4" t="n">
        <v>32112</v>
      </c>
      <c r="B10" s="5" t="n">
        <v>17.4815</v>
      </c>
      <c r="C10" s="6" t="n">
        <v>18.41</v>
      </c>
      <c r="D10" s="5" t="n">
        <v>17.1087</v>
      </c>
      <c r="E10" s="7"/>
      <c r="F10" s="8" t="n">
        <f aca="false">C10-C9</f>
        <v>0.0100000000000016</v>
      </c>
      <c r="G10" s="9" t="n">
        <f aca="false">B10-B9</f>
        <v>-0.391099999999998</v>
      </c>
      <c r="I10" s="9" t="n">
        <f aca="false">G9</f>
        <v>-0.976300000000002</v>
      </c>
    </row>
    <row r="11" customFormat="false" ht="12.75" hidden="false" customHeight="false" outlineLevel="0" collapsed="false">
      <c r="A11" s="4" t="n">
        <v>32143</v>
      </c>
      <c r="B11" s="5" t="n">
        <v>16.9475</v>
      </c>
      <c r="C11" s="6" t="n">
        <v>18.2</v>
      </c>
      <c r="D11" s="5" t="n">
        <v>16.8438</v>
      </c>
      <c r="E11" s="7"/>
      <c r="F11" s="8" t="n">
        <f aca="false">C11-C10</f>
        <v>-0.210000000000001</v>
      </c>
      <c r="G11" s="9" t="n">
        <f aca="false">B11-B10</f>
        <v>-0.533999999999999</v>
      </c>
      <c r="I11" s="9" t="n">
        <f aca="false">G10</f>
        <v>-0.391099999999998</v>
      </c>
      <c r="AD11" s="0" t="s">
        <v>17</v>
      </c>
      <c r="AE11" s="0" t="n">
        <f aca="false">AF8*AD8/AE8</f>
        <v>0.670240298693779</v>
      </c>
    </row>
    <row r="12" customFormat="false" ht="12.75" hidden="false" customHeight="false" outlineLevel="0" collapsed="false">
      <c r="A12" s="4" t="n">
        <v>32174</v>
      </c>
      <c r="B12" s="5" t="n">
        <v>15.831</v>
      </c>
      <c r="C12" s="6" t="n">
        <v>17.8</v>
      </c>
      <c r="D12" s="5" t="n">
        <v>15.669</v>
      </c>
      <c r="E12" s="7"/>
      <c r="F12" s="8" t="n">
        <f aca="false">C12-C11</f>
        <v>-0.399999999999999</v>
      </c>
      <c r="G12" s="9" t="n">
        <f aca="false">B12-B11</f>
        <v>-1.1165</v>
      </c>
      <c r="I12" s="9" t="n">
        <f aca="false">G11</f>
        <v>-0.533999999999999</v>
      </c>
    </row>
    <row r="13" customFormat="false" ht="12.75" hidden="false" customHeight="false" outlineLevel="0" collapsed="false">
      <c r="A13" s="4" t="n">
        <v>32203</v>
      </c>
      <c r="B13" s="5" t="n">
        <v>14.7826</v>
      </c>
      <c r="C13" s="6" t="n">
        <v>17.54</v>
      </c>
      <c r="D13" s="5" t="n">
        <v>14.7511</v>
      </c>
      <c r="E13" s="7"/>
      <c r="F13" s="8" t="n">
        <f aca="false">C13-C12</f>
        <v>-0.260000000000002</v>
      </c>
      <c r="G13" s="9" t="n">
        <f aca="false">B13-B12</f>
        <v>-1.0484</v>
      </c>
      <c r="I13" s="9" t="n">
        <f aca="false">G12</f>
        <v>-1.1165</v>
      </c>
      <c r="AD13" s="0" t="s">
        <v>18</v>
      </c>
    </row>
    <row r="14" customFormat="false" ht="13.5" hidden="false" customHeight="false" outlineLevel="0" collapsed="false">
      <c r="A14" s="4" t="n">
        <v>32234</v>
      </c>
      <c r="B14" s="5" t="n">
        <v>16.5714</v>
      </c>
      <c r="C14" s="6" t="n">
        <v>16.82</v>
      </c>
      <c r="D14" s="5" t="n">
        <v>16.531</v>
      </c>
      <c r="E14" s="7"/>
      <c r="F14" s="8" t="n">
        <f aca="false">C14-C13</f>
        <v>-0.719999999999999</v>
      </c>
      <c r="G14" s="9" t="n">
        <f aca="false">B14-B13</f>
        <v>1.7888</v>
      </c>
      <c r="I14" s="9" t="n">
        <f aca="false">G13</f>
        <v>-1.0484</v>
      </c>
    </row>
    <row r="15" customFormat="false" ht="12.75" hidden="false" customHeight="false" outlineLevel="0" collapsed="false">
      <c r="A15" s="4" t="n">
        <v>32264</v>
      </c>
      <c r="B15" s="5" t="n">
        <v>16.4114</v>
      </c>
      <c r="C15" s="6" t="n">
        <v>16.72</v>
      </c>
      <c r="D15" s="5" t="n">
        <v>16.3193</v>
      </c>
      <c r="E15" s="7"/>
      <c r="F15" s="8" t="n">
        <f aca="false">C15-C14</f>
        <v>-0.100000000000001</v>
      </c>
      <c r="G15" s="9" t="n">
        <f aca="false">B15-B14</f>
        <v>-0.16</v>
      </c>
      <c r="I15" s="9" t="n">
        <f aca="false">G14</f>
        <v>1.7888</v>
      </c>
      <c r="AD15" s="14" t="s">
        <v>19</v>
      </c>
      <c r="AE15" s="14"/>
    </row>
    <row r="16" customFormat="false" ht="12.75" hidden="false" customHeight="false" outlineLevel="0" collapsed="false">
      <c r="A16" s="4" t="n">
        <v>32295</v>
      </c>
      <c r="B16" s="5" t="n">
        <v>15.5636</v>
      </c>
      <c r="C16" s="6" t="n">
        <v>16.33</v>
      </c>
      <c r="D16" s="5" t="n">
        <v>15.5284</v>
      </c>
      <c r="E16" s="7"/>
      <c r="F16" s="8" t="n">
        <f aca="false">C16-C15</f>
        <v>-0.390000000000001</v>
      </c>
      <c r="G16" s="9" t="n">
        <f aca="false">B16-B15</f>
        <v>-0.847800000000001</v>
      </c>
      <c r="I16" s="9" t="n">
        <f aca="false">G15</f>
        <v>-0.16</v>
      </c>
      <c r="AD16" s="15" t="s">
        <v>20</v>
      </c>
      <c r="AE16" s="15" t="n">
        <v>0.842068941136322</v>
      </c>
    </row>
    <row r="17" customFormat="false" ht="12.75" hidden="false" customHeight="false" outlineLevel="0" collapsed="false">
      <c r="A17" s="4" t="n">
        <v>32325</v>
      </c>
      <c r="B17" s="5" t="n">
        <v>14.8929</v>
      </c>
      <c r="C17" s="6" t="n">
        <v>15.95</v>
      </c>
      <c r="D17" s="5" t="n">
        <v>14.9012</v>
      </c>
      <c r="E17" s="7"/>
      <c r="F17" s="8" t="n">
        <f aca="false">C17-C16</f>
        <v>-0.379999999999999</v>
      </c>
      <c r="G17" s="9" t="n">
        <f aca="false">B17-B16</f>
        <v>-0.6707</v>
      </c>
      <c r="I17" s="9" t="n">
        <f aca="false">G16</f>
        <v>-0.847800000000001</v>
      </c>
      <c r="AD17" s="15" t="s">
        <v>21</v>
      </c>
      <c r="AE17" s="15" t="n">
        <v>0.709080101626447</v>
      </c>
    </row>
    <row r="18" customFormat="false" ht="12.75" hidden="false" customHeight="false" outlineLevel="0" collapsed="false">
      <c r="A18" s="4" t="n">
        <v>32356</v>
      </c>
      <c r="B18" s="5" t="n">
        <v>14.9272</v>
      </c>
      <c r="C18" s="6" t="n">
        <v>15.17</v>
      </c>
      <c r="D18" s="5" t="n">
        <v>14.8848</v>
      </c>
      <c r="E18" s="7"/>
      <c r="F18" s="8" t="n">
        <f aca="false">C18-C17</f>
        <v>-0.779999999999999</v>
      </c>
      <c r="G18" s="9" t="n">
        <f aca="false">B18-B17</f>
        <v>0.0343</v>
      </c>
      <c r="I18" s="9" t="n">
        <f aca="false">G17</f>
        <v>-0.6707</v>
      </c>
      <c r="AD18" s="15" t="s">
        <v>22</v>
      </c>
      <c r="AE18" s="15" t="n">
        <v>0.698876019993794</v>
      </c>
    </row>
    <row r="19" customFormat="false" ht="12.75" hidden="false" customHeight="false" outlineLevel="0" collapsed="false">
      <c r="A19" s="4" t="n">
        <v>32387</v>
      </c>
      <c r="B19" s="5" t="n">
        <v>13.2989</v>
      </c>
      <c r="C19" s="6" t="n">
        <v>14.76</v>
      </c>
      <c r="D19" s="5" t="n">
        <v>13.158</v>
      </c>
      <c r="E19" s="7"/>
      <c r="F19" s="8" t="n">
        <f aca="false">C19-C18</f>
        <v>-0.41</v>
      </c>
      <c r="G19" s="9" t="n">
        <f aca="false">B19-B18</f>
        <v>-1.6283</v>
      </c>
      <c r="I19" s="9" t="n">
        <f aca="false">G18</f>
        <v>0.0343</v>
      </c>
      <c r="AD19" s="15" t="s">
        <v>23</v>
      </c>
      <c r="AE19" s="15" t="n">
        <v>0.52026717681283</v>
      </c>
    </row>
    <row r="20" customFormat="false" ht="13.5" hidden="false" customHeight="false" outlineLevel="0" collapsed="false">
      <c r="A20" s="4" t="n">
        <v>32417</v>
      </c>
      <c r="B20" s="5" t="n">
        <v>12.431</v>
      </c>
      <c r="C20" s="6" t="n">
        <v>14.06</v>
      </c>
      <c r="D20" s="5" t="n">
        <v>12.4214</v>
      </c>
      <c r="E20" s="7"/>
      <c r="F20" s="8" t="n">
        <f aca="false">C20-C19</f>
        <v>-0.699999999999999</v>
      </c>
      <c r="G20" s="9" t="n">
        <f aca="false">B20-B19</f>
        <v>-0.867900000000001</v>
      </c>
      <c r="I20" s="9" t="n">
        <f aca="false">G19</f>
        <v>-1.6283</v>
      </c>
      <c r="AD20" s="16" t="s">
        <v>24</v>
      </c>
      <c r="AE20" s="16" t="n">
        <v>99</v>
      </c>
    </row>
    <row r="21" customFormat="false" ht="12.75" hidden="false" customHeight="false" outlineLevel="0" collapsed="false">
      <c r="A21" s="4" t="n">
        <v>32448</v>
      </c>
      <c r="B21" s="5" t="n">
        <v>12.9307</v>
      </c>
      <c r="C21" s="6" t="n">
        <v>12.59</v>
      </c>
      <c r="D21" s="5" t="n">
        <v>12.9466</v>
      </c>
      <c r="E21" s="7"/>
      <c r="F21" s="8" t="n">
        <f aca="false">C21-C20</f>
        <v>-1.47</v>
      </c>
      <c r="G21" s="9" t="n">
        <f aca="false">B21-B20</f>
        <v>0.499700000000001</v>
      </c>
      <c r="I21" s="9" t="n">
        <f aca="false">G20</f>
        <v>-0.867900000000001</v>
      </c>
    </row>
    <row r="22" customFormat="false" ht="13.5" hidden="false" customHeight="false" outlineLevel="0" collapsed="false">
      <c r="A22" s="4" t="n">
        <v>32478</v>
      </c>
      <c r="B22" s="5" t="n">
        <v>15.1762</v>
      </c>
      <c r="C22" s="6" t="n">
        <v>12.08</v>
      </c>
      <c r="D22" s="5" t="n">
        <v>15.3262</v>
      </c>
      <c r="E22" s="7"/>
      <c r="F22" s="8" t="n">
        <f aca="false">C22-C21</f>
        <v>-0.51</v>
      </c>
      <c r="G22" s="9" t="n">
        <f aca="false">B22-B21</f>
        <v>2.2455</v>
      </c>
      <c r="I22" s="9" t="n">
        <f aca="false">G21</f>
        <v>0.499700000000001</v>
      </c>
      <c r="AD22" s="0" t="s">
        <v>25</v>
      </c>
    </row>
    <row r="23" customFormat="false" ht="12.75" hidden="false" customHeight="false" outlineLevel="0" collapsed="false">
      <c r="A23" s="4" t="n">
        <v>32509</v>
      </c>
      <c r="B23" s="5" t="n">
        <v>16.9226</v>
      </c>
      <c r="C23" s="6" t="n">
        <v>13.28</v>
      </c>
      <c r="D23" s="5" t="n">
        <v>17.1119</v>
      </c>
      <c r="E23" s="7"/>
      <c r="F23" s="8" t="n">
        <f aca="false">C23-C22</f>
        <v>1.2</v>
      </c>
      <c r="G23" s="9" t="n">
        <f aca="false">B23-B22</f>
        <v>1.7464</v>
      </c>
      <c r="I23" s="9" t="n">
        <f aca="false">G22</f>
        <v>2.2455</v>
      </c>
      <c r="AD23" s="14"/>
      <c r="AE23" s="14" t="s">
        <v>26</v>
      </c>
      <c r="AF23" s="14" t="s">
        <v>27</v>
      </c>
      <c r="AG23" s="14" t="s">
        <v>28</v>
      </c>
      <c r="AH23" s="14" t="s">
        <v>29</v>
      </c>
      <c r="AI23" s="14" t="s">
        <v>30</v>
      </c>
    </row>
    <row r="24" customFormat="false" ht="12.75" hidden="false" customHeight="false" outlineLevel="0" collapsed="false">
      <c r="A24" s="4" t="n">
        <v>32540</v>
      </c>
      <c r="B24" s="5" t="n">
        <v>16.6775</v>
      </c>
      <c r="C24" s="6" t="n">
        <v>15.02</v>
      </c>
      <c r="D24" s="5" t="n">
        <v>16.9188</v>
      </c>
      <c r="E24" s="7"/>
      <c r="F24" s="8" t="n">
        <f aca="false">C24-C23</f>
        <v>1.74</v>
      </c>
      <c r="G24" s="9" t="n">
        <f aca="false">B24-B23</f>
        <v>-0.245100000000001</v>
      </c>
      <c r="I24" s="9" t="n">
        <f aca="false">G23</f>
        <v>1.7464</v>
      </c>
      <c r="AD24" s="15" t="s">
        <v>31</v>
      </c>
      <c r="AE24" s="15" t="n">
        <v>1</v>
      </c>
      <c r="AF24" s="15" t="n">
        <v>64.6548043440958</v>
      </c>
      <c r="AG24" s="15" t="n">
        <v>64.6548043440958</v>
      </c>
      <c r="AH24" s="15" t="n">
        <v>238.862485336647</v>
      </c>
      <c r="AI24" s="15" t="n">
        <v>6.59590229718088E-028</v>
      </c>
    </row>
    <row r="25" customFormat="false" ht="12.75" hidden="false" customHeight="false" outlineLevel="0" collapsed="false">
      <c r="A25" s="4" t="n">
        <v>32568</v>
      </c>
      <c r="B25" s="5" t="n">
        <v>18.6568</v>
      </c>
      <c r="C25" s="6" t="n">
        <v>16.22</v>
      </c>
      <c r="D25" s="5" t="n">
        <v>18.7432</v>
      </c>
      <c r="E25" s="7"/>
      <c r="F25" s="8" t="n">
        <f aca="false">C25-C24</f>
        <v>1.2</v>
      </c>
      <c r="G25" s="9" t="n">
        <f aca="false">B25-B24</f>
        <v>1.9793</v>
      </c>
      <c r="I25" s="9" t="n">
        <f aca="false">G24</f>
        <v>-0.245100000000001</v>
      </c>
      <c r="AD25" s="15" t="s">
        <v>32</v>
      </c>
      <c r="AE25" s="15" t="n">
        <v>98</v>
      </c>
      <c r="AF25" s="15" t="n">
        <v>26.5264376563416</v>
      </c>
      <c r="AG25" s="15" t="n">
        <v>0.270677935268792</v>
      </c>
      <c r="AH25" s="15"/>
      <c r="AI25" s="15"/>
    </row>
    <row r="26" customFormat="false" ht="13.5" hidden="false" customHeight="false" outlineLevel="0" collapsed="false">
      <c r="A26" s="4" t="n">
        <v>32599</v>
      </c>
      <c r="B26" s="5" t="n">
        <v>19.7325</v>
      </c>
      <c r="C26" s="6" t="n">
        <v>16.89</v>
      </c>
      <c r="D26" s="5" t="n">
        <v>20.2187</v>
      </c>
      <c r="E26" s="7"/>
      <c r="F26" s="8" t="n">
        <f aca="false">C26-C25</f>
        <v>0.670000000000002</v>
      </c>
      <c r="G26" s="9" t="n">
        <f aca="false">B26-B25</f>
        <v>1.0757</v>
      </c>
      <c r="I26" s="9" t="n">
        <f aca="false">G25</f>
        <v>1.9793</v>
      </c>
      <c r="AD26" s="16" t="s">
        <v>33</v>
      </c>
      <c r="AE26" s="16" t="n">
        <v>99</v>
      </c>
      <c r="AF26" s="16" t="n">
        <v>91.1812420004374</v>
      </c>
      <c r="AG26" s="16"/>
      <c r="AH26" s="16"/>
      <c r="AI26" s="16"/>
    </row>
    <row r="27" customFormat="false" ht="13.5" hidden="false" customHeight="false" outlineLevel="0" collapsed="false">
      <c r="A27" s="4" t="n">
        <v>32629</v>
      </c>
      <c r="B27" s="5" t="n">
        <v>18.317</v>
      </c>
      <c r="C27" s="6" t="n">
        <v>18.02</v>
      </c>
      <c r="D27" s="5" t="n">
        <v>18.6818</v>
      </c>
      <c r="E27" s="7"/>
      <c r="F27" s="8" t="n">
        <f aca="false">C27-C26</f>
        <v>1.13</v>
      </c>
      <c r="G27" s="9" t="n">
        <f aca="false">B27-B26</f>
        <v>-1.4155</v>
      </c>
      <c r="I27" s="9" t="n">
        <f aca="false">G26</f>
        <v>1.0757</v>
      </c>
    </row>
    <row r="28" customFormat="false" ht="12.75" hidden="false" customHeight="false" outlineLevel="0" collapsed="false">
      <c r="A28" s="4" t="n">
        <v>32660</v>
      </c>
      <c r="B28" s="5" t="n">
        <v>17.508</v>
      </c>
      <c r="C28" s="6" t="n">
        <v>18</v>
      </c>
      <c r="D28" s="5" t="n">
        <v>17.6</v>
      </c>
      <c r="E28" s="7"/>
      <c r="F28" s="8" t="n">
        <f aca="false">C28-C27</f>
        <v>-0.0199999999999996</v>
      </c>
      <c r="G28" s="9" t="n">
        <f aca="false">B28-B27</f>
        <v>-0.809000000000001</v>
      </c>
      <c r="I28" s="9" t="n">
        <f aca="false">G27</f>
        <v>-1.4155</v>
      </c>
      <c r="AD28" s="14"/>
      <c r="AE28" s="14" t="s">
        <v>34</v>
      </c>
      <c r="AF28" s="14" t="s">
        <v>23</v>
      </c>
      <c r="AG28" s="14" t="s">
        <v>35</v>
      </c>
      <c r="AH28" s="14" t="s">
        <v>36</v>
      </c>
      <c r="AI28" s="14" t="s">
        <v>37</v>
      </c>
      <c r="AJ28" s="14" t="s">
        <v>38</v>
      </c>
      <c r="AK28" s="14" t="s">
        <v>39</v>
      </c>
      <c r="AL28" s="14" t="s">
        <v>40</v>
      </c>
    </row>
    <row r="29" customFormat="false" ht="12.75" hidden="false" customHeight="false" outlineLevel="0" collapsed="false">
      <c r="A29" s="4" t="n">
        <v>32690</v>
      </c>
      <c r="B29" s="5" t="n">
        <v>17.7286</v>
      </c>
      <c r="C29" s="6" t="n">
        <v>17.49</v>
      </c>
      <c r="D29" s="5" t="n">
        <v>17.5433</v>
      </c>
      <c r="E29" s="7"/>
      <c r="F29" s="8" t="n">
        <f aca="false">C29-C28</f>
        <v>-0.510000000000002</v>
      </c>
      <c r="G29" s="9" t="n">
        <f aca="false">B29-B28</f>
        <v>0.220600000000001</v>
      </c>
      <c r="I29" s="9" t="n">
        <f aca="false">G28</f>
        <v>-0.809000000000001</v>
      </c>
      <c r="AD29" s="15" t="s">
        <v>41</v>
      </c>
      <c r="AE29" s="15" t="n">
        <v>0</v>
      </c>
      <c r="AF29" s="15" t="e">
        <f aca="false">NA()</f>
        <v>#N/A</v>
      </c>
      <c r="AG29" s="15" t="e">
        <f aca="false">NA()</f>
        <v>#N/A</v>
      </c>
      <c r="AH29" s="15" t="e">
        <f aca="false">NA()</f>
        <v>#N/A</v>
      </c>
      <c r="AI29" s="15" t="e">
        <f aca="false">NA()</f>
        <v>#N/A</v>
      </c>
      <c r="AJ29" s="15" t="e">
        <f aca="false">NA()</f>
        <v>#N/A</v>
      </c>
      <c r="AK29" s="15" t="e">
        <f aca="false">NA()</f>
        <v>#N/A</v>
      </c>
      <c r="AL29" s="15" t="e">
        <f aca="false">NA()</f>
        <v>#N/A</v>
      </c>
    </row>
    <row r="30" customFormat="false" ht="13.5" hidden="false" customHeight="false" outlineLevel="0" collapsed="false">
      <c r="A30" s="4" t="n">
        <v>32721</v>
      </c>
      <c r="B30" s="5" t="n">
        <v>17.0793</v>
      </c>
      <c r="C30" s="6" t="n">
        <v>17.18</v>
      </c>
      <c r="D30" s="5" t="n">
        <v>16.7533</v>
      </c>
      <c r="E30" s="7"/>
      <c r="F30" s="8" t="n">
        <f aca="false">C30-C29</f>
        <v>-0.309999999999999</v>
      </c>
      <c r="G30" s="9" t="n">
        <f aca="false">B30-B29</f>
        <v>-0.6493</v>
      </c>
      <c r="I30" s="9" t="n">
        <f aca="false">G29</f>
        <v>0.220600000000001</v>
      </c>
      <c r="AD30" s="16" t="s">
        <v>42</v>
      </c>
      <c r="AE30" s="16" t="n">
        <v>0.670648207360729</v>
      </c>
      <c r="AF30" s="16" t="n">
        <v>0.043324418302758</v>
      </c>
      <c r="AG30" s="16" t="n">
        <v>15.4796817506961</v>
      </c>
      <c r="AH30" s="16" t="n">
        <v>4.51830861563519E-028</v>
      </c>
      <c r="AI30" s="16" t="n">
        <v>0.584672310875831</v>
      </c>
      <c r="AJ30" s="16" t="n">
        <v>0.756624103845628</v>
      </c>
      <c r="AK30" s="16" t="n">
        <v>0.584672310875831</v>
      </c>
      <c r="AL30" s="16" t="n">
        <v>0.756624103845628</v>
      </c>
    </row>
    <row r="31" customFormat="false" ht="12.75" hidden="false" customHeight="false" outlineLevel="0" collapsed="false">
      <c r="A31" s="4" t="n">
        <v>32752</v>
      </c>
      <c r="B31" s="5" t="n">
        <v>17.7976</v>
      </c>
      <c r="C31" s="6" t="n">
        <v>16.82</v>
      </c>
      <c r="D31" s="5" t="n">
        <v>17.7964</v>
      </c>
      <c r="E31" s="7"/>
      <c r="F31" s="8" t="n">
        <f aca="false">C31-C30</f>
        <v>-0.359999999999999</v>
      </c>
      <c r="G31" s="9" t="n">
        <f aca="false">B31-B30</f>
        <v>0.718299999999999</v>
      </c>
      <c r="I31" s="9" t="n">
        <f aca="false">G30</f>
        <v>-0.6493</v>
      </c>
    </row>
    <row r="32" customFormat="false" ht="12.75" hidden="false" customHeight="false" outlineLevel="0" collapsed="false">
      <c r="A32" s="4" t="n">
        <v>32782</v>
      </c>
      <c r="B32" s="5" t="n">
        <v>19.0227</v>
      </c>
      <c r="C32" s="6" t="n">
        <v>16.93</v>
      </c>
      <c r="D32" s="5" t="n">
        <v>18.9057</v>
      </c>
      <c r="E32" s="7"/>
      <c r="F32" s="8" t="n">
        <f aca="false">C32-C31</f>
        <v>0.109999999999999</v>
      </c>
      <c r="G32" s="9" t="n">
        <f aca="false">B32-B31</f>
        <v>1.2251</v>
      </c>
      <c r="I32" s="9" t="n">
        <f aca="false">G31</f>
        <v>0.718299999999999</v>
      </c>
    </row>
    <row r="33" customFormat="false" ht="12.75" hidden="false" customHeight="false" outlineLevel="0" collapsed="false">
      <c r="A33" s="4" t="n">
        <v>32813</v>
      </c>
      <c r="B33" s="5" t="n">
        <v>19.1534</v>
      </c>
      <c r="C33" s="6" t="n">
        <v>17.41</v>
      </c>
      <c r="D33" s="5" t="n">
        <v>18.7023</v>
      </c>
      <c r="E33" s="7"/>
      <c r="F33" s="8" t="n">
        <f aca="false">C33-C32</f>
        <v>0.48</v>
      </c>
      <c r="G33" s="9" t="n">
        <f aca="false">B33-B32</f>
        <v>0.130700000000001</v>
      </c>
      <c r="I33" s="9" t="n">
        <f aca="false">G32</f>
        <v>1.2251</v>
      </c>
    </row>
    <row r="34" customFormat="false" ht="12.75" hidden="false" customHeight="false" outlineLevel="0" collapsed="false">
      <c r="A34" s="4" t="n">
        <v>32843</v>
      </c>
      <c r="B34" s="5" t="n">
        <v>19.8613</v>
      </c>
      <c r="C34" s="6" t="n">
        <v>17.55</v>
      </c>
      <c r="D34" s="5" t="n">
        <v>19.92</v>
      </c>
      <c r="E34" s="7"/>
      <c r="F34" s="8" t="n">
        <f aca="false">C34-C33</f>
        <v>0.140000000000001</v>
      </c>
      <c r="G34" s="9" t="n">
        <f aca="false">B34-B33</f>
        <v>0.707899999999999</v>
      </c>
      <c r="I34" s="9" t="n">
        <f aca="false">G33</f>
        <v>0.130700000000001</v>
      </c>
    </row>
    <row r="35" customFormat="false" ht="12.75" hidden="false" customHeight="false" outlineLevel="0" collapsed="false">
      <c r="A35" s="4" t="n">
        <v>32874</v>
      </c>
      <c r="B35" s="5" t="n">
        <v>20.9936</v>
      </c>
      <c r="C35" s="6" t="n">
        <v>18.5</v>
      </c>
      <c r="D35" s="5" t="n">
        <v>21.2998</v>
      </c>
      <c r="E35" s="7"/>
      <c r="F35" s="8" t="n">
        <f aca="false">C35-C34</f>
        <v>0.949999999999999</v>
      </c>
      <c r="G35" s="9" t="n">
        <f aca="false">B35-B34</f>
        <v>1.1323</v>
      </c>
      <c r="I35" s="9" t="n">
        <f aca="false">G34</f>
        <v>0.707899999999999</v>
      </c>
    </row>
    <row r="36" customFormat="false" ht="12.75" hidden="false" customHeight="false" outlineLevel="0" collapsed="false">
      <c r="A36" s="4" t="n">
        <v>32905</v>
      </c>
      <c r="B36" s="5" t="n">
        <v>19.881</v>
      </c>
      <c r="C36" s="6" t="n">
        <v>18.35</v>
      </c>
      <c r="D36" s="5" t="n">
        <v>19.7767</v>
      </c>
      <c r="E36" s="7"/>
      <c r="F36" s="8" t="n">
        <f aca="false">C36-C35</f>
        <v>-0.149999999999999</v>
      </c>
      <c r="G36" s="9" t="n">
        <f aca="false">B36-B35</f>
        <v>-1.1126</v>
      </c>
      <c r="I36" s="9" t="n">
        <f aca="false">G35</f>
        <v>1.1323</v>
      </c>
    </row>
    <row r="37" customFormat="false" ht="12.75" hidden="false" customHeight="false" outlineLevel="0" collapsed="false">
      <c r="A37" s="4" t="n">
        <v>32933</v>
      </c>
      <c r="B37" s="5" t="n">
        <v>18.4248</v>
      </c>
      <c r="C37" s="6" t="n">
        <v>19.16</v>
      </c>
      <c r="D37" s="5" t="n">
        <v>18.3302</v>
      </c>
      <c r="E37" s="7"/>
      <c r="F37" s="8" t="n">
        <f aca="false">C37-C36</f>
        <v>0.809999999999999</v>
      </c>
      <c r="G37" s="9" t="n">
        <f aca="false">B37-B36</f>
        <v>-1.4562</v>
      </c>
      <c r="I37" s="9" t="n">
        <f aca="false">G36</f>
        <v>-1.1126</v>
      </c>
    </row>
    <row r="38" customFormat="false" ht="12.75" hidden="false" customHeight="false" outlineLevel="0" collapsed="false">
      <c r="A38" s="4" t="n">
        <v>32964</v>
      </c>
      <c r="B38" s="5" t="n">
        <v>16.6555</v>
      </c>
      <c r="C38" s="6" t="n">
        <v>18.27</v>
      </c>
      <c r="D38" s="5" t="n">
        <v>16.419</v>
      </c>
      <c r="E38" s="7"/>
      <c r="F38" s="8" t="n">
        <f aca="false">C38-C37</f>
        <v>-0.890000000000001</v>
      </c>
      <c r="G38" s="9" t="n">
        <f aca="false">B38-B37</f>
        <v>-1.7693</v>
      </c>
      <c r="I38" s="9" t="n">
        <f aca="false">G37</f>
        <v>-1.4562</v>
      </c>
    </row>
    <row r="39" customFormat="false" ht="12.75" hidden="false" customHeight="false" outlineLevel="0" collapsed="false">
      <c r="A39" s="4" t="n">
        <v>32994</v>
      </c>
      <c r="B39" s="5" t="n">
        <v>16.7155</v>
      </c>
      <c r="C39" s="6" t="n">
        <v>16.79</v>
      </c>
      <c r="D39" s="5" t="n">
        <v>16.3348</v>
      </c>
      <c r="E39" s="7"/>
      <c r="F39" s="8" t="n">
        <f aca="false">C39-C38</f>
        <v>-1.48</v>
      </c>
      <c r="G39" s="9" t="n">
        <f aca="false">B39-B38</f>
        <v>0.0599999999999987</v>
      </c>
      <c r="I39" s="9" t="n">
        <f aca="false">G38</f>
        <v>-1.7693</v>
      </c>
    </row>
    <row r="40" customFormat="false" ht="12.75" hidden="false" customHeight="false" outlineLevel="0" collapsed="false">
      <c r="A40" s="4" t="n">
        <v>33025</v>
      </c>
      <c r="B40" s="5" t="n">
        <v>15.665</v>
      </c>
      <c r="C40" s="6" t="n">
        <v>16.19</v>
      </c>
      <c r="D40" s="5" t="n">
        <v>15.0779</v>
      </c>
      <c r="E40" s="7"/>
      <c r="F40" s="8" t="n">
        <f aca="false">C40-C39</f>
        <v>-0.599999999999998</v>
      </c>
      <c r="G40" s="9" t="n">
        <f aca="false">B40-B39</f>
        <v>-1.0505</v>
      </c>
      <c r="I40" s="9" t="n">
        <f aca="false">G39</f>
        <v>0.0599999999999987</v>
      </c>
    </row>
    <row r="41" customFormat="false" ht="12.75" hidden="false" customHeight="false" outlineLevel="0" collapsed="false">
      <c r="A41" s="4" t="n">
        <v>33055</v>
      </c>
      <c r="B41" s="5" t="n">
        <v>17.5695</v>
      </c>
      <c r="C41" s="6" t="n">
        <v>15.42</v>
      </c>
      <c r="D41" s="5" t="n">
        <v>17.2225</v>
      </c>
      <c r="E41" s="7"/>
      <c r="F41" s="8" t="n">
        <f aca="false">C41-C40</f>
        <v>-0.770000000000001</v>
      </c>
      <c r="G41" s="9" t="n">
        <f aca="false">B41-B40</f>
        <v>1.9045</v>
      </c>
      <c r="I41" s="9" t="n">
        <f aca="false">G40</f>
        <v>-1.0505</v>
      </c>
    </row>
    <row r="42" customFormat="false" ht="12.75" hidden="false" customHeight="false" outlineLevel="0" collapsed="false">
      <c r="A42" s="4" t="n">
        <v>33086</v>
      </c>
      <c r="B42" s="5" t="n">
        <v>27.3539</v>
      </c>
      <c r="C42" s="6" t="n">
        <v>16.39</v>
      </c>
      <c r="D42" s="5" t="n">
        <v>27.4404</v>
      </c>
      <c r="E42" s="7"/>
      <c r="F42" s="8" t="n">
        <f aca="false">C42-C41</f>
        <v>0.970000000000001</v>
      </c>
      <c r="G42" s="9" t="n">
        <f aca="false">B42-B41</f>
        <v>9.7844</v>
      </c>
      <c r="I42" s="9" t="n">
        <f aca="false">G41</f>
        <v>1.9045</v>
      </c>
    </row>
    <row r="43" customFormat="false" ht="12.75" hidden="false" customHeight="false" outlineLevel="0" collapsed="false">
      <c r="A43" s="4" t="n">
        <v>33117</v>
      </c>
      <c r="B43" s="5" t="n">
        <v>35.077</v>
      </c>
      <c r="C43" s="6" t="n">
        <v>22.44</v>
      </c>
      <c r="D43" s="5" t="n">
        <v>35.183</v>
      </c>
      <c r="E43" s="7"/>
      <c r="F43" s="8" t="n">
        <f aca="false">C43-C42</f>
        <v>6.05</v>
      </c>
      <c r="G43" s="9" t="n">
        <f aca="false">B43-B42</f>
        <v>7.7231</v>
      </c>
      <c r="I43" s="9" t="n">
        <f aca="false">G42</f>
        <v>9.7844</v>
      </c>
    </row>
    <row r="44" customFormat="false" ht="12.75" hidden="false" customHeight="false" outlineLevel="0" collapsed="false">
      <c r="A44" s="4" t="n">
        <v>33147</v>
      </c>
      <c r="B44" s="5" t="n">
        <v>36.0015</v>
      </c>
      <c r="C44" s="6" t="n">
        <v>30.34</v>
      </c>
      <c r="D44" s="5" t="n">
        <v>35.9509</v>
      </c>
      <c r="E44" s="7"/>
      <c r="F44" s="8" t="n">
        <f aca="false">C44-C43</f>
        <v>7.9</v>
      </c>
      <c r="G44" s="9" t="n">
        <f aca="false">B44-B43</f>
        <v>0.924500000000002</v>
      </c>
      <c r="I44" s="9" t="n">
        <f aca="false">G43</f>
        <v>7.7231</v>
      </c>
    </row>
    <row r="45" customFormat="false" ht="12.75" hidden="false" customHeight="false" outlineLevel="0" collapsed="false">
      <c r="A45" s="4" t="n">
        <v>33178</v>
      </c>
      <c r="B45" s="5" t="n">
        <v>32.9273</v>
      </c>
      <c r="C45" s="6" t="n">
        <v>34.16</v>
      </c>
      <c r="D45" s="5" t="n">
        <v>33.05</v>
      </c>
      <c r="E45" s="7"/>
      <c r="F45" s="8" t="n">
        <f aca="false">C45-C44</f>
        <v>3.82</v>
      </c>
      <c r="G45" s="9" t="n">
        <f aca="false">B45-B44</f>
        <v>-3.0742</v>
      </c>
      <c r="I45" s="9" t="n">
        <f aca="false">G44</f>
        <v>0.924500000000002</v>
      </c>
    </row>
    <row r="46" customFormat="false" ht="12.75" hidden="false" customHeight="false" outlineLevel="0" collapsed="false">
      <c r="A46" s="4" t="n">
        <v>33208</v>
      </c>
      <c r="B46" s="5" t="n">
        <v>27.91</v>
      </c>
      <c r="C46" s="6" t="n">
        <v>32.77</v>
      </c>
      <c r="D46" s="5" t="n">
        <v>28.1253</v>
      </c>
      <c r="E46" s="7"/>
      <c r="F46" s="8" t="n">
        <f aca="false">C46-C45</f>
        <v>-1.38999999999999</v>
      </c>
      <c r="G46" s="9" t="n">
        <f aca="false">B46-B45</f>
        <v>-5.0173</v>
      </c>
      <c r="I46" s="9" t="n">
        <f aca="false">G45</f>
        <v>-3.0742</v>
      </c>
    </row>
    <row r="47" customFormat="false" ht="12.75" hidden="false" customHeight="false" outlineLevel="0" collapsed="false">
      <c r="A47" s="4" t="n">
        <v>33239</v>
      </c>
      <c r="B47" s="5" t="n">
        <v>23.4595</v>
      </c>
      <c r="C47" s="6" t="n">
        <v>28.6</v>
      </c>
      <c r="D47" s="5" t="n">
        <v>23.4686</v>
      </c>
      <c r="E47" s="7"/>
      <c r="F47" s="8" t="n">
        <f aca="false">C47-C46</f>
        <v>-4.17</v>
      </c>
      <c r="G47" s="9" t="n">
        <f aca="false">B47-B46</f>
        <v>-4.4505</v>
      </c>
      <c r="I47" s="9" t="n">
        <f aca="false">G46</f>
        <v>-5.0173</v>
      </c>
    </row>
    <row r="48" customFormat="false" ht="12.75" hidden="false" customHeight="false" outlineLevel="0" collapsed="false">
      <c r="A48" s="4" t="n">
        <v>33270</v>
      </c>
      <c r="B48" s="5" t="n">
        <v>19.259</v>
      </c>
      <c r="C48" s="6" t="n">
        <v>24.72</v>
      </c>
      <c r="D48" s="5" t="n">
        <v>19.455</v>
      </c>
      <c r="E48" s="7"/>
      <c r="F48" s="8" t="n">
        <f aca="false">C48-C47</f>
        <v>-3.88</v>
      </c>
      <c r="G48" s="9" t="n">
        <f aca="false">B48-B47</f>
        <v>-4.2005</v>
      </c>
      <c r="I48" s="9" t="n">
        <f aca="false">G47</f>
        <v>-4.4505</v>
      </c>
    </row>
    <row r="49" customFormat="false" ht="12.75" hidden="false" customHeight="false" outlineLevel="0" collapsed="false">
      <c r="A49" s="4" t="n">
        <v>33298</v>
      </c>
      <c r="B49" s="5" t="n">
        <v>19.3522</v>
      </c>
      <c r="C49" s="6" t="n">
        <v>19.12</v>
      </c>
      <c r="D49" s="5" t="n">
        <v>19.0017</v>
      </c>
      <c r="E49" s="7"/>
      <c r="F49" s="8" t="n">
        <f aca="false">C49-C48</f>
        <v>-5.6</v>
      </c>
      <c r="G49" s="9" t="n">
        <f aca="false">B49-B48</f>
        <v>0.0931999999999995</v>
      </c>
      <c r="I49" s="9" t="n">
        <f aca="false">G48</f>
        <v>-4.2005</v>
      </c>
    </row>
    <row r="50" customFormat="false" ht="12.75" hidden="false" customHeight="false" outlineLevel="0" collapsed="false">
      <c r="A50" s="4" t="n">
        <v>33329</v>
      </c>
      <c r="B50" s="5" t="n">
        <v>19.3211</v>
      </c>
      <c r="C50" s="6" t="n">
        <v>17.49</v>
      </c>
      <c r="D50" s="5" t="n">
        <v>19.1439</v>
      </c>
      <c r="E50" s="7"/>
      <c r="F50" s="8" t="n">
        <f aca="false">C50-C49</f>
        <v>-1.63</v>
      </c>
      <c r="G50" s="9" t="n">
        <f aca="false">B50-B49</f>
        <v>-0.0310999999999986</v>
      </c>
      <c r="I50" s="9" t="n">
        <f aca="false">G49</f>
        <v>0.0931999999999995</v>
      </c>
    </row>
    <row r="51" customFormat="false" ht="12.75" hidden="false" customHeight="false" outlineLevel="0" collapsed="false">
      <c r="A51" s="4" t="n">
        <v>33359</v>
      </c>
      <c r="B51" s="5" t="n">
        <v>19.2584</v>
      </c>
      <c r="C51" s="6" t="n">
        <v>17.47</v>
      </c>
      <c r="D51" s="5" t="n">
        <v>19.1289</v>
      </c>
      <c r="E51" s="7"/>
      <c r="F51" s="8" t="n">
        <f aca="false">C51-C50</f>
        <v>-0.0199999999999996</v>
      </c>
      <c r="G51" s="9" t="n">
        <f aca="false">B51-B50</f>
        <v>-0.0626999999999995</v>
      </c>
      <c r="I51" s="9" t="n">
        <f aca="false">G50</f>
        <v>-0.0310999999999986</v>
      </c>
    </row>
    <row r="52" customFormat="false" ht="12.75" hidden="false" customHeight="false" outlineLevel="0" collapsed="false">
      <c r="A52" s="4" t="n">
        <v>33390</v>
      </c>
      <c r="B52" s="5" t="n">
        <v>18.207</v>
      </c>
      <c r="C52" s="6" t="n">
        <v>17.97</v>
      </c>
      <c r="D52" s="5" t="n">
        <v>18.129</v>
      </c>
      <c r="E52" s="7"/>
      <c r="F52" s="8" t="n">
        <f aca="false">C52-C51</f>
        <v>0.5</v>
      </c>
      <c r="G52" s="9" t="n">
        <f aca="false">B52-B51</f>
        <v>-1.0514</v>
      </c>
      <c r="I52" s="9" t="n">
        <f aca="false">G51</f>
        <v>-0.0626999999999995</v>
      </c>
    </row>
    <row r="53" customFormat="false" ht="12.75" hidden="false" customHeight="false" outlineLevel="0" collapsed="false">
      <c r="A53" s="4" t="n">
        <v>33420</v>
      </c>
      <c r="B53" s="5" t="n">
        <v>19.452</v>
      </c>
      <c r="C53" s="6" t="n">
        <v>18.03</v>
      </c>
      <c r="D53" s="5" t="n">
        <v>19.4093</v>
      </c>
      <c r="E53" s="7"/>
      <c r="F53" s="8" t="n">
        <f aca="false">C53-C52</f>
        <v>0.0600000000000023</v>
      </c>
      <c r="G53" s="9" t="n">
        <f aca="false">B53-B52</f>
        <v>1.245</v>
      </c>
      <c r="I53" s="9" t="n">
        <f aca="false">G52</f>
        <v>-1.0514</v>
      </c>
    </row>
    <row r="54" customFormat="false" ht="12.75" hidden="false" customHeight="false" outlineLevel="0" collapsed="false">
      <c r="A54" s="17" t="n">
        <v>33451</v>
      </c>
      <c r="B54" s="18" t="n">
        <v>19.7682</v>
      </c>
      <c r="C54" s="19" t="n">
        <v>18.53</v>
      </c>
      <c r="D54" s="18" t="n">
        <v>19.77</v>
      </c>
      <c r="E54" s="20" t="s">
        <v>43</v>
      </c>
      <c r="F54" s="8" t="n">
        <f aca="false">C54-C53</f>
        <v>0.5</v>
      </c>
      <c r="G54" s="9" t="n">
        <f aca="false">B54-B53</f>
        <v>0.316199999999999</v>
      </c>
      <c r="I54" s="9" t="n">
        <f aca="false">G53</f>
        <v>1.245</v>
      </c>
      <c r="K54" s="0" t="n">
        <f aca="false">$K$3*I54</f>
        <v>0.834897000000001</v>
      </c>
      <c r="L54" s="8" t="n">
        <f aca="false">F54-K54</f>
        <v>-0.334897000000001</v>
      </c>
      <c r="M54" s="0" t="n">
        <f aca="false">K54-1.96*$L$3</f>
        <v>-0.184561938521768</v>
      </c>
      <c r="N54" s="0" t="n">
        <f aca="false">K54+1.96*$L$3</f>
        <v>1.85435593852177</v>
      </c>
    </row>
    <row r="55" customFormat="false" ht="12.75" hidden="false" customHeight="false" outlineLevel="0" collapsed="false">
      <c r="A55" s="4" t="n">
        <v>33482</v>
      </c>
      <c r="B55" s="5" t="n">
        <v>20.5252</v>
      </c>
      <c r="C55" s="6" t="n">
        <v>19</v>
      </c>
      <c r="D55" s="5" t="n">
        <v>20.5486</v>
      </c>
      <c r="E55" s="7"/>
      <c r="F55" s="8" t="n">
        <f aca="false">C55-C54</f>
        <v>0.469999999999999</v>
      </c>
      <c r="G55" s="9" t="n">
        <f aca="false">B55-B54</f>
        <v>0.757000000000001</v>
      </c>
      <c r="I55" s="9" t="n">
        <f aca="false">G54</f>
        <v>0.316199999999999</v>
      </c>
      <c r="K55" s="0" t="n">
        <f aca="false">$K$3*I55</f>
        <v>0.212043719999999</v>
      </c>
      <c r="L55" s="8" t="n">
        <f aca="false">F55-K55</f>
        <v>0.25795628</v>
      </c>
      <c r="M55" s="0" t="n">
        <f aca="false">K55-1.96*$L$3</f>
        <v>-0.807415218521769</v>
      </c>
      <c r="N55" s="0" t="n">
        <f aca="false">K55+1.96*$L$3</f>
        <v>1.23150265852177</v>
      </c>
    </row>
    <row r="56" customFormat="false" ht="12.75" hidden="false" customHeight="false" outlineLevel="0" collapsed="false">
      <c r="A56" s="4" t="n">
        <v>33512</v>
      </c>
      <c r="B56" s="5" t="n">
        <v>22.1861</v>
      </c>
      <c r="C56" s="6" t="n">
        <v>19.73</v>
      </c>
      <c r="D56" s="5" t="n">
        <v>22.2426</v>
      </c>
      <c r="E56" s="7"/>
      <c r="F56" s="8" t="n">
        <f aca="false">C56-C55</f>
        <v>0.73</v>
      </c>
      <c r="G56" s="9" t="n">
        <f aca="false">B56-B55</f>
        <v>1.6609</v>
      </c>
      <c r="I56" s="9" t="n">
        <f aca="false">G55</f>
        <v>0.757000000000001</v>
      </c>
      <c r="K56" s="0" t="n">
        <f aca="false">$K$3*I56</f>
        <v>0.507644200000001</v>
      </c>
      <c r="L56" s="8" t="n">
        <f aca="false">F56-K56</f>
        <v>0.222355799999999</v>
      </c>
      <c r="M56" s="0" t="n">
        <f aca="false">K56-1.96*$L$3</f>
        <v>-0.511814738521767</v>
      </c>
      <c r="N56" s="0" t="n">
        <f aca="false">K56+1.96*$L$3</f>
        <v>1.52710313852177</v>
      </c>
    </row>
    <row r="57" customFormat="false" ht="12.75" hidden="false" customHeight="false" outlineLevel="0" collapsed="false">
      <c r="A57" s="4" t="n">
        <v>33543</v>
      </c>
      <c r="B57" s="5" t="n">
        <v>21.1038</v>
      </c>
      <c r="C57" s="6" t="n">
        <v>20.85</v>
      </c>
      <c r="D57" s="5" t="n">
        <v>21.0326</v>
      </c>
      <c r="E57" s="7"/>
      <c r="F57" s="8" t="n">
        <f aca="false">C57-C56</f>
        <v>1.12</v>
      </c>
      <c r="G57" s="9" t="n">
        <f aca="false">B57-B56</f>
        <v>-1.0823</v>
      </c>
      <c r="I57" s="9" t="n">
        <f aca="false">G56</f>
        <v>1.6609</v>
      </c>
      <c r="K57" s="0" t="n">
        <f aca="false">$K$3*I57</f>
        <v>1.11379954</v>
      </c>
      <c r="L57" s="8" t="n">
        <f aca="false">F57-K57</f>
        <v>0.0062004600000023</v>
      </c>
      <c r="M57" s="0" t="n">
        <f aca="false">K57-1.96*$L$3</f>
        <v>0.0943406014782304</v>
      </c>
      <c r="N57" s="0" t="n">
        <f aca="false">K57+1.96*$L$3</f>
        <v>2.13325847852177</v>
      </c>
    </row>
    <row r="58" customFormat="false" ht="12.75" hidden="false" customHeight="false" outlineLevel="0" collapsed="false">
      <c r="A58" s="4" t="n">
        <v>33573</v>
      </c>
      <c r="B58" s="5" t="n">
        <v>18.2931</v>
      </c>
      <c r="C58" s="6" t="n">
        <v>21.23</v>
      </c>
      <c r="D58" s="5" t="n">
        <v>18.289</v>
      </c>
      <c r="E58" s="7"/>
      <c r="F58" s="8" t="n">
        <f aca="false">C58-C57</f>
        <v>0.379999999999999</v>
      </c>
      <c r="G58" s="9" t="n">
        <f aca="false">B58-B57</f>
        <v>-2.8107</v>
      </c>
      <c r="I58" s="9" t="n">
        <f aca="false">G57</f>
        <v>-1.0823</v>
      </c>
      <c r="K58" s="0" t="n">
        <f aca="false">$K$3*I58</f>
        <v>-0.72579038</v>
      </c>
      <c r="L58" s="8" t="n">
        <f aca="false">F58-K58</f>
        <v>1.10579038</v>
      </c>
      <c r="M58" s="0" t="n">
        <f aca="false">K58-1.96*$L$3</f>
        <v>-1.74524931852177</v>
      </c>
      <c r="N58" s="0" t="n">
        <f aca="false">K58+1.96*$L$3</f>
        <v>0.293668558521768</v>
      </c>
    </row>
    <row r="59" customFormat="false" ht="12.75" hidden="false" customHeight="false" outlineLevel="0" collapsed="false">
      <c r="A59" s="4" t="n">
        <v>33604</v>
      </c>
      <c r="B59" s="5" t="n">
        <v>18.1591</v>
      </c>
      <c r="C59" s="6" t="n">
        <v>19.02</v>
      </c>
      <c r="D59" s="5" t="n">
        <v>18.1959</v>
      </c>
      <c r="E59" s="7"/>
      <c r="F59" s="8" t="n">
        <f aca="false">C59-C58</f>
        <v>-2.21</v>
      </c>
      <c r="G59" s="9" t="n">
        <f aca="false">B59-B58</f>
        <v>-0.134</v>
      </c>
      <c r="I59" s="9" t="n">
        <f aca="false">G58</f>
        <v>-2.8107</v>
      </c>
      <c r="K59" s="0" t="n">
        <f aca="false">$K$3*I59</f>
        <v>-1.88485542</v>
      </c>
      <c r="L59" s="8" t="n">
        <f aca="false">F59-K59</f>
        <v>-0.325144580000001</v>
      </c>
      <c r="M59" s="0" t="n">
        <f aca="false">K59-1.96*$L$3</f>
        <v>-2.90431435852177</v>
      </c>
      <c r="N59" s="0" t="n">
        <f aca="false">K59+1.96*$L$3</f>
        <v>-0.865396481478232</v>
      </c>
    </row>
    <row r="60" customFormat="false" ht="12.75" hidden="false" customHeight="false" outlineLevel="0" collapsed="false">
      <c r="A60" s="4" t="n">
        <v>33635</v>
      </c>
      <c r="B60" s="5" t="n">
        <v>18.089</v>
      </c>
      <c r="C60" s="6" t="n">
        <v>18.04</v>
      </c>
      <c r="D60" s="5" t="n">
        <v>18.0952</v>
      </c>
      <c r="E60" s="7"/>
      <c r="F60" s="8" t="n">
        <f aca="false">C60-C59</f>
        <v>-0.98</v>
      </c>
      <c r="G60" s="9" t="n">
        <f aca="false">B60-B59</f>
        <v>-0.0701000000000001</v>
      </c>
      <c r="I60" s="9" t="n">
        <f aca="false">G59</f>
        <v>-0.134</v>
      </c>
      <c r="K60" s="0" t="n">
        <f aca="false">$K$3*I60</f>
        <v>-0.0898604000000002</v>
      </c>
      <c r="L60" s="8" t="n">
        <f aca="false">F60-K60</f>
        <v>-0.8901396</v>
      </c>
      <c r="M60" s="0" t="n">
        <f aca="false">K60-1.96*$L$3</f>
        <v>-1.10931933852177</v>
      </c>
      <c r="N60" s="0" t="n">
        <f aca="false">K60+1.96*$L$3</f>
        <v>0.929598538521768</v>
      </c>
    </row>
    <row r="61" customFormat="false" ht="12.75" hidden="false" customHeight="false" outlineLevel="0" collapsed="false">
      <c r="A61" s="4" t="n">
        <v>33664</v>
      </c>
      <c r="B61" s="5" t="n">
        <v>17.6682</v>
      </c>
      <c r="C61" s="6" t="n">
        <v>17.71</v>
      </c>
      <c r="D61" s="5" t="n">
        <v>17.5736</v>
      </c>
      <c r="E61" s="7"/>
      <c r="F61" s="8" t="n">
        <f aca="false">C61-C60</f>
        <v>-0.329999999999998</v>
      </c>
      <c r="G61" s="9" t="n">
        <f aca="false">B61-B60</f>
        <v>-0.4208</v>
      </c>
      <c r="I61" s="9" t="n">
        <f aca="false">G60</f>
        <v>-0.0701000000000001</v>
      </c>
      <c r="K61" s="0" t="n">
        <f aca="false">$K$3*I61</f>
        <v>-0.04700906</v>
      </c>
      <c r="L61" s="8" t="n">
        <f aca="false">F61-K61</f>
        <v>-0.282990939999998</v>
      </c>
      <c r="M61" s="0" t="n">
        <f aca="false">K61-1.96*$L$3</f>
        <v>-1.06646799852177</v>
      </c>
      <c r="N61" s="0" t="n">
        <f aca="false">K61+1.96*$L$3</f>
        <v>0.972449878521768</v>
      </c>
    </row>
    <row r="62" customFormat="false" ht="12.75" hidden="false" customHeight="false" outlineLevel="0" collapsed="false">
      <c r="A62" s="4" t="n">
        <v>33695</v>
      </c>
      <c r="B62" s="5" t="n">
        <v>19.0138</v>
      </c>
      <c r="C62" s="6" t="n">
        <v>17.95</v>
      </c>
      <c r="D62" s="5" t="n">
        <v>18.9898</v>
      </c>
      <c r="E62" s="7"/>
      <c r="F62" s="8" t="n">
        <f aca="false">C62-C61</f>
        <v>0.239999999999998</v>
      </c>
      <c r="G62" s="9" t="n">
        <f aca="false">B62-B61</f>
        <v>1.3456</v>
      </c>
      <c r="I62" s="9" t="n">
        <f aca="false">G61</f>
        <v>-0.4208</v>
      </c>
      <c r="K62" s="0" t="n">
        <f aca="false">$K$3*I62</f>
        <v>-0.28218848</v>
      </c>
      <c r="L62" s="8" t="n">
        <f aca="false">F62-K62</f>
        <v>0.522188479999998</v>
      </c>
      <c r="M62" s="0" t="n">
        <f aca="false">K62-1.96*$L$3</f>
        <v>-1.30164741852177</v>
      </c>
      <c r="N62" s="0" t="n">
        <f aca="false">K62+1.96*$L$3</f>
        <v>0.737270458521768</v>
      </c>
    </row>
    <row r="63" customFormat="false" ht="12.75" hidden="false" customHeight="false" outlineLevel="0" collapsed="false">
      <c r="A63" s="4" t="n">
        <v>33725</v>
      </c>
      <c r="B63" s="5" t="n">
        <v>19.985</v>
      </c>
      <c r="C63" s="6" t="n">
        <v>18.41</v>
      </c>
      <c r="D63" s="5" t="n">
        <v>19.9048</v>
      </c>
      <c r="E63" s="7"/>
      <c r="F63" s="8" t="n">
        <f aca="false">C63-C62</f>
        <v>0.460000000000001</v>
      </c>
      <c r="G63" s="9" t="n">
        <f aca="false">B63-B62</f>
        <v>0.9712</v>
      </c>
      <c r="I63" s="9" t="n">
        <f aca="false">G62</f>
        <v>1.3456</v>
      </c>
      <c r="K63" s="0" t="n">
        <f aca="false">$K$3*I63</f>
        <v>0.902359360000001</v>
      </c>
      <c r="L63" s="8" t="n">
        <f aca="false">F63-K63</f>
        <v>-0.44235936</v>
      </c>
      <c r="M63" s="0" t="n">
        <f aca="false">K63-1.96*$L$3</f>
        <v>-0.117099578521768</v>
      </c>
      <c r="N63" s="0" t="n">
        <f aca="false">K63+1.96*$L$3</f>
        <v>1.92181829852177</v>
      </c>
    </row>
    <row r="64" customFormat="false" ht="12.75" hidden="false" customHeight="false" outlineLevel="0" collapsed="false">
      <c r="A64" s="4" t="n">
        <v>33756</v>
      </c>
      <c r="B64" s="5" t="n">
        <v>21.1884</v>
      </c>
      <c r="C64" s="6" t="n">
        <v>19.25</v>
      </c>
      <c r="D64" s="5" t="n">
        <v>21.1361</v>
      </c>
      <c r="E64" s="7"/>
      <c r="F64" s="8" t="n">
        <f aca="false">C64-C63</f>
        <v>0.84</v>
      </c>
      <c r="G64" s="9" t="n">
        <f aca="false">B64-B63</f>
        <v>1.2034</v>
      </c>
      <c r="I64" s="9" t="n">
        <f aca="false">G63</f>
        <v>0.9712</v>
      </c>
      <c r="K64" s="0" t="n">
        <f aca="false">$K$3*I64</f>
        <v>0.65128672</v>
      </c>
      <c r="L64" s="8" t="n">
        <f aca="false">F64-K64</f>
        <v>0.18871328</v>
      </c>
      <c r="M64" s="0" t="n">
        <f aca="false">K64-1.96*$L$3</f>
        <v>-0.368172218521769</v>
      </c>
      <c r="N64" s="0" t="n">
        <f aca="false">K64+1.96*$L$3</f>
        <v>1.67074565852177</v>
      </c>
    </row>
    <row r="65" customFormat="false" ht="12.75" hidden="false" customHeight="false" outlineLevel="0" collapsed="false">
      <c r="A65" s="4" t="n">
        <v>33786</v>
      </c>
      <c r="B65" s="5" t="n">
        <v>20.3324</v>
      </c>
      <c r="C65" s="6" t="n">
        <v>20.59</v>
      </c>
      <c r="D65" s="5" t="n">
        <v>20.2561</v>
      </c>
      <c r="E65" s="7"/>
      <c r="F65" s="8" t="n">
        <f aca="false">C65-C64</f>
        <v>1.34</v>
      </c>
      <c r="G65" s="9" t="n">
        <f aca="false">B65-B64</f>
        <v>-0.856000000000002</v>
      </c>
      <c r="I65" s="9" t="n">
        <f aca="false">G64</f>
        <v>1.2034</v>
      </c>
      <c r="K65" s="0" t="n">
        <f aca="false">$K$3*I65</f>
        <v>0.807000040000001</v>
      </c>
      <c r="L65" s="8" t="n">
        <f aca="false">F65-K65</f>
        <v>0.532999959999999</v>
      </c>
      <c r="M65" s="0" t="n">
        <f aca="false">K65-1.96*$L$3</f>
        <v>-0.212458898521767</v>
      </c>
      <c r="N65" s="0" t="n">
        <f aca="false">K65+1.96*$L$3</f>
        <v>1.82645897852177</v>
      </c>
    </row>
    <row r="66" customFormat="false" ht="12.75" hidden="false" customHeight="false" outlineLevel="0" collapsed="false">
      <c r="A66" s="4" t="n">
        <v>33817</v>
      </c>
      <c r="B66" s="5" t="n">
        <v>19.8038</v>
      </c>
      <c r="C66" s="6" t="n">
        <v>20.88</v>
      </c>
      <c r="D66" s="5" t="n">
        <v>19.7307</v>
      </c>
      <c r="E66" s="7"/>
      <c r="F66" s="8" t="n">
        <f aca="false">C66-C65</f>
        <v>0.289999999999999</v>
      </c>
      <c r="G66" s="9" t="n">
        <f aca="false">B66-B65</f>
        <v>-0.528600000000001</v>
      </c>
      <c r="I66" s="9" t="n">
        <f aca="false">G65</f>
        <v>-0.856000000000002</v>
      </c>
      <c r="K66" s="0" t="n">
        <f aca="false">$K$3*I66</f>
        <v>-0.574033600000001</v>
      </c>
      <c r="L66" s="8" t="n">
        <f aca="false">F66-K66</f>
        <v>0.8640336</v>
      </c>
      <c r="M66" s="0" t="n">
        <f aca="false">K66-1.96*$L$3</f>
        <v>-1.59349253852177</v>
      </c>
      <c r="N66" s="0" t="n">
        <f aca="false">K66+1.96*$L$3</f>
        <v>0.445425338521767</v>
      </c>
    </row>
    <row r="67" customFormat="false" ht="12.75" hidden="false" customHeight="false" outlineLevel="0" collapsed="false">
      <c r="A67" s="4" t="n">
        <v>33848</v>
      </c>
      <c r="B67" s="5" t="n">
        <v>20.2859</v>
      </c>
      <c r="C67" s="6" t="n">
        <v>20.34</v>
      </c>
      <c r="D67" s="5" t="n">
        <v>20.2493</v>
      </c>
      <c r="E67" s="7"/>
      <c r="F67" s="8" t="n">
        <f aca="false">C67-C66</f>
        <v>-0.539999999999999</v>
      </c>
      <c r="G67" s="9" t="n">
        <f aca="false">B67-B66</f>
        <v>0.482100000000003</v>
      </c>
      <c r="I67" s="9" t="n">
        <f aca="false">G66</f>
        <v>-0.528600000000001</v>
      </c>
      <c r="K67" s="0" t="n">
        <f aca="false">$K$3*I67</f>
        <v>-0.354479160000001</v>
      </c>
      <c r="L67" s="8" t="n">
        <f aca="false">F67-K67</f>
        <v>-0.185520839999999</v>
      </c>
      <c r="M67" s="0" t="n">
        <f aca="false">K67-1.96*$L$3</f>
        <v>-1.37393809852177</v>
      </c>
      <c r="N67" s="0" t="n">
        <f aca="false">K67+1.96*$L$3</f>
        <v>0.664979778521768</v>
      </c>
    </row>
    <row r="68" customFormat="false" ht="12.75" hidden="false" customHeight="false" outlineLevel="0" collapsed="false">
      <c r="A68" s="4" t="n">
        <v>33878</v>
      </c>
      <c r="B68" s="5" t="n">
        <v>20.2995</v>
      </c>
      <c r="C68" s="6" t="n">
        <v>20.24</v>
      </c>
      <c r="D68" s="5" t="n">
        <v>20.2464</v>
      </c>
      <c r="E68" s="7"/>
      <c r="F68" s="8" t="n">
        <f aca="false">C68-C67</f>
        <v>-0.100000000000001</v>
      </c>
      <c r="G68" s="9" t="n">
        <f aca="false">B68-B67</f>
        <v>0.0135999999999967</v>
      </c>
      <c r="I68" s="9" t="n">
        <f aca="false">G67</f>
        <v>0.482100000000003</v>
      </c>
      <c r="K68" s="0" t="n">
        <f aca="false">$K$3*I68</f>
        <v>0.323296260000002</v>
      </c>
      <c r="L68" s="8" t="n">
        <f aca="false">F68-K68</f>
        <v>-0.423296260000003</v>
      </c>
      <c r="M68" s="0" t="n">
        <f aca="false">K68-1.96*$L$3</f>
        <v>-0.696162678521767</v>
      </c>
      <c r="N68" s="0" t="n">
        <f aca="false">K68+1.96*$L$3</f>
        <v>1.34275519852177</v>
      </c>
    </row>
    <row r="69" customFormat="false" ht="12.75" hidden="false" customHeight="false" outlineLevel="0" collapsed="false">
      <c r="A69" s="4" t="n">
        <v>33909</v>
      </c>
      <c r="B69" s="5" t="n">
        <v>19.1943</v>
      </c>
      <c r="C69" s="6" t="n">
        <v>20.29</v>
      </c>
      <c r="D69" s="5" t="n">
        <v>19.1898</v>
      </c>
      <c r="E69" s="7"/>
      <c r="F69" s="8" t="n">
        <f aca="false">C69-C68</f>
        <v>0.0500000000000007</v>
      </c>
      <c r="G69" s="9" t="n">
        <f aca="false">B69-B68</f>
        <v>-1.1052</v>
      </c>
      <c r="I69" s="9" t="n">
        <f aca="false">G68</f>
        <v>0.0135999999999967</v>
      </c>
      <c r="K69" s="0" t="n">
        <f aca="false">$K$3*I69</f>
        <v>0.0091201599999978</v>
      </c>
      <c r="L69" s="8" t="n">
        <f aca="false">F69-K69</f>
        <v>0.0408798400000029</v>
      </c>
      <c r="M69" s="0" t="n">
        <f aca="false">K69-1.96*$L$3</f>
        <v>-1.01033877852177</v>
      </c>
      <c r="N69" s="0" t="n">
        <f aca="false">K69+1.96*$L$3</f>
        <v>1.02857909852177</v>
      </c>
    </row>
    <row r="70" customFormat="false" ht="12.75" hidden="false" customHeight="false" outlineLevel="0" collapsed="false">
      <c r="A70" s="4" t="n">
        <v>33939</v>
      </c>
      <c r="B70" s="5" t="n">
        <v>18.2355</v>
      </c>
      <c r="C70" s="6" t="n">
        <v>19.5</v>
      </c>
      <c r="D70" s="5" t="n">
        <v>18.1248</v>
      </c>
      <c r="E70" s="7"/>
      <c r="F70" s="8" t="n">
        <f aca="false">C70-C69</f>
        <v>-0.789999999999999</v>
      </c>
      <c r="G70" s="9" t="n">
        <f aca="false">B70-B69</f>
        <v>-0.9588</v>
      </c>
      <c r="I70" s="9" t="n">
        <f aca="false">G69</f>
        <v>-1.1052</v>
      </c>
      <c r="K70" s="0" t="n">
        <f aca="false">$K$3*I70</f>
        <v>-0.74114712</v>
      </c>
      <c r="L70" s="8" t="n">
        <f aca="false">F70-K70</f>
        <v>-0.0488528799999992</v>
      </c>
      <c r="M70" s="0" t="n">
        <f aca="false">K70-1.96*$L$3</f>
        <v>-1.76060605852177</v>
      </c>
      <c r="N70" s="0" t="n">
        <f aca="false">K70+1.96*$L$3</f>
        <v>0.278311818521768</v>
      </c>
    </row>
    <row r="71" customFormat="false" ht="12.75" hidden="false" customHeight="false" outlineLevel="0" collapsed="false">
      <c r="A71" s="4" t="n">
        <v>33970</v>
      </c>
      <c r="B71" s="5" t="n">
        <v>17.5122</v>
      </c>
      <c r="C71" s="6" t="n">
        <v>18.61</v>
      </c>
      <c r="D71" s="5" t="n">
        <v>17.3673</v>
      </c>
      <c r="E71" s="7"/>
      <c r="F71" s="8" t="n">
        <f aca="false">C71-C70</f>
        <v>-0.890000000000001</v>
      </c>
      <c r="G71" s="9" t="n">
        <f aca="false">B71-B70</f>
        <v>-0.723299999999998</v>
      </c>
      <c r="I71" s="9" t="n">
        <f aca="false">G70</f>
        <v>-0.9588</v>
      </c>
      <c r="K71" s="0" t="n">
        <f aca="false">$K$3*I71</f>
        <v>-0.64297128</v>
      </c>
      <c r="L71" s="8" t="n">
        <f aca="false">F71-K71</f>
        <v>-0.247028720000001</v>
      </c>
      <c r="M71" s="0" t="n">
        <f aca="false">K71-1.96*$L$3</f>
        <v>-1.66243021852177</v>
      </c>
      <c r="N71" s="0" t="n">
        <f aca="false">K71+1.96*$L$3</f>
        <v>0.376487658521768</v>
      </c>
    </row>
    <row r="72" customFormat="false" ht="12.75" hidden="false" customHeight="false" outlineLevel="0" collapsed="false">
      <c r="A72" s="4" t="n">
        <v>34001</v>
      </c>
      <c r="B72" s="5" t="n">
        <v>18.4688</v>
      </c>
      <c r="C72" s="6" t="n">
        <v>17.76</v>
      </c>
      <c r="D72" s="5" t="n">
        <v>18.4892</v>
      </c>
      <c r="E72" s="7"/>
      <c r="F72" s="8" t="n">
        <f aca="false">C72-C71</f>
        <v>-0.849999999999998</v>
      </c>
      <c r="G72" s="9" t="n">
        <f aca="false">B72-B71</f>
        <v>0.956600000000002</v>
      </c>
      <c r="I72" s="9" t="n">
        <f aca="false">G71</f>
        <v>-0.723299999999998</v>
      </c>
      <c r="K72" s="0" t="n">
        <f aca="false">$K$3*I72</f>
        <v>-0.485044979999999</v>
      </c>
      <c r="L72" s="8" t="n">
        <f aca="false">F72-K72</f>
        <v>-0.364955019999999</v>
      </c>
      <c r="M72" s="0" t="n">
        <f aca="false">K72-1.96*$L$3</f>
        <v>-1.50450391852177</v>
      </c>
      <c r="N72" s="0" t="n">
        <f aca="false">K72+1.96*$L$3</f>
        <v>0.534413958521769</v>
      </c>
    </row>
    <row r="73" customFormat="false" ht="12.75" hidden="false" customHeight="false" outlineLevel="0" collapsed="false">
      <c r="A73" s="4" t="n">
        <v>34029</v>
      </c>
      <c r="B73" s="5" t="n">
        <v>18.8043</v>
      </c>
      <c r="C73" s="6" t="n">
        <v>18.02</v>
      </c>
      <c r="D73" s="5" t="n">
        <v>18.7283</v>
      </c>
      <c r="E73" s="7"/>
      <c r="F73" s="8" t="n">
        <f aca="false">C73-C72</f>
        <v>0.259999999999998</v>
      </c>
      <c r="G73" s="9" t="n">
        <f aca="false">B73-B72</f>
        <v>0.3355</v>
      </c>
      <c r="I73" s="9" t="n">
        <f aca="false">G72</f>
        <v>0.956600000000002</v>
      </c>
      <c r="K73" s="0" t="n">
        <f aca="false">$K$3*I73</f>
        <v>0.641495960000001</v>
      </c>
      <c r="L73" s="8" t="n">
        <f aca="false">F73-K73</f>
        <v>-0.381495960000003</v>
      </c>
      <c r="M73" s="0" t="n">
        <f aca="false">K73-1.96*$L$3</f>
        <v>-0.377962978521767</v>
      </c>
      <c r="N73" s="0" t="n">
        <f aca="false">K73+1.96*$L$3</f>
        <v>1.66095489852177</v>
      </c>
    </row>
    <row r="74" customFormat="false" ht="12.75" hidden="false" customHeight="false" outlineLevel="0" collapsed="false">
      <c r="A74" s="4" t="n">
        <v>34060</v>
      </c>
      <c r="B74" s="5" t="n">
        <v>18.7833</v>
      </c>
      <c r="C74" s="6" t="n">
        <v>18.48</v>
      </c>
      <c r="D74" s="5" t="n">
        <v>18.6386</v>
      </c>
      <c r="E74" s="7"/>
      <c r="F74" s="8" t="n">
        <f aca="false">C74-C73</f>
        <v>0.460000000000001</v>
      </c>
      <c r="G74" s="9" t="n">
        <f aca="false">B74-B73</f>
        <v>-0.0210000000000008</v>
      </c>
      <c r="I74" s="9" t="n">
        <f aca="false">G73</f>
        <v>0.3355</v>
      </c>
      <c r="K74" s="0" t="n">
        <f aca="false">$K$3*I74</f>
        <v>0.2249863</v>
      </c>
      <c r="L74" s="8" t="n">
        <f aca="false">F74-K74</f>
        <v>0.235013700000001</v>
      </c>
      <c r="M74" s="0" t="n">
        <f aca="false">K74-1.96*$L$3</f>
        <v>-0.794472638521769</v>
      </c>
      <c r="N74" s="0" t="n">
        <f aca="false">K74+1.96*$L$3</f>
        <v>1.24444523852177</v>
      </c>
    </row>
    <row r="75" customFormat="false" ht="12.75" hidden="false" customHeight="false" outlineLevel="0" collapsed="false">
      <c r="A75" s="4" t="n">
        <v>34090</v>
      </c>
      <c r="B75" s="5" t="n">
        <v>18.611</v>
      </c>
      <c r="C75" s="6" t="n">
        <v>18.89</v>
      </c>
      <c r="D75" s="5" t="n">
        <v>18.4608</v>
      </c>
      <c r="E75" s="7"/>
      <c r="F75" s="8" t="n">
        <f aca="false">C75-C74</f>
        <v>0.41</v>
      </c>
      <c r="G75" s="9" t="n">
        <f aca="false">B75-B74</f>
        <v>-0.1723</v>
      </c>
      <c r="I75" s="9" t="n">
        <f aca="false">G74</f>
        <v>-0.0210000000000008</v>
      </c>
      <c r="K75" s="0" t="n">
        <f aca="false">$K$3*I75</f>
        <v>-0.0140826000000005</v>
      </c>
      <c r="L75" s="8" t="n">
        <f aca="false">F75-K75</f>
        <v>0.424082600000001</v>
      </c>
      <c r="M75" s="0" t="n">
        <f aca="false">K75-1.96*$L$3</f>
        <v>-1.03354153852177</v>
      </c>
      <c r="N75" s="0" t="n">
        <f aca="false">K75+1.96*$L$3</f>
        <v>1.00537633852177</v>
      </c>
    </row>
    <row r="76" customFormat="false" ht="12.75" hidden="false" customHeight="false" outlineLevel="0" collapsed="false">
      <c r="A76" s="4" t="n">
        <v>34121</v>
      </c>
      <c r="B76" s="5" t="n">
        <v>17.6482</v>
      </c>
      <c r="C76" s="6" t="n">
        <v>18.69</v>
      </c>
      <c r="D76" s="5" t="n">
        <v>17.5925</v>
      </c>
      <c r="E76" s="7"/>
      <c r="F76" s="8" t="n">
        <f aca="false">C76-C75</f>
        <v>-0.199999999999999</v>
      </c>
      <c r="G76" s="9" t="n">
        <f aca="false">B76-B75</f>
        <v>-0.962800000000001</v>
      </c>
      <c r="I76" s="9" t="n">
        <f aca="false">G75</f>
        <v>-0.1723</v>
      </c>
      <c r="K76" s="0" t="n">
        <f aca="false">$K$3*I76</f>
        <v>-0.11554438</v>
      </c>
      <c r="L76" s="8" t="n">
        <f aca="false">F76-K76</f>
        <v>-0.0844556199999994</v>
      </c>
      <c r="M76" s="0" t="n">
        <f aca="false">K76-1.96*$L$3</f>
        <v>-1.13500331852177</v>
      </c>
      <c r="N76" s="0" t="n">
        <f aca="false">K76+1.96*$L$3</f>
        <v>0.903914558521768</v>
      </c>
    </row>
    <row r="77" customFormat="false" ht="12.75" hidden="false" customHeight="false" outlineLevel="0" collapsed="false">
      <c r="A77" s="4" t="n">
        <v>34151</v>
      </c>
      <c r="B77" s="5" t="n">
        <v>16.8148</v>
      </c>
      <c r="C77" s="6" t="n">
        <v>18.16</v>
      </c>
      <c r="D77" s="5" t="n">
        <v>16.7839</v>
      </c>
      <c r="E77" s="7"/>
      <c r="F77" s="8" t="n">
        <f aca="false">C77-C76</f>
        <v>-0.530000000000001</v>
      </c>
      <c r="G77" s="9" t="n">
        <f aca="false">B77-B76</f>
        <v>-0.833399999999998</v>
      </c>
      <c r="I77" s="9" t="n">
        <f aca="false">G76</f>
        <v>-0.962800000000001</v>
      </c>
      <c r="K77" s="0" t="n">
        <f aca="false">$K$3*I77</f>
        <v>-0.645653680000001</v>
      </c>
      <c r="L77" s="8" t="n">
        <f aca="false">F77-K77</f>
        <v>0.11565368</v>
      </c>
      <c r="M77" s="0" t="n">
        <f aca="false">K77-1.96*$L$3</f>
        <v>-1.66511261852177</v>
      </c>
      <c r="N77" s="0" t="n">
        <f aca="false">K77+1.96*$L$3</f>
        <v>0.373805258521767</v>
      </c>
    </row>
    <row r="78" customFormat="false" ht="12.75" hidden="false" customHeight="false" outlineLevel="0" collapsed="false">
      <c r="A78" s="4" t="n">
        <v>34182</v>
      </c>
      <c r="B78" s="5" t="n">
        <v>16.8243</v>
      </c>
      <c r="C78" s="6" t="n">
        <v>17.1</v>
      </c>
      <c r="D78" s="5" t="n">
        <v>16.7141</v>
      </c>
      <c r="E78" s="7"/>
      <c r="F78" s="8" t="n">
        <f aca="false">C78-C77</f>
        <v>-1.06</v>
      </c>
      <c r="G78" s="9" t="n">
        <f aca="false">B78-B77</f>
        <v>0.00949999999999918</v>
      </c>
      <c r="I78" s="9" t="n">
        <f aca="false">G77</f>
        <v>-0.833399999999998</v>
      </c>
      <c r="K78" s="0" t="n">
        <f aca="false">$K$3*I78</f>
        <v>-0.558878039999998</v>
      </c>
      <c r="L78" s="8" t="n">
        <f aca="false">F78-K78</f>
        <v>-0.50112196</v>
      </c>
      <c r="M78" s="0" t="n">
        <f aca="false">K78-1.96*$L$3</f>
        <v>-1.57833697852177</v>
      </c>
      <c r="N78" s="0" t="n">
        <f aca="false">K78+1.96*$L$3</f>
        <v>0.46058089852177</v>
      </c>
    </row>
    <row r="79" customFormat="false" ht="12.75" hidden="false" customHeight="false" outlineLevel="0" collapsed="false">
      <c r="A79" s="4" t="n">
        <v>34213</v>
      </c>
      <c r="B79" s="5" t="n">
        <v>16.138</v>
      </c>
      <c r="C79" s="6" t="n">
        <v>16.82</v>
      </c>
      <c r="D79" s="5" t="n">
        <v>16.0061</v>
      </c>
      <c r="E79" s="7"/>
      <c r="F79" s="8" t="n">
        <f aca="false">C79-C78</f>
        <v>-0.280000000000001</v>
      </c>
      <c r="G79" s="9" t="n">
        <f aca="false">B79-B78</f>
        <v>-0.686299999999999</v>
      </c>
      <c r="I79" s="9" t="n">
        <f aca="false">G78</f>
        <v>0.00949999999999918</v>
      </c>
      <c r="K79" s="0" t="n">
        <f aca="false">$K$3*I79</f>
        <v>0.00637069999999945</v>
      </c>
      <c r="L79" s="8" t="n">
        <f aca="false">F79-K79</f>
        <v>-0.286370700000001</v>
      </c>
      <c r="M79" s="0" t="n">
        <f aca="false">K79-1.96*$L$3</f>
        <v>-1.01308823852177</v>
      </c>
      <c r="N79" s="0" t="n">
        <f aca="false">K79+1.96*$L$3</f>
        <v>1.02582963852177</v>
      </c>
    </row>
    <row r="80" customFormat="false" ht="12.75" hidden="false" customHeight="false" outlineLevel="0" collapsed="false">
      <c r="A80" s="4" t="n">
        <v>34243</v>
      </c>
      <c r="B80" s="5" t="n">
        <v>16.6543</v>
      </c>
      <c r="C80" s="6" t="n">
        <v>16.56</v>
      </c>
      <c r="D80" s="5" t="n">
        <v>16.5293</v>
      </c>
      <c r="E80" s="7"/>
      <c r="F80" s="8" t="n">
        <f aca="false">C80-C79</f>
        <v>-0.260000000000002</v>
      </c>
      <c r="G80" s="9" t="n">
        <f aca="false">B80-B79</f>
        <v>0.516299999999998</v>
      </c>
      <c r="I80" s="9" t="n">
        <f aca="false">G79</f>
        <v>-0.686299999999999</v>
      </c>
      <c r="K80" s="0" t="n">
        <f aca="false">$K$3*I80</f>
        <v>-0.460232779999999</v>
      </c>
      <c r="L80" s="8" t="n">
        <f aca="false">F80-K80</f>
        <v>0.200232779999998</v>
      </c>
      <c r="M80" s="0" t="n">
        <f aca="false">K80-1.96*$L$3</f>
        <v>-1.47969171852177</v>
      </c>
      <c r="N80" s="0" t="n">
        <f aca="false">K80+1.96*$L$3</f>
        <v>0.559226158521769</v>
      </c>
    </row>
    <row r="81" customFormat="false" ht="12.75" hidden="false" customHeight="false" outlineLevel="0" collapsed="false">
      <c r="A81" s="4" t="n">
        <v>34274</v>
      </c>
      <c r="B81" s="5" t="n">
        <v>15.2864</v>
      </c>
      <c r="C81" s="6" t="n">
        <v>16.75</v>
      </c>
      <c r="D81" s="5" t="n">
        <v>15.0998</v>
      </c>
      <c r="E81" s="7"/>
      <c r="F81" s="8" t="n">
        <f aca="false">C81-C80</f>
        <v>0.190000000000001</v>
      </c>
      <c r="G81" s="9" t="n">
        <f aca="false">B81-B80</f>
        <v>-1.3679</v>
      </c>
      <c r="I81" s="9" t="n">
        <f aca="false">G80</f>
        <v>0.516299999999998</v>
      </c>
      <c r="K81" s="0" t="n">
        <f aca="false">$K$3*I81</f>
        <v>0.346230779999998</v>
      </c>
      <c r="L81" s="8" t="n">
        <f aca="false">F81-K81</f>
        <v>-0.156230779999997</v>
      </c>
      <c r="M81" s="0" t="n">
        <f aca="false">K81-1.96*$L$3</f>
        <v>-0.67322815852177</v>
      </c>
      <c r="N81" s="0" t="n">
        <f aca="false">K81+1.96*$L$3</f>
        <v>1.36568971852177</v>
      </c>
    </row>
    <row r="82" customFormat="false" ht="12.75" hidden="false" customHeight="false" outlineLevel="0" collapsed="false">
      <c r="A82" s="4" t="n">
        <v>34304</v>
      </c>
      <c r="B82" s="5" t="n">
        <v>13.5525</v>
      </c>
      <c r="C82" s="6" t="n">
        <v>16.22</v>
      </c>
      <c r="D82" s="5" t="n">
        <v>13.535</v>
      </c>
      <c r="E82" s="7"/>
      <c r="F82" s="8" t="n">
        <f aca="false">C82-C81</f>
        <v>-0.530000000000001</v>
      </c>
      <c r="G82" s="9" t="n">
        <f aca="false">B82-B81</f>
        <v>-1.7339</v>
      </c>
      <c r="I82" s="9" t="n">
        <f aca="false">G81</f>
        <v>-1.3679</v>
      </c>
      <c r="K82" s="0" t="n">
        <f aca="false">$K$3*I82</f>
        <v>-0.917313739999999</v>
      </c>
      <c r="L82" s="8" t="n">
        <f aca="false">F82-K82</f>
        <v>0.387313739999998</v>
      </c>
      <c r="M82" s="0" t="n">
        <f aca="false">K82-1.96*$L$3</f>
        <v>-1.93677267852177</v>
      </c>
      <c r="N82" s="0" t="n">
        <f aca="false">K82+1.96*$L$3</f>
        <v>0.102145198521769</v>
      </c>
    </row>
    <row r="83" customFormat="false" ht="12.75" hidden="false" customHeight="false" outlineLevel="0" collapsed="false">
      <c r="A83" s="4" t="n">
        <v>34335</v>
      </c>
      <c r="B83" s="5" t="n">
        <v>14.2607</v>
      </c>
      <c r="C83" s="6" t="n">
        <v>14.57</v>
      </c>
      <c r="D83" s="5" t="n">
        <v>14.2736</v>
      </c>
      <c r="E83" s="7"/>
      <c r="F83" s="8" t="n">
        <f aca="false">C83-C82</f>
        <v>-1.65</v>
      </c>
      <c r="G83" s="9" t="n">
        <f aca="false">B83-B82</f>
        <v>0.7082</v>
      </c>
      <c r="I83" s="9" t="n">
        <f aca="false">G82</f>
        <v>-1.7339</v>
      </c>
      <c r="K83" s="0" t="n">
        <f aca="false">$K$3*I83</f>
        <v>-1.16275334</v>
      </c>
      <c r="L83" s="8" t="n">
        <f aca="false">F83-K83</f>
        <v>-0.487246659999999</v>
      </c>
      <c r="M83" s="0" t="n">
        <f aca="false">K83-1.96*$L$3</f>
        <v>-2.18221227852177</v>
      </c>
      <c r="N83" s="0" t="n">
        <f aca="false">K83+1.96*$L$3</f>
        <v>-0.143294401478232</v>
      </c>
    </row>
    <row r="84" customFormat="false" ht="12.75" hidden="false" customHeight="false" outlineLevel="0" collapsed="false">
      <c r="A84" s="4" t="n">
        <v>34366</v>
      </c>
      <c r="B84" s="5" t="n">
        <v>13.751</v>
      </c>
      <c r="C84" s="6" t="n">
        <v>14.83</v>
      </c>
      <c r="D84" s="5" t="n">
        <v>13.6918</v>
      </c>
      <c r="E84" s="7"/>
      <c r="F84" s="8" t="n">
        <f aca="false">C84-C83</f>
        <v>0.26</v>
      </c>
      <c r="G84" s="9" t="n">
        <f aca="false">B84-B83</f>
        <v>-0.509700000000001</v>
      </c>
      <c r="I84" s="9" t="n">
        <f aca="false">G83</f>
        <v>0.7082</v>
      </c>
      <c r="K84" s="0" t="n">
        <f aca="false">$K$3*I84</f>
        <v>0.47491892</v>
      </c>
      <c r="L84" s="8" t="n">
        <f aca="false">F84-K84</f>
        <v>-0.21491892</v>
      </c>
      <c r="M84" s="0" t="n">
        <f aca="false">K84-1.96*$L$3</f>
        <v>-0.544540018521769</v>
      </c>
      <c r="N84" s="0" t="n">
        <f aca="false">K84+1.96*$L$3</f>
        <v>1.49437785852177</v>
      </c>
    </row>
    <row r="85" customFormat="false" ht="12.75" hidden="false" customHeight="false" outlineLevel="0" collapsed="false">
      <c r="A85" s="21" t="n">
        <v>34394</v>
      </c>
      <c r="B85" s="5" t="n">
        <v>13.7463</v>
      </c>
      <c r="C85" s="22" t="n">
        <v>14.89</v>
      </c>
      <c r="D85" s="5" t="n">
        <v>13.9009</v>
      </c>
      <c r="E85" s="7"/>
      <c r="F85" s="8" t="n">
        <f aca="false">C85-C84</f>
        <v>0.0600000000000005</v>
      </c>
      <c r="G85" s="9" t="n">
        <f aca="false">B85-B84</f>
        <v>-0.0046999999999997</v>
      </c>
      <c r="I85" s="9" t="n">
        <f aca="false">G84</f>
        <v>-0.509700000000001</v>
      </c>
      <c r="K85" s="0" t="n">
        <f aca="false">$K$3*I85</f>
        <v>-0.34180482</v>
      </c>
      <c r="L85" s="8" t="n">
        <f aca="false">F85-K85</f>
        <v>0.401804820000001</v>
      </c>
      <c r="M85" s="0" t="n">
        <f aca="false">K85-1.96*$L$3</f>
        <v>-1.36126375852177</v>
      </c>
      <c r="N85" s="0" t="n">
        <f aca="false">K85+1.96*$L$3</f>
        <v>0.677654118521768</v>
      </c>
    </row>
    <row r="86" customFormat="false" ht="12.75" hidden="false" customHeight="false" outlineLevel="0" collapsed="false">
      <c r="A86" s="21" t="n">
        <v>34425</v>
      </c>
      <c r="B86" s="5" t="n">
        <v>15.1983</v>
      </c>
      <c r="C86" s="22" t="n">
        <v>14.57</v>
      </c>
      <c r="D86" s="5" t="n">
        <v>15.2012</v>
      </c>
      <c r="E86" s="7"/>
      <c r="F86" s="8" t="n">
        <f aca="false">C86-C85</f>
        <v>-0.32</v>
      </c>
      <c r="G86" s="9" t="n">
        <f aca="false">B86-B85</f>
        <v>1.452</v>
      </c>
      <c r="I86" s="9" t="n">
        <f aca="false">G85</f>
        <v>-0.0046999999999997</v>
      </c>
      <c r="K86" s="0" t="n">
        <f aca="false">$K$3*I86</f>
        <v>-0.0031518199999998</v>
      </c>
      <c r="L86" s="8" t="n">
        <f aca="false">F86-K86</f>
        <v>-0.316848180000001</v>
      </c>
      <c r="M86" s="0" t="n">
        <f aca="false">K86-1.96*$L$3</f>
        <v>-1.02261075852177</v>
      </c>
      <c r="N86" s="0" t="n">
        <f aca="false">K86+1.96*$L$3</f>
        <v>1.01630711852177</v>
      </c>
    </row>
    <row r="87" customFormat="false" ht="12.75" hidden="false" customHeight="false" outlineLevel="0" collapsed="false">
      <c r="A87" s="21" t="n">
        <v>34455</v>
      </c>
      <c r="B87" s="5" t="n">
        <v>16.3493</v>
      </c>
      <c r="C87" s="22" t="n">
        <v>15.39</v>
      </c>
      <c r="D87" s="5" t="n">
        <v>16.1619</v>
      </c>
      <c r="E87" s="7"/>
      <c r="F87" s="8" t="n">
        <f aca="false">C87-C86</f>
        <v>0.82</v>
      </c>
      <c r="G87" s="9" t="n">
        <f aca="false">B87-B86</f>
        <v>1.151</v>
      </c>
      <c r="I87" s="9" t="n">
        <f aca="false">G86</f>
        <v>1.452</v>
      </c>
      <c r="K87" s="0" t="n">
        <f aca="false">$K$3*I87</f>
        <v>0.9737112</v>
      </c>
      <c r="L87" s="8" t="n">
        <f aca="false">F87-K87</f>
        <v>-0.1537112</v>
      </c>
      <c r="M87" s="0" t="n">
        <f aca="false">K87-1.96*$L$3</f>
        <v>-0.0457477385217684</v>
      </c>
      <c r="N87" s="0" t="n">
        <f aca="false">K87+1.96*$L$3</f>
        <v>1.99317013852177</v>
      </c>
    </row>
    <row r="88" customFormat="false" ht="12.75" hidden="false" customHeight="false" outlineLevel="0" collapsed="false">
      <c r="A88" s="21" t="n">
        <v>34486</v>
      </c>
      <c r="B88" s="5" t="n">
        <v>17.085</v>
      </c>
      <c r="C88" s="22" t="n">
        <v>16.32</v>
      </c>
      <c r="D88" s="5" t="n">
        <v>16.7502</v>
      </c>
      <c r="E88" s="7"/>
      <c r="F88" s="8" t="n">
        <f aca="false">C88-C87</f>
        <v>0.93</v>
      </c>
      <c r="G88" s="9" t="n">
        <f aca="false">B88-B87</f>
        <v>0.735700000000001</v>
      </c>
      <c r="I88" s="9" t="n">
        <f aca="false">G87</f>
        <v>1.151</v>
      </c>
      <c r="K88" s="0" t="n">
        <f aca="false">$K$3*I88</f>
        <v>0.7718606</v>
      </c>
      <c r="L88" s="8" t="n">
        <f aca="false">F88-K88</f>
        <v>0.1581394</v>
      </c>
      <c r="M88" s="0" t="n">
        <f aca="false">K88-1.96*$L$3</f>
        <v>-0.247598338521769</v>
      </c>
      <c r="N88" s="0" t="n">
        <f aca="false">K88+1.96*$L$3</f>
        <v>1.79131953852177</v>
      </c>
    </row>
    <row r="89" customFormat="false" ht="12.75" hidden="false" customHeight="false" outlineLevel="0" collapsed="false">
      <c r="A89" s="21" t="n">
        <v>34516</v>
      </c>
      <c r="B89" s="5" t="n">
        <v>18.0869</v>
      </c>
      <c r="C89" s="22" t="n">
        <v>17.15</v>
      </c>
      <c r="D89" s="5" t="n">
        <v>17.5717</v>
      </c>
      <c r="E89" s="7"/>
      <c r="F89" s="8" t="n">
        <f aca="false">C89-C88</f>
        <v>0.829999999999998</v>
      </c>
      <c r="G89" s="9" t="n">
        <f aca="false">B89-B88</f>
        <v>1.0019</v>
      </c>
      <c r="I89" s="9" t="n">
        <f aca="false">G88</f>
        <v>0.735700000000001</v>
      </c>
      <c r="K89" s="0" t="n">
        <f aca="false">$K$3*I89</f>
        <v>0.493360420000001</v>
      </c>
      <c r="L89" s="8" t="n">
        <f aca="false">F89-K89</f>
        <v>0.336639579999997</v>
      </c>
      <c r="M89" s="0" t="n">
        <f aca="false">K89-1.96*$L$3</f>
        <v>-0.526098518521767</v>
      </c>
      <c r="N89" s="0" t="n">
        <f aca="false">K89+1.96*$L$3</f>
        <v>1.51281935852177</v>
      </c>
    </row>
    <row r="90" customFormat="false" ht="12.75" hidden="false" customHeight="false" outlineLevel="0" collapsed="false">
      <c r="A90" s="21" t="n">
        <v>34547</v>
      </c>
      <c r="B90" s="5" t="n">
        <v>16.9415</v>
      </c>
      <c r="C90" s="22" t="n">
        <v>18.27</v>
      </c>
      <c r="D90" s="5" t="n">
        <v>16.6863</v>
      </c>
      <c r="E90" s="7"/>
      <c r="F90" s="8" t="n">
        <f aca="false">C90-C89</f>
        <v>1.12</v>
      </c>
      <c r="G90" s="9" t="n">
        <f aca="false">B90-B89</f>
        <v>-1.1454</v>
      </c>
      <c r="I90" s="9" t="n">
        <f aca="false">G89</f>
        <v>1.0019</v>
      </c>
      <c r="K90" s="0" t="n">
        <f aca="false">$K$3*I90</f>
        <v>0.671874139999999</v>
      </c>
      <c r="L90" s="8" t="n">
        <f aca="false">F90-K90</f>
        <v>0.448125860000002</v>
      </c>
      <c r="M90" s="0" t="n">
        <f aca="false">K90-1.96*$L$3</f>
        <v>-0.347584798521769</v>
      </c>
      <c r="N90" s="0" t="n">
        <f aca="false">K90+1.96*$L$3</f>
        <v>1.69133307852177</v>
      </c>
    </row>
    <row r="91" customFormat="false" ht="12.75" hidden="false" customHeight="false" outlineLevel="0" collapsed="false">
      <c r="A91" s="21" t="n">
        <v>34578</v>
      </c>
      <c r="B91" s="5" t="n">
        <v>16.0775</v>
      </c>
      <c r="C91" s="22" t="n">
        <v>18.29</v>
      </c>
      <c r="D91" s="5" t="n">
        <v>15.8495</v>
      </c>
      <c r="E91" s="7"/>
      <c r="F91" s="8" t="n">
        <f aca="false">C91-C90</f>
        <v>0.0199999999999996</v>
      </c>
      <c r="G91" s="9" t="n">
        <f aca="false">B91-B90</f>
        <v>-0.864000000000001</v>
      </c>
      <c r="I91" s="9" t="n">
        <f aca="false">G90</f>
        <v>-1.1454</v>
      </c>
      <c r="K91" s="0" t="n">
        <f aca="false">$K$3*I91</f>
        <v>-0.768105239999999</v>
      </c>
      <c r="L91" s="8" t="n">
        <f aca="false">F91-K91</f>
        <v>0.788105239999999</v>
      </c>
      <c r="M91" s="0" t="n">
        <f aca="false">K91-1.96*$L$3</f>
        <v>-1.78756417852177</v>
      </c>
      <c r="N91" s="0" t="n">
        <f aca="false">K91+1.96*$L$3</f>
        <v>0.251353698521769</v>
      </c>
    </row>
    <row r="92" customFormat="false" ht="12.75" hidden="false" customHeight="false" outlineLevel="0" collapsed="false">
      <c r="A92" s="21" t="n">
        <v>34608</v>
      </c>
      <c r="B92" s="5" t="n">
        <v>16.589</v>
      </c>
      <c r="C92" s="22" t="n">
        <v>17.63</v>
      </c>
      <c r="D92" s="5" t="n">
        <v>16.4707</v>
      </c>
      <c r="E92" s="7"/>
      <c r="F92" s="8" t="n">
        <f aca="false">C92-C91</f>
        <v>-0.66</v>
      </c>
      <c r="G92" s="9" t="n">
        <f aca="false">B92-B91</f>
        <v>0.511499999999998</v>
      </c>
      <c r="I92" s="9" t="n">
        <f aca="false">G91</f>
        <v>-0.864000000000001</v>
      </c>
      <c r="K92" s="0" t="n">
        <f aca="false">$K$3*I92</f>
        <v>-0.579398400000001</v>
      </c>
      <c r="L92" s="8" t="n">
        <f aca="false">F92-K92</f>
        <v>-0.0806015999999996</v>
      </c>
      <c r="M92" s="0" t="n">
        <f aca="false">K92-1.96*$L$3</f>
        <v>-1.59885733852177</v>
      </c>
      <c r="N92" s="0" t="n">
        <f aca="false">K92+1.96*$L$3</f>
        <v>0.440060538521768</v>
      </c>
    </row>
    <row r="93" customFormat="false" ht="12.75" hidden="false" customHeight="false" outlineLevel="0" collapsed="false">
      <c r="A93" s="21" t="n">
        <v>34639</v>
      </c>
      <c r="B93" s="5" t="n">
        <v>17.458</v>
      </c>
      <c r="C93" s="22" t="n">
        <v>17.35</v>
      </c>
      <c r="D93" s="5" t="n">
        <v>17.2684</v>
      </c>
      <c r="E93" s="7"/>
      <c r="F93" s="8" t="n">
        <f aca="false">C93-C92</f>
        <v>-0.279999999999998</v>
      </c>
      <c r="G93" s="9" t="n">
        <f aca="false">B93-B92</f>
        <v>0.869</v>
      </c>
      <c r="I93" s="9" t="n">
        <f aca="false">G92</f>
        <v>0.511499999999998</v>
      </c>
      <c r="K93" s="0" t="n">
        <f aca="false">$K$3*I93</f>
        <v>0.343011899999999</v>
      </c>
      <c r="L93" s="8" t="n">
        <f aca="false">F93-K93</f>
        <v>-0.623011899999996</v>
      </c>
      <c r="M93" s="0" t="n">
        <f aca="false">K93-1.96*$L$3</f>
        <v>-0.67644703852177</v>
      </c>
      <c r="N93" s="0" t="n">
        <f aca="false">K93+1.96*$L$3</f>
        <v>1.36247083852177</v>
      </c>
    </row>
    <row r="94" customFormat="false" ht="12.75" hidden="false" customHeight="false" outlineLevel="0" collapsed="false">
      <c r="A94" s="21" t="n">
        <v>34669</v>
      </c>
      <c r="B94" s="5" t="n">
        <v>16.0314</v>
      </c>
      <c r="C94" s="22" t="n">
        <v>17.83</v>
      </c>
      <c r="D94" s="5" t="n">
        <v>15.8395</v>
      </c>
      <c r="E94" s="7"/>
      <c r="F94" s="8" t="n">
        <f aca="false">C94-C93</f>
        <v>0.479999999999997</v>
      </c>
      <c r="G94" s="9" t="n">
        <f aca="false">B94-B93</f>
        <v>-1.4266</v>
      </c>
      <c r="I94" s="9" t="n">
        <f aca="false">G93</f>
        <v>0.869</v>
      </c>
      <c r="K94" s="0" t="n">
        <f aca="false">$K$3*I94</f>
        <v>0.5827514</v>
      </c>
      <c r="L94" s="8" t="n">
        <f aca="false">F94-K94</f>
        <v>-0.102751400000003</v>
      </c>
      <c r="M94" s="0" t="n">
        <f aca="false">K94-1.96*$L$3</f>
        <v>-0.436707538521768</v>
      </c>
      <c r="N94" s="0" t="n">
        <f aca="false">K94+1.96*$L$3</f>
        <v>1.60221033852177</v>
      </c>
    </row>
    <row r="95" customFormat="false" ht="12.75" hidden="false" customHeight="false" outlineLevel="0" collapsed="false">
      <c r="A95" s="21" t="n">
        <v>34700</v>
      </c>
      <c r="B95" s="5" t="n">
        <v>16.6714</v>
      </c>
      <c r="C95" s="22" t="n">
        <v>17.65</v>
      </c>
      <c r="D95" s="5" t="n">
        <v>16.5857</v>
      </c>
      <c r="E95" s="7"/>
      <c r="F95" s="8" t="n">
        <f aca="false">C95-C94</f>
        <v>-0.18</v>
      </c>
      <c r="G95" s="9" t="n">
        <f aca="false">B95-B94</f>
        <v>0.639999999999997</v>
      </c>
      <c r="I95" s="9" t="n">
        <f aca="false">G94</f>
        <v>-1.4266</v>
      </c>
      <c r="K95" s="0" t="n">
        <f aca="false">$K$3*I95</f>
        <v>-0.956677959999998</v>
      </c>
      <c r="L95" s="8" t="n">
        <f aca="false">F95-K95</f>
        <v>0.776677959999998</v>
      </c>
      <c r="M95" s="0" t="n">
        <f aca="false">K95-1.96*$L$3</f>
        <v>-1.97613689852177</v>
      </c>
      <c r="N95" s="0" t="n">
        <f aca="false">K95+1.96*$L$3</f>
        <v>0.0627809785217703</v>
      </c>
    </row>
    <row r="96" customFormat="false" ht="12.75" hidden="false" customHeight="false" outlineLevel="0" collapsed="false">
      <c r="A96" s="21" t="n">
        <v>34731</v>
      </c>
      <c r="B96" s="5" t="n">
        <v>17.315</v>
      </c>
      <c r="C96" s="22" t="n">
        <v>17.99</v>
      </c>
      <c r="D96" s="5" t="n">
        <v>17.145</v>
      </c>
      <c r="E96" s="7"/>
      <c r="F96" s="8" t="n">
        <f aca="false">C96-C95</f>
        <v>0.34</v>
      </c>
      <c r="G96" s="9" t="n">
        <f aca="false">B96-B95</f>
        <v>0.643600000000003</v>
      </c>
      <c r="I96" s="9" t="n">
        <f aca="false">G95</f>
        <v>0.639999999999997</v>
      </c>
      <c r="K96" s="0" t="n">
        <f aca="false">$K$3*I96</f>
        <v>0.429183999999998</v>
      </c>
      <c r="L96" s="8" t="n">
        <f aca="false">F96-K96</f>
        <v>-0.0891839999999981</v>
      </c>
      <c r="M96" s="0" t="n">
        <f aca="false">K96-1.96*$L$3</f>
        <v>-0.59027493852177</v>
      </c>
      <c r="N96" s="0" t="n">
        <f aca="false">K96+1.96*$L$3</f>
        <v>1.44864293852177</v>
      </c>
    </row>
    <row r="97" customFormat="false" ht="12.75" hidden="false" customHeight="false" outlineLevel="0" collapsed="false">
      <c r="A97" s="21" t="n">
        <v>34759</v>
      </c>
      <c r="B97" s="5" t="n">
        <v>17.2135</v>
      </c>
      <c r="C97" s="22" t="n">
        <v>18.56</v>
      </c>
      <c r="D97" s="5" t="n">
        <v>16.9815</v>
      </c>
      <c r="E97" s="7"/>
      <c r="F97" s="8" t="n">
        <f aca="false">C97-C96</f>
        <v>0.57</v>
      </c>
      <c r="G97" s="9" t="n">
        <f aca="false">B97-B96</f>
        <v>-0.101500000000001</v>
      </c>
      <c r="I97" s="9" t="n">
        <f aca="false">G96</f>
        <v>0.643600000000003</v>
      </c>
      <c r="K97" s="0" t="n">
        <f aca="false">$K$3*I97</f>
        <v>0.431598160000002</v>
      </c>
      <c r="L97" s="8" t="n">
        <f aca="false">F97-K97</f>
        <v>0.138401839999998</v>
      </c>
      <c r="M97" s="0" t="n">
        <f aca="false">K97-1.96*$L$3</f>
        <v>-0.587860778521766</v>
      </c>
      <c r="N97" s="0" t="n">
        <f aca="false">K97+1.96*$L$3</f>
        <v>1.45105709852177</v>
      </c>
    </row>
    <row r="98" customFormat="false" ht="12.75" hidden="false" customHeight="false" outlineLevel="0" collapsed="false">
      <c r="A98" s="21" t="n">
        <v>34790</v>
      </c>
      <c r="B98" s="5" t="n">
        <v>18.8363</v>
      </c>
      <c r="C98" s="22" t="n">
        <v>18.71</v>
      </c>
      <c r="D98" s="5" t="n">
        <v>18.6389</v>
      </c>
      <c r="E98" s="7"/>
      <c r="F98" s="8" t="n">
        <f aca="false">C98-C97</f>
        <v>0.150000000000002</v>
      </c>
      <c r="G98" s="9" t="n">
        <f aca="false">B98-B97</f>
        <v>1.6228</v>
      </c>
      <c r="I98" s="9" t="n">
        <f aca="false">G97</f>
        <v>-0.101500000000001</v>
      </c>
      <c r="K98" s="0" t="n">
        <f aca="false">$K$3*I98</f>
        <v>-0.068065900000001</v>
      </c>
      <c r="L98" s="8" t="n">
        <f aca="false">F98-K98</f>
        <v>0.218065900000003</v>
      </c>
      <c r="M98" s="0" t="n">
        <f aca="false">K98-1.96*$L$3</f>
        <v>-1.08752483852177</v>
      </c>
      <c r="N98" s="0" t="n">
        <f aca="false">K98+1.96*$L$3</f>
        <v>0.951393038521767</v>
      </c>
    </row>
    <row r="99" customFormat="false" ht="12.75" hidden="false" customHeight="false" outlineLevel="0" collapsed="false">
      <c r="A99" s="21" t="n">
        <v>34820</v>
      </c>
      <c r="B99" s="5" t="n">
        <v>18.7343</v>
      </c>
      <c r="C99" s="22" t="n">
        <v>19.33</v>
      </c>
      <c r="D99" s="5" t="n">
        <v>18.3366</v>
      </c>
      <c r="E99" s="7"/>
      <c r="F99" s="8" t="n">
        <f aca="false">C99-C98</f>
        <v>0.619999999999997</v>
      </c>
      <c r="G99" s="9" t="n">
        <f aca="false">B99-B98</f>
        <v>-0.102</v>
      </c>
      <c r="I99" s="9" t="n">
        <f aca="false">G98</f>
        <v>1.6228</v>
      </c>
      <c r="K99" s="0" t="n">
        <f aca="false">$K$3*I99</f>
        <v>1.08824968</v>
      </c>
      <c r="L99" s="8" t="n">
        <f aca="false">F99-K99</f>
        <v>-0.468249680000004</v>
      </c>
      <c r="M99" s="0" t="n">
        <f aca="false">K99-1.96*$L$3</f>
        <v>0.0687907414782327</v>
      </c>
      <c r="N99" s="0" t="n">
        <f aca="false">K99+1.96*$L$3</f>
        <v>2.10770861852177</v>
      </c>
    </row>
    <row r="100" customFormat="false" ht="12.75" hidden="false" customHeight="false" outlineLevel="0" collapsed="false">
      <c r="A100" s="21" t="n">
        <v>34851</v>
      </c>
      <c r="B100" s="5" t="n">
        <v>17.3627</v>
      </c>
      <c r="C100" s="22" t="n">
        <v>19.49</v>
      </c>
      <c r="D100" s="5" t="n">
        <v>17.3395</v>
      </c>
      <c r="E100" s="7"/>
      <c r="F100" s="8" t="n">
        <f aca="false">C100-C99</f>
        <v>0.16</v>
      </c>
      <c r="G100" s="9" t="n">
        <f aca="false">B100-B99</f>
        <v>-1.3716</v>
      </c>
      <c r="I100" s="9" t="n">
        <f aca="false">G99</f>
        <v>-0.102</v>
      </c>
      <c r="K100" s="0" t="n">
        <f aca="false">$K$3*I100</f>
        <v>-0.0684012000000002</v>
      </c>
      <c r="L100" s="8" t="n">
        <f aca="false">F100-K100</f>
        <v>0.2284012</v>
      </c>
      <c r="M100" s="0" t="n">
        <f aca="false">K100-1.96*$L$3</f>
        <v>-1.08786013852177</v>
      </c>
      <c r="N100" s="0" t="n">
        <f aca="false">K100+1.96*$L$3</f>
        <v>0.951057738521768</v>
      </c>
    </row>
    <row r="101" customFormat="false" ht="12.75" hidden="false" customHeight="false" outlineLevel="0" collapsed="false">
      <c r="A101" s="21" t="n">
        <v>34881</v>
      </c>
      <c r="B101" s="5" t="n">
        <v>16.0476</v>
      </c>
      <c r="C101" s="22" t="n">
        <v>18.45</v>
      </c>
      <c r="D101" s="5" t="n">
        <v>15.7945</v>
      </c>
      <c r="E101" s="7"/>
      <c r="F101" s="8" t="n">
        <f aca="false">C101-C100</f>
        <v>-1.04</v>
      </c>
      <c r="G101" s="9" t="n">
        <f aca="false">B101-B100</f>
        <v>-1.3151</v>
      </c>
      <c r="I101" s="9" t="n">
        <f aca="false">G100</f>
        <v>-1.3716</v>
      </c>
      <c r="K101" s="0" t="n">
        <f aca="false">$K$3*I101</f>
        <v>-0.919794960000001</v>
      </c>
      <c r="L101" s="8" t="n">
        <f aca="false">F101-K101</f>
        <v>-0.120205039999999</v>
      </c>
      <c r="M101" s="0" t="n">
        <f aca="false">K101-1.96*$L$3</f>
        <v>-1.93925389852177</v>
      </c>
      <c r="N101" s="0" t="n">
        <f aca="false">K101+1.96*$L$3</f>
        <v>0.0996639785217678</v>
      </c>
    </row>
    <row r="102" customFormat="false" ht="12.75" hidden="false" customHeight="false" outlineLevel="0" collapsed="false">
      <c r="A102" s="21" t="n">
        <v>34912</v>
      </c>
      <c r="B102" s="5" t="n">
        <v>16.2324</v>
      </c>
      <c r="C102" s="22" t="n">
        <v>17.38</v>
      </c>
      <c r="D102" s="5" t="n">
        <v>16.0413</v>
      </c>
      <c r="E102" s="7"/>
      <c r="F102" s="8" t="n">
        <f aca="false">C102-C101</f>
        <v>-1.07</v>
      </c>
      <c r="G102" s="9" t="n">
        <f aca="false">B102-B101</f>
        <v>0.184799999999999</v>
      </c>
      <c r="I102" s="9" t="n">
        <f aca="false">G101</f>
        <v>-1.3151</v>
      </c>
      <c r="K102" s="0" t="n">
        <f aca="false">$K$3*I102</f>
        <v>-0.881906060000001</v>
      </c>
      <c r="L102" s="8" t="n">
        <f aca="false">F102-K102</f>
        <v>-0.18809394</v>
      </c>
      <c r="M102" s="0" t="n">
        <f aca="false">K102-1.96*$L$3</f>
        <v>-1.90136499852177</v>
      </c>
      <c r="N102" s="0" t="n">
        <f aca="false">K102+1.96*$L$3</f>
        <v>0.137552878521768</v>
      </c>
    </row>
    <row r="103" customFormat="false" ht="12.75" hidden="false" customHeight="false" outlineLevel="0" collapsed="false">
      <c r="A103" s="21" t="n">
        <v>34943</v>
      </c>
      <c r="B103" s="5" t="n">
        <v>16.6867</v>
      </c>
      <c r="C103" s="22" t="n">
        <v>17.21</v>
      </c>
      <c r="D103" s="5" t="n">
        <v>16.6967</v>
      </c>
      <c r="E103" s="7"/>
      <c r="F103" s="8" t="n">
        <f aca="false">C103-C102</f>
        <v>-0.169999999999998</v>
      </c>
      <c r="G103" s="9" t="n">
        <f aca="false">B103-B102</f>
        <v>0.4543</v>
      </c>
      <c r="I103" s="9" t="n">
        <f aca="false">G102</f>
        <v>0.184799999999999</v>
      </c>
      <c r="K103" s="0" t="n">
        <f aca="false">$K$3*I103</f>
        <v>0.123926879999999</v>
      </c>
      <c r="L103" s="8" t="n">
        <f aca="false">F103-K103</f>
        <v>-0.293926879999998</v>
      </c>
      <c r="M103" s="0" t="n">
        <f aca="false">K103-1.96*$L$3</f>
        <v>-0.895532058521769</v>
      </c>
      <c r="N103" s="0" t="n">
        <f aca="false">K103+1.96*$L$3</f>
        <v>1.14338581852177</v>
      </c>
    </row>
    <row r="104" customFormat="false" ht="12.75" hidden="false" customHeight="false" outlineLevel="0" collapsed="false">
      <c r="A104" s="21" t="n">
        <v>34973</v>
      </c>
      <c r="B104" s="5" t="n">
        <v>16.1889</v>
      </c>
      <c r="C104" s="22" t="n">
        <v>17.41</v>
      </c>
      <c r="D104" s="5" t="n">
        <v>16.0943</v>
      </c>
      <c r="E104" s="7"/>
      <c r="F104" s="8" t="n">
        <f aca="false">C104-C103</f>
        <v>0.199999999999999</v>
      </c>
      <c r="G104" s="9" t="n">
        <f aca="false">B104-B103</f>
        <v>-0.497799999999998</v>
      </c>
      <c r="I104" s="9" t="n">
        <f aca="false">G103</f>
        <v>0.4543</v>
      </c>
      <c r="K104" s="0" t="n">
        <f aca="false">$K$3*I104</f>
        <v>0.30465358</v>
      </c>
      <c r="L104" s="8" t="n">
        <f aca="false">F104-K104</f>
        <v>-0.104653580000001</v>
      </c>
      <c r="M104" s="0" t="n">
        <f aca="false">K104-1.96*$L$3</f>
        <v>-0.714805358521768</v>
      </c>
      <c r="N104" s="0" t="n">
        <f aca="false">K104+1.96*$L$3</f>
        <v>1.32411251852177</v>
      </c>
    </row>
    <row r="105" customFormat="false" ht="12.75" hidden="false" customHeight="false" outlineLevel="0" collapsed="false">
      <c r="A105" s="21" t="n">
        <v>35004</v>
      </c>
      <c r="B105" s="5" t="n">
        <v>16.9091</v>
      </c>
      <c r="C105" s="22" t="n">
        <v>17.1</v>
      </c>
      <c r="D105" s="5" t="n">
        <v>16.8209</v>
      </c>
      <c r="E105" s="7"/>
      <c r="F105" s="8" t="n">
        <f aca="false">C105-C104</f>
        <v>-0.309999999999999</v>
      </c>
      <c r="G105" s="9" t="n">
        <f aca="false">B105-B104</f>
        <v>0.720199999999998</v>
      </c>
      <c r="I105" s="9" t="n">
        <f aca="false">G104</f>
        <v>-0.497799999999998</v>
      </c>
      <c r="K105" s="0" t="n">
        <f aca="false">$K$3*I105</f>
        <v>-0.333824679999999</v>
      </c>
      <c r="L105" s="8" t="n">
        <f aca="false">F105-K105</f>
        <v>0.0238246799999999</v>
      </c>
      <c r="M105" s="0" t="n">
        <f aca="false">K105-1.96*$L$3</f>
        <v>-1.35328361852177</v>
      </c>
      <c r="N105" s="0" t="n">
        <f aca="false">K105+1.96*$L$3</f>
        <v>0.68563425852177</v>
      </c>
    </row>
    <row r="106" customFormat="false" ht="12.75" hidden="false" customHeight="false" outlineLevel="0" collapsed="false">
      <c r="A106" s="21" t="n">
        <v>35034</v>
      </c>
      <c r="B106" s="5" t="n">
        <v>18.2335</v>
      </c>
      <c r="C106" s="22" t="n">
        <v>17.55</v>
      </c>
      <c r="D106" s="5" t="n">
        <v>18.004</v>
      </c>
      <c r="E106" s="7"/>
      <c r="F106" s="8" t="n">
        <f aca="false">C106-C105</f>
        <v>0.449999999999999</v>
      </c>
      <c r="G106" s="9" t="n">
        <f aca="false">B106-B105</f>
        <v>1.3244</v>
      </c>
      <c r="I106" s="9" t="n">
        <f aca="false">G105</f>
        <v>0.720199999999998</v>
      </c>
      <c r="K106" s="0" t="n">
        <f aca="false">$K$3*I106</f>
        <v>0.482966119999999</v>
      </c>
      <c r="L106" s="8" t="n">
        <f aca="false">F106-K106</f>
        <v>-0.0329661199999996</v>
      </c>
      <c r="M106" s="0" t="n">
        <f aca="false">K106-1.96*$L$3</f>
        <v>-0.536492818521769</v>
      </c>
      <c r="N106" s="0" t="n">
        <f aca="false">K106+1.96*$L$3</f>
        <v>1.50242505852177</v>
      </c>
    </row>
    <row r="107" customFormat="false" ht="12.75" hidden="false" customHeight="false" outlineLevel="0" collapsed="false">
      <c r="A107" s="21" t="n">
        <v>35065</v>
      </c>
      <c r="B107" s="5" t="n">
        <v>18.0523</v>
      </c>
      <c r="C107" s="22" t="n">
        <v>18.87</v>
      </c>
      <c r="D107" s="5" t="n">
        <v>17.925</v>
      </c>
      <c r="E107" s="7"/>
      <c r="F107" s="8" t="n">
        <f aca="false">C107-C106</f>
        <v>1.32</v>
      </c>
      <c r="G107" s="9" t="n">
        <f aca="false">B107-B106</f>
        <v>-0.1812</v>
      </c>
      <c r="I107" s="9" t="n">
        <f aca="false">G106</f>
        <v>1.3244</v>
      </c>
      <c r="K107" s="0" t="n">
        <f aca="false">$K$3*I107</f>
        <v>0.88814264</v>
      </c>
      <c r="L107" s="8" t="n">
        <f aca="false">F107-K107</f>
        <v>0.43185736</v>
      </c>
      <c r="M107" s="0" t="n">
        <f aca="false">K107-1.96*$L$3</f>
        <v>-0.131316298521768</v>
      </c>
      <c r="N107" s="0" t="n">
        <f aca="false">K107+1.96*$L$3</f>
        <v>1.90760157852177</v>
      </c>
    </row>
    <row r="108" customFormat="false" ht="12.75" hidden="false" customHeight="false" outlineLevel="0" collapsed="false">
      <c r="A108" s="21" t="n">
        <v>35096</v>
      </c>
      <c r="B108" s="5" t="n">
        <v>17.8686</v>
      </c>
      <c r="C108" s="22" t="n">
        <v>19.11</v>
      </c>
      <c r="D108" s="5" t="n">
        <v>17.9788</v>
      </c>
      <c r="E108" s="7"/>
      <c r="F108" s="8" t="n">
        <f aca="false">C108-C107</f>
        <v>0.239999999999998</v>
      </c>
      <c r="G108" s="9" t="n">
        <f aca="false">B108-B107</f>
        <v>-0.183699999999998</v>
      </c>
      <c r="I108" s="9" t="n">
        <f aca="false">G107</f>
        <v>-0.1812</v>
      </c>
      <c r="K108" s="0" t="n">
        <f aca="false">$K$3*I108</f>
        <v>-0.12151272</v>
      </c>
      <c r="L108" s="8" t="n">
        <f aca="false">F108-K108</f>
        <v>0.361512719999999</v>
      </c>
      <c r="M108" s="0" t="n">
        <f aca="false">K108-1.96*$L$3</f>
        <v>-1.14097165852177</v>
      </c>
      <c r="N108" s="0" t="n">
        <f aca="false">K108+1.96*$L$3</f>
        <v>0.897946218521768</v>
      </c>
    </row>
    <row r="109" customFormat="false" ht="12.75" hidden="false" customHeight="false" outlineLevel="0" collapsed="false">
      <c r="A109" s="21" t="n">
        <v>35125</v>
      </c>
      <c r="B109" s="5" t="n">
        <v>19.7912</v>
      </c>
      <c r="C109" s="22" t="n">
        <v>18.72</v>
      </c>
      <c r="D109" s="5" t="n">
        <v>19.9464</v>
      </c>
      <c r="E109" s="7"/>
      <c r="F109" s="8" t="n">
        <f aca="false">C109-C108</f>
        <v>-0.390000000000001</v>
      </c>
      <c r="G109" s="9" t="n">
        <f aca="false">B109-B108</f>
        <v>1.9226</v>
      </c>
      <c r="I109" s="9" t="n">
        <f aca="false">G108</f>
        <v>-0.183699999999998</v>
      </c>
      <c r="K109" s="0" t="n">
        <f aca="false">$K$3*I109</f>
        <v>-0.123189219999999</v>
      </c>
      <c r="L109" s="8" t="n">
        <f aca="false">F109-K109</f>
        <v>-0.266810780000002</v>
      </c>
      <c r="M109" s="0" t="n">
        <f aca="false">K109-1.96*$L$3</f>
        <v>-1.14264815852177</v>
      </c>
      <c r="N109" s="0" t="n">
        <f aca="false">K109+1.96*$L$3</f>
        <v>0.89626971852177</v>
      </c>
    </row>
    <row r="110" customFormat="false" ht="12.75" hidden="false" customHeight="false" outlineLevel="0" collapsed="false">
      <c r="A110" s="21" t="n">
        <v>35156</v>
      </c>
      <c r="B110" s="5" t="n">
        <v>21.0586</v>
      </c>
      <c r="C110" s="22" t="n">
        <v>19.31</v>
      </c>
      <c r="D110" s="5" t="n">
        <v>20.9319</v>
      </c>
      <c r="E110" s="7"/>
      <c r="F110" s="8" t="n">
        <f aca="false">C110-C109</f>
        <v>0.59</v>
      </c>
      <c r="G110" s="9" t="n">
        <f aca="false">B110-B109</f>
        <v>1.2674</v>
      </c>
      <c r="I110" s="9" t="n">
        <f aca="false">G109</f>
        <v>1.9226</v>
      </c>
      <c r="K110" s="0" t="n">
        <f aca="false">$K$3*I110</f>
        <v>1.28929556</v>
      </c>
      <c r="L110" s="8" t="n">
        <f aca="false">F110-K110</f>
        <v>-0.69929556</v>
      </c>
      <c r="M110" s="0" t="n">
        <f aca="false">K110-1.96*$L$3</f>
        <v>0.269836621478231</v>
      </c>
      <c r="N110" s="0" t="n">
        <f aca="false">K110+1.96*$L$3</f>
        <v>2.30875449852177</v>
      </c>
    </row>
    <row r="111" customFormat="false" ht="12.75" hidden="false" customHeight="false" outlineLevel="0" collapsed="false">
      <c r="A111" s="21" t="n">
        <v>35186</v>
      </c>
      <c r="B111" s="5" t="n">
        <v>19.2964</v>
      </c>
      <c r="C111" s="22" t="n">
        <v>19.87</v>
      </c>
      <c r="D111" s="5" t="n">
        <v>19.1025</v>
      </c>
      <c r="E111" s="7"/>
      <c r="F111" s="8" t="n">
        <f aca="false">C111-C110</f>
        <v>0.560000000000002</v>
      </c>
      <c r="G111" s="9" t="n">
        <f aca="false">B111-B110</f>
        <v>-1.7622</v>
      </c>
      <c r="I111" s="9" t="n">
        <f aca="false">G110</f>
        <v>1.2674</v>
      </c>
      <c r="K111" s="0" t="n">
        <f aca="false">$K$3*I111</f>
        <v>0.849918439999999</v>
      </c>
      <c r="L111" s="8" t="n">
        <f aca="false">F111-K111</f>
        <v>-0.289918439999997</v>
      </c>
      <c r="M111" s="0" t="n">
        <f aca="false">K111-1.96*$L$3</f>
        <v>-0.169540498521769</v>
      </c>
      <c r="N111" s="0" t="n">
        <f aca="false">K111+1.96*$L$3</f>
        <v>1.86937737852177</v>
      </c>
    </row>
    <row r="112" customFormat="false" ht="12.75" hidden="false" customHeight="false" outlineLevel="0" collapsed="false">
      <c r="A112" s="21" t="n">
        <v>35217</v>
      </c>
      <c r="B112" s="5" t="n">
        <v>18.5398</v>
      </c>
      <c r="C112" s="22" t="n">
        <v>19.65</v>
      </c>
      <c r="D112" s="5" t="n">
        <v>18.425</v>
      </c>
      <c r="E112" s="7"/>
      <c r="F112" s="8" t="n">
        <f aca="false">C112-C111</f>
        <v>-0.220000000000002</v>
      </c>
      <c r="G112" s="9" t="n">
        <f aca="false">B112-B111</f>
        <v>-0.756599999999999</v>
      </c>
      <c r="I112" s="9" t="n">
        <f aca="false">G111</f>
        <v>-1.7622</v>
      </c>
      <c r="K112" s="0" t="n">
        <f aca="false">$K$3*I112</f>
        <v>-1.18173132</v>
      </c>
      <c r="L112" s="8" t="n">
        <f aca="false">F112-K112</f>
        <v>0.961731319999998</v>
      </c>
      <c r="M112" s="0" t="n">
        <f aca="false">K112-1.96*$L$3</f>
        <v>-2.20119025852177</v>
      </c>
      <c r="N112" s="0" t="n">
        <f aca="false">K112+1.96*$L$3</f>
        <v>-0.162272381478232</v>
      </c>
    </row>
    <row r="113" customFormat="false" ht="12.75" hidden="false" customHeight="false" outlineLevel="0" collapsed="false">
      <c r="A113" s="21" t="n">
        <v>35247</v>
      </c>
      <c r="B113" s="5" t="n">
        <v>19.7546</v>
      </c>
      <c r="C113" s="22" t="n">
        <v>19.56</v>
      </c>
      <c r="D113" s="5" t="n">
        <v>19.6367</v>
      </c>
      <c r="E113" s="7"/>
      <c r="F113" s="8" t="n">
        <f aca="false">C113-C112</f>
        <v>-0.0899999999999999</v>
      </c>
      <c r="G113" s="9" t="n">
        <f aca="false">B113-B112</f>
        <v>1.2148</v>
      </c>
      <c r="I113" s="9" t="n">
        <f aca="false">G112</f>
        <v>-0.756599999999999</v>
      </c>
      <c r="K113" s="0" t="n">
        <f aca="false">$K$3*I113</f>
        <v>-0.507375959999999</v>
      </c>
      <c r="L113" s="8" t="n">
        <f aca="false">F113-K113</f>
        <v>0.417375959999999</v>
      </c>
      <c r="M113" s="0" t="n">
        <f aca="false">K113-1.96*$L$3</f>
        <v>-1.52683489852177</v>
      </c>
      <c r="N113" s="0" t="n">
        <f aca="false">K113+1.96*$L$3</f>
        <v>0.512082978521769</v>
      </c>
    </row>
    <row r="114" customFormat="false" ht="12.75" hidden="false" customHeight="false" outlineLevel="0" collapsed="false">
      <c r="A114" s="21" t="n">
        <v>35278</v>
      </c>
      <c r="B114" s="5" t="n">
        <v>20.627</v>
      </c>
      <c r="C114" s="22" t="n">
        <v>20.05</v>
      </c>
      <c r="D114" s="5" t="n">
        <v>20.5577</v>
      </c>
      <c r="E114" s="7"/>
      <c r="F114" s="8" t="n">
        <f aca="false">C114-C113</f>
        <v>0.490000000000002</v>
      </c>
      <c r="G114" s="9" t="n">
        <f aca="false">B114-B113</f>
        <v>0.872399999999999</v>
      </c>
      <c r="I114" s="9" t="n">
        <f aca="false">G113</f>
        <v>1.2148</v>
      </c>
      <c r="K114" s="0" t="n">
        <f aca="false">$K$3*I114</f>
        <v>0.81464488</v>
      </c>
      <c r="L114" s="8" t="n">
        <f aca="false">F114-K114</f>
        <v>-0.324644879999998</v>
      </c>
      <c r="M114" s="0" t="n">
        <f aca="false">K114-1.96*$L$3</f>
        <v>-0.204814058521768</v>
      </c>
      <c r="N114" s="0" t="n">
        <f aca="false">K114+1.96*$L$3</f>
        <v>1.83410381852177</v>
      </c>
    </row>
    <row r="115" customFormat="false" ht="12.75" hidden="false" customHeight="false" outlineLevel="0" collapsed="false">
      <c r="A115" s="21" t="n">
        <v>35309</v>
      </c>
      <c r="B115" s="5" t="n">
        <v>23.0455</v>
      </c>
      <c r="C115" s="22" t="n">
        <v>20.74</v>
      </c>
      <c r="D115" s="5" t="n">
        <v>22.6367</v>
      </c>
      <c r="E115" s="7"/>
      <c r="F115" s="8" t="n">
        <f aca="false">C115-C114</f>
        <v>0.689999999999998</v>
      </c>
      <c r="G115" s="9" t="n">
        <f aca="false">B115-B114</f>
        <v>2.4185</v>
      </c>
      <c r="I115" s="9" t="n">
        <f aca="false">G114</f>
        <v>0.872399999999999</v>
      </c>
      <c r="K115" s="0" t="n">
        <f aca="false">$K$3*I115</f>
        <v>0.585031439999999</v>
      </c>
      <c r="L115" s="8" t="n">
        <f aca="false">F115-K115</f>
        <v>0.104968559999998</v>
      </c>
      <c r="M115" s="0" t="n">
        <f aca="false">K115-1.96*$L$3</f>
        <v>-0.434427498521769</v>
      </c>
      <c r="N115" s="0" t="n">
        <f aca="false">K115+1.96*$L$3</f>
        <v>1.60449037852177</v>
      </c>
    </row>
    <row r="116" customFormat="false" ht="12.75" hidden="false" customHeight="false" outlineLevel="0" collapsed="false">
      <c r="A116" s="21" t="n">
        <v>35339</v>
      </c>
      <c r="B116" s="5" t="n">
        <v>24.2959</v>
      </c>
      <c r="C116" s="22" t="n">
        <v>21.9</v>
      </c>
      <c r="D116" s="5" t="n">
        <v>24.1639</v>
      </c>
      <c r="E116" s="7"/>
      <c r="F116" s="8" t="n">
        <f aca="false">C116-C115</f>
        <v>1.16</v>
      </c>
      <c r="G116" s="9" t="n">
        <f aca="false">B116-B115</f>
        <v>1.2504</v>
      </c>
      <c r="I116" s="9" t="n">
        <f aca="false">G115</f>
        <v>2.4185</v>
      </c>
      <c r="K116" s="0" t="n">
        <f aca="false">$K$3*I116</f>
        <v>1.6218461</v>
      </c>
      <c r="L116" s="8" t="n">
        <f aca="false">F116-K116</f>
        <v>-0.461846100000001</v>
      </c>
      <c r="M116" s="0" t="n">
        <f aca="false">K116-1.96*$L$3</f>
        <v>0.602387161478233</v>
      </c>
      <c r="N116" s="0" t="n">
        <f aca="false">K116+1.96*$L$3</f>
        <v>2.64130503852177</v>
      </c>
    </row>
    <row r="117" customFormat="false" ht="12.75" hidden="false" customHeight="false" outlineLevel="0" collapsed="false">
      <c r="A117" s="21" t="n">
        <v>35370</v>
      </c>
      <c r="B117" s="5" t="n">
        <v>23.1117</v>
      </c>
      <c r="C117" s="22" t="n">
        <v>23.37</v>
      </c>
      <c r="D117" s="5" t="n">
        <v>22.6931</v>
      </c>
      <c r="E117" s="7"/>
      <c r="F117" s="8" t="n">
        <f aca="false">C117-C116</f>
        <v>1.47</v>
      </c>
      <c r="G117" s="9" t="n">
        <f aca="false">B117-B116</f>
        <v>-1.1842</v>
      </c>
      <c r="I117" s="9" t="n">
        <f aca="false">G116</f>
        <v>1.2504</v>
      </c>
      <c r="K117" s="0" t="n">
        <f aca="false">$K$3*I117</f>
        <v>0.838518239999999</v>
      </c>
      <c r="L117" s="8" t="n">
        <f aca="false">F117-K117</f>
        <v>0.631481760000003</v>
      </c>
      <c r="M117" s="0" t="n">
        <f aca="false">K117-1.96*$L$3</f>
        <v>-0.180940698521769</v>
      </c>
      <c r="N117" s="0" t="n">
        <f aca="false">K117+1.96*$L$3</f>
        <v>1.85797717852177</v>
      </c>
    </row>
    <row r="118" customFormat="false" ht="12.75" hidden="false" customHeight="false" outlineLevel="0" collapsed="false">
      <c r="A118" s="21" t="n">
        <v>35400</v>
      </c>
      <c r="B118" s="5" t="n">
        <v>24.0838</v>
      </c>
      <c r="C118" s="22" t="n">
        <v>23.47</v>
      </c>
      <c r="D118" s="5" t="n">
        <v>23.8931</v>
      </c>
      <c r="E118" s="7"/>
      <c r="F118" s="8" t="n">
        <f aca="false">C118-C117</f>
        <v>0.0999999999999979</v>
      </c>
      <c r="G118" s="9" t="n">
        <f aca="false">B118-B117</f>
        <v>0.972100000000001</v>
      </c>
      <c r="I118" s="9" t="n">
        <f aca="false">G117</f>
        <v>-1.1842</v>
      </c>
      <c r="K118" s="0" t="n">
        <f aca="false">$K$3*I118</f>
        <v>-0.79412452</v>
      </c>
      <c r="L118" s="8" t="n">
        <f aca="false">F118-K118</f>
        <v>0.894124519999998</v>
      </c>
      <c r="M118" s="0" t="n">
        <f aca="false">K118-1.96*$L$3</f>
        <v>-1.81358345852177</v>
      </c>
      <c r="N118" s="0" t="n">
        <f aca="false">K118+1.96*$L$3</f>
        <v>0.225334418521768</v>
      </c>
    </row>
    <row r="119" customFormat="false" ht="12.75" hidden="false" customHeight="false" outlineLevel="0" collapsed="false">
      <c r="A119" s="21" t="n">
        <v>35431</v>
      </c>
      <c r="B119" s="5" t="n">
        <v>23.5836</v>
      </c>
      <c r="C119" s="22" t="n">
        <v>24.05</v>
      </c>
      <c r="D119" s="5" t="n">
        <v>23.4489</v>
      </c>
      <c r="E119" s="7"/>
      <c r="F119" s="8" t="n">
        <f aca="false">C119-C118</f>
        <v>0.580000000000002</v>
      </c>
      <c r="G119" s="9" t="n">
        <f aca="false">B119-B118</f>
        <v>-0.5002</v>
      </c>
      <c r="I119" s="9" t="n">
        <f aca="false">G118</f>
        <v>0.972100000000001</v>
      </c>
      <c r="K119" s="0" t="n">
        <f aca="false">$K$3*I119</f>
        <v>0.651890260000001</v>
      </c>
      <c r="L119" s="8" t="n">
        <f aca="false">F119-K119</f>
        <v>-0.0718902599999989</v>
      </c>
      <c r="M119" s="0" t="n">
        <f aca="false">K119-1.96*$L$3</f>
        <v>-0.367568678521768</v>
      </c>
      <c r="N119" s="0" t="n">
        <f aca="false">K119+1.96*$L$3</f>
        <v>1.67134919852177</v>
      </c>
    </row>
    <row r="120" customFormat="false" ht="12.75" hidden="false" customHeight="false" outlineLevel="0" collapsed="false">
      <c r="A120" s="21" t="n">
        <v>35462</v>
      </c>
      <c r="B120" s="5" t="n">
        <v>20.8962</v>
      </c>
      <c r="C120" s="22" t="n">
        <v>24.12</v>
      </c>
      <c r="D120" s="5" t="n">
        <v>20.823</v>
      </c>
      <c r="E120" s="7"/>
      <c r="F120" s="8" t="n">
        <f aca="false">C120-C119</f>
        <v>0.0700000000000003</v>
      </c>
      <c r="G120" s="9" t="n">
        <f aca="false">B120-B119</f>
        <v>-2.6874</v>
      </c>
      <c r="I120" s="9" t="n">
        <f aca="false">G119</f>
        <v>-0.5002</v>
      </c>
      <c r="K120" s="0" t="n">
        <f aca="false">$K$3*I120</f>
        <v>-0.33543412</v>
      </c>
      <c r="L120" s="8" t="n">
        <f aca="false">F120-K120</f>
        <v>0.40543412</v>
      </c>
      <c r="M120" s="0" t="n">
        <f aca="false">K120-1.96*$L$3</f>
        <v>-1.35489305852177</v>
      </c>
      <c r="N120" s="0" t="n">
        <f aca="false">K120+1.96*$L$3</f>
        <v>0.684024818521769</v>
      </c>
    </row>
    <row r="121" customFormat="false" ht="12.75" hidden="false" customHeight="false" outlineLevel="0" collapsed="false">
      <c r="A121" s="21" t="n">
        <v>35490</v>
      </c>
      <c r="B121" s="5" t="n">
        <v>19.5768</v>
      </c>
      <c r="C121" s="22" t="n">
        <v>22.2</v>
      </c>
      <c r="D121" s="5" t="n">
        <v>19.0575</v>
      </c>
      <c r="E121" s="7"/>
      <c r="F121" s="8" t="n">
        <f aca="false">C121-C120</f>
        <v>-1.92</v>
      </c>
      <c r="G121" s="9" t="n">
        <f aca="false">B121-B120</f>
        <v>-1.3194</v>
      </c>
      <c r="I121" s="9" t="n">
        <f aca="false">G120</f>
        <v>-2.6874</v>
      </c>
      <c r="K121" s="0" t="n">
        <f aca="false">$K$3*I121</f>
        <v>-1.80217044</v>
      </c>
      <c r="L121" s="8" t="n">
        <f aca="false">F121-K121</f>
        <v>-0.117829560000002</v>
      </c>
      <c r="M121" s="0" t="n">
        <f aca="false">K121-1.96*$L$3</f>
        <v>-2.82162937852177</v>
      </c>
      <c r="N121" s="0" t="n">
        <f aca="false">K121+1.96*$L$3</f>
        <v>-0.782711501478232</v>
      </c>
    </row>
    <row r="122" customFormat="false" ht="12.75" hidden="false" customHeight="false" outlineLevel="0" collapsed="false">
      <c r="A122" s="21" t="n">
        <v>35521</v>
      </c>
      <c r="B122" s="5" t="n">
        <v>17.7859</v>
      </c>
      <c r="C122" s="22" t="n">
        <v>20.69</v>
      </c>
      <c r="D122" s="5" t="n">
        <v>17.453</v>
      </c>
      <c r="E122" s="7"/>
      <c r="F122" s="8" t="n">
        <f aca="false">C122-C121</f>
        <v>-1.51</v>
      </c>
      <c r="G122" s="9" t="n">
        <f aca="false">B122-B121</f>
        <v>-1.7909</v>
      </c>
      <c r="I122" s="9" t="n">
        <f aca="false">G121</f>
        <v>-1.3194</v>
      </c>
      <c r="K122" s="0" t="n">
        <f aca="false">$K$3*I122</f>
        <v>-0.884789640000001</v>
      </c>
      <c r="L122" s="8" t="n">
        <f aca="false">F122-K122</f>
        <v>-0.625210359999997</v>
      </c>
      <c r="M122" s="0" t="n">
        <f aca="false">K122-1.96*$L$3</f>
        <v>-1.90424857852177</v>
      </c>
      <c r="N122" s="0" t="n">
        <f aca="false">K122+1.96*$L$3</f>
        <v>0.134669298521767</v>
      </c>
    </row>
    <row r="123" customFormat="false" ht="12.75" hidden="false" customHeight="false" outlineLevel="0" collapsed="false">
      <c r="A123" s="21" t="n">
        <v>35551</v>
      </c>
      <c r="B123" s="5" t="n">
        <v>19.2043</v>
      </c>
      <c r="C123" s="23" t="n">
        <v>19.5004911009612</v>
      </c>
      <c r="D123" s="5" t="n">
        <v>19.0688</v>
      </c>
      <c r="E123" s="7"/>
      <c r="F123" s="8" t="n">
        <f aca="false">C123-C122</f>
        <v>-1.18950889903882</v>
      </c>
      <c r="G123" s="9" t="n">
        <f aca="false">B123-B122</f>
        <v>1.4184</v>
      </c>
      <c r="I123" s="9" t="n">
        <f aca="false">G122</f>
        <v>-1.7909</v>
      </c>
      <c r="K123" s="0" t="n">
        <f aca="false">$K$3*I123</f>
        <v>-1.20097754</v>
      </c>
      <c r="L123" s="8" t="n">
        <f aca="false">F123-K123</f>
        <v>0.0114686409611777</v>
      </c>
      <c r="M123" s="0" t="n">
        <f aca="false">K123-1.96*$L$3</f>
        <v>-2.22043647852177</v>
      </c>
      <c r="N123" s="0" t="n">
        <f aca="false">K123+1.96*$L$3</f>
        <v>-0.18151860147823</v>
      </c>
    </row>
    <row r="124" customFormat="false" ht="12.75" hidden="false" customHeight="false" outlineLevel="0" collapsed="false">
      <c r="A124" s="21" t="n">
        <v>35582</v>
      </c>
      <c r="B124" s="5" t="n">
        <v>17.8383</v>
      </c>
      <c r="C124" s="23" t="n">
        <v>20.0531725874667</v>
      </c>
      <c r="D124" s="5" t="n">
        <v>17.5774</v>
      </c>
      <c r="E124" s="7"/>
      <c r="F124" s="8" t="n">
        <f aca="false">C124-C123</f>
        <v>0.552681486505527</v>
      </c>
      <c r="G124" s="9" t="n">
        <f aca="false">B124-B123</f>
        <v>-1.366</v>
      </c>
      <c r="I124" s="9" t="n">
        <f aca="false">G123</f>
        <v>1.4184</v>
      </c>
      <c r="K124" s="0" t="n">
        <f aca="false">$K$3*I124</f>
        <v>0.951179039999999</v>
      </c>
      <c r="L124" s="8" t="n">
        <f aca="false">F124-K124</f>
        <v>-0.398497553494472</v>
      </c>
      <c r="M124" s="0" t="n">
        <f aca="false">K124-1.96*$L$3</f>
        <v>-0.0682798985217694</v>
      </c>
      <c r="N124" s="0" t="n">
        <f aca="false">K124+1.96*$L$3</f>
        <v>1.97063797852177</v>
      </c>
    </row>
    <row r="125" customFormat="false" ht="12.75" hidden="false" customHeight="false" outlineLevel="0" collapsed="false">
      <c r="A125" s="21" t="n">
        <v>35612</v>
      </c>
      <c r="B125" s="5" t="n">
        <v>18.553</v>
      </c>
      <c r="C125" s="23" t="n">
        <v>19.3590666838677</v>
      </c>
      <c r="D125" s="5" t="n">
        <v>18.5191</v>
      </c>
      <c r="E125" s="7"/>
      <c r="F125" s="8" t="n">
        <f aca="false">C125-C124</f>
        <v>-0.694105903599038</v>
      </c>
      <c r="G125" s="9" t="n">
        <f aca="false">B125-B124</f>
        <v>0.714700000000001</v>
      </c>
      <c r="I125" s="9" t="n">
        <f aca="false">G124</f>
        <v>-1.366</v>
      </c>
      <c r="K125" s="0" t="n">
        <f aca="false">$K$3*I125</f>
        <v>-0.9160396</v>
      </c>
      <c r="L125" s="8" t="n">
        <f aca="false">F125-K125</f>
        <v>0.221933696400962</v>
      </c>
      <c r="M125" s="0" t="n">
        <f aca="false">K125-1.96*$L$3</f>
        <v>-1.93549853852177</v>
      </c>
      <c r="N125" s="0" t="n">
        <f aca="false">K125+1.96*$L$3</f>
        <v>0.103419338521769</v>
      </c>
    </row>
    <row r="126" customFormat="false" ht="12.75" hidden="false" customHeight="false" outlineLevel="0" collapsed="false">
      <c r="A126" s="21" t="n">
        <v>35643</v>
      </c>
      <c r="B126" s="5" t="n">
        <v>18.7881</v>
      </c>
      <c r="C126" s="23" t="n">
        <v>18.7948968208924</v>
      </c>
      <c r="D126" s="5" t="n">
        <v>18.6374</v>
      </c>
      <c r="E126" s="7"/>
      <c r="F126" s="8" t="n">
        <f aca="false">C126-C125</f>
        <v>-0.564169862975277</v>
      </c>
      <c r="G126" s="9" t="n">
        <f aca="false">B126-B125</f>
        <v>0.235099999999999</v>
      </c>
      <c r="I126" s="9" t="n">
        <f aca="false">G125</f>
        <v>0.714700000000001</v>
      </c>
      <c r="K126" s="0" t="n">
        <f aca="false">$K$3*I126</f>
        <v>0.47927782</v>
      </c>
      <c r="L126" s="8" t="n">
        <f aca="false">F126-K126</f>
        <v>-1.04344768297528</v>
      </c>
      <c r="M126" s="0" t="n">
        <f aca="false">K126-1.96*$L$3</f>
        <v>-0.540181118521768</v>
      </c>
      <c r="N126" s="0" t="n">
        <f aca="false">K126+1.96*$L$3</f>
        <v>1.49873675852177</v>
      </c>
    </row>
    <row r="127" customFormat="false" ht="12.75" hidden="false" customHeight="false" outlineLevel="0" collapsed="false">
      <c r="A127" s="21" t="n">
        <v>35674</v>
      </c>
      <c r="B127" s="5" t="n">
        <v>18.572</v>
      </c>
      <c r="C127" s="22" t="n">
        <v>19.18</v>
      </c>
      <c r="D127" s="5" t="n">
        <v>18.4443</v>
      </c>
      <c r="E127" s="7"/>
      <c r="F127" s="8" t="n">
        <f aca="false">C127-C126</f>
        <v>0.385103179107606</v>
      </c>
      <c r="G127" s="9" t="n">
        <f aca="false">B127-B126</f>
        <v>-0.216100000000001</v>
      </c>
      <c r="I127" s="9" t="n">
        <f aca="false">G126</f>
        <v>0.235099999999999</v>
      </c>
      <c r="K127" s="0" t="n">
        <f aca="false">$K$3*I127</f>
        <v>0.157658059999999</v>
      </c>
      <c r="L127" s="8" t="n">
        <f aca="false">F127-K127</f>
        <v>0.227445119107607</v>
      </c>
      <c r="M127" s="0" t="n">
        <f aca="false">K127-1.96*$L$3</f>
        <v>-0.861800878521769</v>
      </c>
      <c r="N127" s="0" t="n">
        <f aca="false">K127+1.96*$L$3</f>
        <v>1.17711699852177</v>
      </c>
    </row>
    <row r="128" customFormat="false" ht="12.75" hidden="false" customHeight="false" outlineLevel="0" collapsed="false">
      <c r="A128" s="21" t="n">
        <v>35704</v>
      </c>
      <c r="B128" s="5" t="n">
        <v>20.1093</v>
      </c>
      <c r="C128" s="22" t="n">
        <v>19.48</v>
      </c>
      <c r="D128" s="5" t="n">
        <v>19.885</v>
      </c>
      <c r="E128" s="7"/>
      <c r="F128" s="8" t="n">
        <f aca="false">C128-C127</f>
        <v>0.300000000000001</v>
      </c>
      <c r="G128" s="9" t="n">
        <f aca="false">B128-B127</f>
        <v>1.5373</v>
      </c>
      <c r="I128" s="9" t="n">
        <f aca="false">G127</f>
        <v>-0.216100000000001</v>
      </c>
      <c r="K128" s="0" t="n">
        <f aca="false">$K$3*I128</f>
        <v>-0.144916660000001</v>
      </c>
      <c r="L128" s="8" t="n">
        <f aca="false">F128-K128</f>
        <v>0.444916660000001</v>
      </c>
      <c r="M128" s="0" t="n">
        <f aca="false">K128-1.96*$L$3</f>
        <v>-1.16437559852177</v>
      </c>
      <c r="N128" s="0" t="n">
        <f aca="false">K128+1.96*$L$3</f>
        <v>0.874542278521768</v>
      </c>
    </row>
    <row r="129" customFormat="false" ht="12.75" hidden="false" customHeight="false" outlineLevel="0" collapsed="false">
      <c r="A129" s="21" t="n">
        <v>35735</v>
      </c>
      <c r="B129" s="5" t="n">
        <v>19.3465</v>
      </c>
      <c r="C129" s="22" t="n">
        <v>20.18</v>
      </c>
      <c r="D129" s="5" t="n">
        <v>19.153</v>
      </c>
      <c r="E129" s="7"/>
      <c r="F129" s="8" t="n">
        <f aca="false">C129-C128</f>
        <v>0.699999999999999</v>
      </c>
      <c r="G129" s="9" t="n">
        <f aca="false">B129-B128</f>
        <v>-0.762800000000002</v>
      </c>
      <c r="I129" s="9" t="n">
        <f aca="false">G128</f>
        <v>1.5373</v>
      </c>
      <c r="K129" s="0" t="n">
        <f aca="false">$K$3*I129</f>
        <v>1.03091338</v>
      </c>
      <c r="L129" s="8" t="n">
        <f aca="false">F129-K129</f>
        <v>-0.330913380000002</v>
      </c>
      <c r="M129" s="0" t="n">
        <f aca="false">K129-1.96*$L$3</f>
        <v>0.0114544414782329</v>
      </c>
      <c r="N129" s="0" t="n">
        <f aca="false">K129+1.96*$L$3</f>
        <v>2.05037231852177</v>
      </c>
    </row>
    <row r="130" customFormat="false" ht="12.75" hidden="false" customHeight="false" outlineLevel="0" collapsed="false">
      <c r="A130" s="21" t="n">
        <v>35765</v>
      </c>
      <c r="B130" s="5" t="n">
        <v>17.4348</v>
      </c>
      <c r="C130" s="0" t="n">
        <v>20.46</v>
      </c>
      <c r="D130" s="5" t="n">
        <v>17.1027</v>
      </c>
      <c r="E130" s="7"/>
      <c r="F130" s="8" t="n">
        <f aca="false">C130-C129</f>
        <v>0.280000000000001</v>
      </c>
      <c r="G130" s="9" t="n">
        <f aca="false">B130-B129</f>
        <v>-1.9117</v>
      </c>
      <c r="I130" s="9" t="n">
        <f aca="false">G129</f>
        <v>-0.762800000000002</v>
      </c>
      <c r="K130" s="0" t="n">
        <f aca="false">$K$3*I130</f>
        <v>-0.511533680000001</v>
      </c>
      <c r="L130" s="8" t="n">
        <f aca="false">F130-K130</f>
        <v>0.791533680000003</v>
      </c>
      <c r="M130" s="0" t="n">
        <f aca="false">K130-1.96*$L$3</f>
        <v>-1.53099261852177</v>
      </c>
      <c r="N130" s="0" t="n">
        <f aca="false">K130+1.96*$L$3</f>
        <v>0.507925258521767</v>
      </c>
    </row>
    <row r="131" customFormat="false" ht="12.75" hidden="false" customHeight="false" outlineLevel="0" collapsed="false">
      <c r="A131" s="21" t="n">
        <v>35796</v>
      </c>
      <c r="B131" s="5" t="n">
        <v>15.4767</v>
      </c>
      <c r="C131" s="24" t="n">
        <v>18.31</v>
      </c>
      <c r="D131" s="5" t="n">
        <v>15.1155</v>
      </c>
      <c r="E131" s="7"/>
      <c r="F131" s="8" t="n">
        <f aca="false">C131-C130</f>
        <v>-2.15</v>
      </c>
      <c r="G131" s="9" t="n">
        <f aca="false">B131-B130</f>
        <v>-1.9581</v>
      </c>
      <c r="I131" s="9" t="n">
        <f aca="false">G130</f>
        <v>-1.9117</v>
      </c>
      <c r="K131" s="0" t="n">
        <f aca="false">$K$3*I131</f>
        <v>-1.28198602</v>
      </c>
      <c r="L131" s="8" t="n">
        <f aca="false">F131-K131</f>
        <v>-0.868013980000002</v>
      </c>
      <c r="M131" s="0" t="n">
        <f aca="false">K131-1.96*$L$3</f>
        <v>-2.30144495852177</v>
      </c>
      <c r="N131" s="0" t="n">
        <f aca="false">K131+1.96*$L$3</f>
        <v>-0.262527081478231</v>
      </c>
    </row>
    <row r="132" customFormat="false" ht="12.75" hidden="false" customHeight="false" outlineLevel="0" collapsed="false">
      <c r="A132" s="21" t="n">
        <v>35827</v>
      </c>
      <c r="B132" s="5" t="n">
        <v>14.3728</v>
      </c>
      <c r="C132" s="24" t="n">
        <v>15.5</v>
      </c>
      <c r="D132" s="5" t="n">
        <v>13.9525</v>
      </c>
      <c r="E132" s="7"/>
      <c r="F132" s="8" t="n">
        <f aca="false">C132-C131</f>
        <v>-2.81</v>
      </c>
      <c r="G132" s="9" t="n">
        <f aca="false">B132-B131</f>
        <v>-1.1039</v>
      </c>
      <c r="I132" s="9" t="n">
        <f aca="false">G131</f>
        <v>-1.9581</v>
      </c>
      <c r="K132" s="0" t="n">
        <f aca="false">$K$3*I132</f>
        <v>-1.31310186</v>
      </c>
      <c r="L132" s="8" t="n">
        <f aca="false">F132-K132</f>
        <v>-1.49689814</v>
      </c>
      <c r="M132" s="0" t="n">
        <f aca="false">K132-1.96*$L$3</f>
        <v>-2.33256079852177</v>
      </c>
      <c r="N132" s="0" t="n">
        <f aca="false">K132+1.96*$L$3</f>
        <v>-0.293642921478232</v>
      </c>
    </row>
    <row r="133" customFormat="false" ht="12.75" hidden="false" customHeight="false" outlineLevel="0" collapsed="false">
      <c r="A133" s="21" t="n">
        <v>35855</v>
      </c>
      <c r="B133" s="5" t="n">
        <v>13.458</v>
      </c>
      <c r="C133" s="24" t="n">
        <v>13.86</v>
      </c>
      <c r="D133" s="5" t="n">
        <v>13.0561</v>
      </c>
      <c r="E133" s="7"/>
      <c r="F133" s="8" t="n">
        <f aca="false">C133-C132</f>
        <v>-1.64</v>
      </c>
      <c r="G133" s="9" t="n">
        <f aca="false">B133-B132</f>
        <v>-0.9148</v>
      </c>
      <c r="I133" s="9" t="n">
        <f aca="false">G132</f>
        <v>-1.1039</v>
      </c>
      <c r="K133" s="0" t="n">
        <f aca="false">$K$3*I133</f>
        <v>-0.74027534</v>
      </c>
      <c r="L133" s="8" t="n">
        <f aca="false">F133-K133</f>
        <v>-0.899724660000001</v>
      </c>
      <c r="M133" s="0" t="n">
        <f aca="false">K133-1.96*$L$3</f>
        <v>-1.75973427852177</v>
      </c>
      <c r="N133" s="0" t="n">
        <f aca="false">K133+1.96*$L$3</f>
        <v>0.279183598521769</v>
      </c>
    </row>
    <row r="134" customFormat="false" ht="12.75" hidden="false" customHeight="false" outlineLevel="0" collapsed="false">
      <c r="A134" s="21" t="n">
        <v>35886</v>
      </c>
      <c r="B134" s="5" t="n">
        <v>13.7938</v>
      </c>
      <c r="C134" s="24" t="n">
        <v>12.74</v>
      </c>
      <c r="D134" s="5" t="n">
        <v>13.4312</v>
      </c>
      <c r="E134" s="7"/>
      <c r="F134" s="8" t="n">
        <f aca="false">C134-C133</f>
        <v>-1.12</v>
      </c>
      <c r="G134" s="9" t="n">
        <f aca="false">B134-B133</f>
        <v>0.335799999999999</v>
      </c>
      <c r="I134" s="9" t="n">
        <f aca="false">G133</f>
        <v>-0.9148</v>
      </c>
      <c r="K134" s="0" t="n">
        <f aca="false">$K$3*I134</f>
        <v>-0.61346488</v>
      </c>
      <c r="L134" s="8" t="n">
        <f aca="false">F134-K134</f>
        <v>-0.50653512</v>
      </c>
      <c r="M134" s="0" t="n">
        <f aca="false">K134-1.96*$L$3</f>
        <v>-1.63292381852177</v>
      </c>
      <c r="N134" s="0" t="n">
        <f aca="false">K134+1.96*$L$3</f>
        <v>0.405994058521769</v>
      </c>
    </row>
    <row r="135" customFormat="false" ht="12.75" hidden="false" customHeight="false" outlineLevel="0" collapsed="false">
      <c r="A135" s="21" t="n">
        <v>35916</v>
      </c>
      <c r="B135" s="5" t="n">
        <v>14.563</v>
      </c>
      <c r="C135" s="24" t="n">
        <v>13.23</v>
      </c>
      <c r="D135" s="5" t="n">
        <v>14.4383</v>
      </c>
      <c r="E135" s="7"/>
      <c r="F135" s="8" t="n">
        <f aca="false">C135-C134</f>
        <v>0.49</v>
      </c>
      <c r="G135" s="9" t="n">
        <f aca="false">B135-B134</f>
        <v>0.769200000000001</v>
      </c>
      <c r="I135" s="9" t="n">
        <f aca="false">G134</f>
        <v>0.335799999999999</v>
      </c>
      <c r="K135" s="0" t="n">
        <f aca="false">$K$3*I135</f>
        <v>0.225187479999999</v>
      </c>
      <c r="L135" s="8" t="n">
        <f aca="false">F135-K135</f>
        <v>0.264812520000001</v>
      </c>
      <c r="M135" s="0" t="n">
        <f aca="false">K135-1.96*$L$3</f>
        <v>-0.794271458521769</v>
      </c>
      <c r="N135" s="0" t="n">
        <f aca="false">K135+1.96*$L$3</f>
        <v>1.24464641852177</v>
      </c>
    </row>
    <row r="136" customFormat="false" ht="12.75" hidden="false" customHeight="false" outlineLevel="0" collapsed="false">
      <c r="A136" s="21" t="n">
        <v>35947</v>
      </c>
      <c r="B136" s="5" t="n">
        <v>13.0018</v>
      </c>
      <c r="C136" s="24" t="n">
        <v>13.55</v>
      </c>
      <c r="D136" s="5" t="n">
        <v>12.0536</v>
      </c>
      <c r="E136" s="7"/>
      <c r="F136" s="8" t="n">
        <f aca="false">C136-C135</f>
        <v>0.32</v>
      </c>
      <c r="G136" s="9" t="n">
        <f aca="false">B136-B135</f>
        <v>-1.5612</v>
      </c>
      <c r="I136" s="9" t="n">
        <f aca="false">G135</f>
        <v>0.769200000000001</v>
      </c>
      <c r="K136" s="0" t="n">
        <f aca="false">$K$3*I136</f>
        <v>0.515825520000001</v>
      </c>
      <c r="L136" s="8" t="n">
        <f aca="false">F136-K136</f>
        <v>-0.195825520000001</v>
      </c>
      <c r="M136" s="0" t="n">
        <f aca="false">K136-1.96*$L$3</f>
        <v>-0.503633418521767</v>
      </c>
      <c r="N136" s="0" t="n">
        <f aca="false">K136+1.96*$L$3</f>
        <v>1.53528445852177</v>
      </c>
    </row>
    <row r="137" customFormat="false" ht="12.75" hidden="false" customHeight="false" outlineLevel="0" collapsed="false">
      <c r="A137" s="21" t="n">
        <v>35977</v>
      </c>
      <c r="B137" s="5" t="n">
        <v>12.5557</v>
      </c>
      <c r="C137" s="24" t="n">
        <v>13.08</v>
      </c>
      <c r="D137" s="5" t="n">
        <v>12.0443</v>
      </c>
      <c r="E137" s="7"/>
      <c r="F137" s="8" t="n">
        <f aca="false">C137-C136</f>
        <v>-0.470000000000001</v>
      </c>
      <c r="G137" s="9" t="n">
        <f aca="false">B137-B136</f>
        <v>-0.4461</v>
      </c>
      <c r="I137" s="9" t="n">
        <f aca="false">G136</f>
        <v>-1.5612</v>
      </c>
      <c r="K137" s="0" t="n">
        <f aca="false">$K$3*I137</f>
        <v>-1.04694072</v>
      </c>
      <c r="L137" s="8" t="n">
        <f aca="false">F137-K137</f>
        <v>0.57694072</v>
      </c>
      <c r="M137" s="0" t="n">
        <f aca="false">K137-1.96*$L$3</f>
        <v>-2.06639965852177</v>
      </c>
      <c r="N137" s="0" t="n">
        <f aca="false">K137+1.96*$L$3</f>
        <v>-0.0274817814782324</v>
      </c>
    </row>
    <row r="138" customFormat="false" ht="12.75" hidden="false" customHeight="false" outlineLevel="0" collapsed="false">
      <c r="A138" s="25" t="n">
        <v>36008</v>
      </c>
      <c r="B138" s="26" t="n">
        <v>12.2029</v>
      </c>
      <c r="C138" s="27" t="n">
        <v>13.11</v>
      </c>
      <c r="D138" s="26" t="n">
        <v>11.9545</v>
      </c>
      <c r="E138" s="28"/>
      <c r="F138" s="8" t="n">
        <f aca="false">C138-C137</f>
        <v>0.0299999999999994</v>
      </c>
      <c r="G138" s="9" t="n">
        <f aca="false">B138-B137</f>
        <v>-0.3528</v>
      </c>
      <c r="I138" s="9" t="n">
        <f aca="false">G137</f>
        <v>-0.4461</v>
      </c>
      <c r="K138" s="0" t="n">
        <f aca="false">$K$3*I138</f>
        <v>-0.29915466</v>
      </c>
      <c r="L138" s="8" t="n">
        <f aca="false">F138-K138</f>
        <v>0.329154659999999</v>
      </c>
      <c r="M138" s="0" t="n">
        <f aca="false">K138-1.96*$L$3</f>
        <v>-1.31861359852177</v>
      </c>
      <c r="N138" s="0" t="n">
        <f aca="false">K138+1.96*$L$3</f>
        <v>0.720304278521769</v>
      </c>
    </row>
    <row r="139" customFormat="false" ht="12.75" hidden="false" customHeight="false" outlineLevel="0" collapsed="false">
      <c r="A139" s="21" t="n">
        <v>36039</v>
      </c>
      <c r="B139" s="5" t="n">
        <v>13.623</v>
      </c>
      <c r="C139" s="24" t="n">
        <v>12.75</v>
      </c>
      <c r="D139" s="5" t="n">
        <v>13.39</v>
      </c>
      <c r="E139" s="7"/>
      <c r="F139" s="8" t="n">
        <f aca="false">C139-C138</f>
        <v>-0.359999999999999</v>
      </c>
      <c r="G139" s="9" t="n">
        <f aca="false">B139-B138</f>
        <v>1.4201</v>
      </c>
      <c r="I139" s="9" t="n">
        <f aca="false">G138</f>
        <v>-0.3528</v>
      </c>
      <c r="K139" s="0" t="n">
        <f aca="false">$K$3*I139</f>
        <v>-0.23658768</v>
      </c>
      <c r="L139" s="8" t="n">
        <f aca="false">F139-K139</f>
        <v>-0.123412319999999</v>
      </c>
      <c r="M139" s="0" t="n">
        <f aca="false">K139-1.96*$L$3</f>
        <v>-1.25604661852177</v>
      </c>
      <c r="N139" s="0" t="n">
        <f aca="false">K139+1.96*$L$3</f>
        <v>0.782871258521768</v>
      </c>
    </row>
    <row r="140" customFormat="false" ht="12.75" hidden="false" customHeight="false" outlineLevel="0" collapsed="false">
      <c r="A140" s="21" t="n">
        <v>36069</v>
      </c>
      <c r="B140" s="5" t="n">
        <v>12.9209</v>
      </c>
      <c r="C140" s="24" t="n">
        <v>13.85</v>
      </c>
      <c r="D140" s="5" t="n">
        <v>12.6407</v>
      </c>
      <c r="E140" s="7"/>
      <c r="F140" s="8" t="n">
        <f aca="false">C140-C139</f>
        <v>1.1</v>
      </c>
      <c r="G140" s="9" t="n">
        <f aca="false">B140-B139</f>
        <v>-0.7021</v>
      </c>
      <c r="I140" s="9" t="n">
        <f aca="false">G139</f>
        <v>1.4201</v>
      </c>
      <c r="K140" s="0" t="n">
        <f aca="false">$K$3*I140</f>
        <v>0.95231906</v>
      </c>
      <c r="L140" s="8" t="n">
        <f aca="false">F140-K140</f>
        <v>0.14768094</v>
      </c>
      <c r="M140" s="0" t="n">
        <f aca="false">K140-1.96*$L$3</f>
        <v>-0.0671398785217685</v>
      </c>
      <c r="N140" s="0" t="n">
        <f aca="false">K140+1.96*$L$3</f>
        <v>1.97177799852177</v>
      </c>
    </row>
    <row r="141" customFormat="false" ht="12.75" hidden="false" customHeight="false" outlineLevel="0" collapsed="false">
      <c r="A141" s="21" t="n">
        <v>36100</v>
      </c>
      <c r="B141" s="5" t="n">
        <v>11.479</v>
      </c>
      <c r="C141" s="24" t="n">
        <v>13.74</v>
      </c>
      <c r="D141" s="5" t="n">
        <v>10.9629</v>
      </c>
      <c r="E141" s="7"/>
      <c r="F141" s="8" t="n">
        <f aca="false">C141-C140</f>
        <v>-0.109999999999999</v>
      </c>
      <c r="G141" s="9" t="n">
        <f aca="false">B141-B140</f>
        <v>-1.4419</v>
      </c>
      <c r="I141" s="9" t="n">
        <f aca="false">G140</f>
        <v>-0.7021</v>
      </c>
      <c r="K141" s="0" t="n">
        <f aca="false">$K$3*I141</f>
        <v>-0.47082826</v>
      </c>
      <c r="L141" s="8" t="n">
        <f aca="false">F141-K141</f>
        <v>0.36082826</v>
      </c>
      <c r="M141" s="0" t="n">
        <f aca="false">K141-1.96*$L$3</f>
        <v>-1.49028719852177</v>
      </c>
      <c r="N141" s="0" t="n">
        <f aca="false">K141+1.96*$L$3</f>
        <v>0.548630678521769</v>
      </c>
    </row>
    <row r="142" customFormat="false" ht="12.75" hidden="false" customHeight="false" outlineLevel="0" collapsed="false">
      <c r="A142" s="21" t="n">
        <v>36130</v>
      </c>
      <c r="B142" s="5" t="n">
        <v>10.1966</v>
      </c>
      <c r="C142" s="24" t="n">
        <v>12.87</v>
      </c>
      <c r="D142" s="5" t="n">
        <v>9.8752</v>
      </c>
      <c r="E142" s="7"/>
      <c r="F142" s="8" t="n">
        <f aca="false">C142-C141</f>
        <v>-0.870000000000001</v>
      </c>
      <c r="G142" s="9" t="n">
        <f aca="false">B142-B141</f>
        <v>-1.2824</v>
      </c>
      <c r="I142" s="9" t="n">
        <f aca="false">G141</f>
        <v>-1.4419</v>
      </c>
      <c r="K142" s="0" t="n">
        <f aca="false">$K$3*I142</f>
        <v>-0.96693814</v>
      </c>
      <c r="L142" s="8" t="n">
        <f aca="false">F142-K142</f>
        <v>0.0969381399999992</v>
      </c>
      <c r="M142" s="0" t="n">
        <f aca="false">K142-1.96*$L$3</f>
        <v>-1.98639707852177</v>
      </c>
      <c r="N142" s="0" t="n">
        <f aca="false">K142+1.96*$L$3</f>
        <v>0.0525207985217681</v>
      </c>
    </row>
    <row r="143" customFormat="false" ht="12.75" hidden="false" customHeight="false" outlineLevel="0" collapsed="false">
      <c r="A143" s="21" t="n">
        <v>36161</v>
      </c>
      <c r="B143" s="5" t="n">
        <v>11.2258</v>
      </c>
      <c r="C143" s="24" t="n">
        <v>11.35</v>
      </c>
      <c r="D143" s="5" t="n">
        <v>11.1153</v>
      </c>
      <c r="E143" s="7"/>
      <c r="F143" s="8" t="n">
        <f aca="false">C143-C142</f>
        <v>-1.52</v>
      </c>
      <c r="G143" s="9" t="n">
        <f aca="false">B143-B142</f>
        <v>1.0292</v>
      </c>
      <c r="I143" s="9" t="n">
        <f aca="false">G142</f>
        <v>-1.2824</v>
      </c>
      <c r="K143" s="0" t="n">
        <f aca="false">$K$3*I143</f>
        <v>-0.859977439999999</v>
      </c>
      <c r="L143" s="8" t="n">
        <f aca="false">F143-K143</f>
        <v>-0.66002256</v>
      </c>
      <c r="M143" s="0" t="n">
        <f aca="false">K143-1.96*$L$3</f>
        <v>-1.87943637852177</v>
      </c>
      <c r="N143" s="0" t="n">
        <f aca="false">K143+1.96*$L$3</f>
        <v>0.159481498521769</v>
      </c>
    </row>
    <row r="144" customFormat="false" ht="12.75" hidden="false" customHeight="false" outlineLevel="0" collapsed="false">
      <c r="A144" s="21" t="n">
        <v>36192</v>
      </c>
      <c r="B144" s="5" t="n">
        <v>10.4315</v>
      </c>
      <c r="C144" s="24" t="n">
        <v>11.48</v>
      </c>
      <c r="D144" s="5" t="n">
        <v>10.2267</v>
      </c>
      <c r="E144" s="7"/>
      <c r="F144" s="8" t="n">
        <f aca="false">C144-C143</f>
        <v>0.130000000000001</v>
      </c>
      <c r="G144" s="9" t="n">
        <f aca="false">B144-B143</f>
        <v>-0.7943</v>
      </c>
      <c r="I144" s="9" t="n">
        <f aca="false">G143</f>
        <v>1.0292</v>
      </c>
      <c r="K144" s="0" t="n">
        <f aca="false">$K$3*I144</f>
        <v>0.69018152</v>
      </c>
      <c r="L144" s="8" t="n">
        <f aca="false">F144-K144</f>
        <v>-0.560181519999999</v>
      </c>
      <c r="M144" s="0" t="n">
        <f aca="false">K144-1.96*$L$3</f>
        <v>-0.329277418521769</v>
      </c>
      <c r="N144" s="0" t="n">
        <f aca="false">K144+1.96*$L$3</f>
        <v>1.70964045852177</v>
      </c>
    </row>
    <row r="145" customFormat="false" ht="12.75" hidden="false" customHeight="false" outlineLevel="0" collapsed="false">
      <c r="A145" s="21" t="n">
        <v>36220</v>
      </c>
      <c r="B145" s="5" t="n">
        <v>12.872</v>
      </c>
      <c r="C145" s="24" t="n">
        <v>11.23</v>
      </c>
      <c r="D145" s="5" t="n">
        <v>12.5017</v>
      </c>
      <c r="E145" s="7"/>
      <c r="F145" s="8" t="n">
        <f aca="false">C145-C144</f>
        <v>-0.25</v>
      </c>
      <c r="G145" s="9" t="n">
        <f aca="false">B145-B144</f>
        <v>2.4405</v>
      </c>
      <c r="I145" s="9" t="n">
        <f aca="false">G144</f>
        <v>-0.7943</v>
      </c>
      <c r="K145" s="0" t="n">
        <f aca="false">$K$3*I145</f>
        <v>-0.53265758</v>
      </c>
      <c r="L145" s="8" t="n">
        <f aca="false">F145-K145</f>
        <v>0.28265758</v>
      </c>
      <c r="M145" s="0" t="n">
        <f aca="false">K145-1.96*$L$3</f>
        <v>-1.55211651852177</v>
      </c>
      <c r="N145" s="0" t="n">
        <f aca="false">K145+1.96*$L$3</f>
        <v>0.486801358521768</v>
      </c>
    </row>
    <row r="146" customFormat="false" ht="12.75" hidden="false" customHeight="false" outlineLevel="0" collapsed="false">
      <c r="A146" s="21" t="n">
        <v>36251</v>
      </c>
      <c r="B146" s="5" t="n">
        <v>15.571</v>
      </c>
      <c r="C146" s="24" t="n">
        <v>11.79</v>
      </c>
      <c r="D146" s="5" t="n">
        <v>15.3274</v>
      </c>
      <c r="E146" s="7"/>
      <c r="F146" s="8" t="n">
        <f aca="false">C146-C145</f>
        <v>0.559999999999999</v>
      </c>
      <c r="G146" s="9" t="n">
        <f aca="false">B146-B145</f>
        <v>2.699</v>
      </c>
      <c r="I146" s="9" t="n">
        <f aca="false">G145</f>
        <v>2.4405</v>
      </c>
      <c r="K146" s="0" t="n">
        <f aca="false">$K$3*I146</f>
        <v>1.6365993</v>
      </c>
      <c r="L146" s="8" t="n">
        <f aca="false">F146-K146</f>
        <v>-1.0765993</v>
      </c>
      <c r="M146" s="0" t="n">
        <f aca="false">K146-1.96*$L$3</f>
        <v>0.617140361478232</v>
      </c>
      <c r="N146" s="0" t="n">
        <f aca="false">K146+1.96*$L$3</f>
        <v>2.65605823852177</v>
      </c>
    </row>
    <row r="147" customFormat="false" ht="12.75" hidden="false" customHeight="false" outlineLevel="0" collapsed="false">
      <c r="A147" s="21" t="n">
        <v>36281</v>
      </c>
      <c r="B147" s="5" t="n">
        <v>15.8105</v>
      </c>
      <c r="C147" s="29" t="n">
        <v>15.5200832470327</v>
      </c>
      <c r="D147" s="5" t="n">
        <v>15.3048</v>
      </c>
      <c r="E147" s="7"/>
      <c r="F147" s="8" t="n">
        <f aca="false">C147-C146</f>
        <v>3.73008324703268</v>
      </c>
      <c r="G147" s="9" t="n">
        <f aca="false">B147-B146</f>
        <v>0.2395</v>
      </c>
      <c r="I147" s="9" t="n">
        <f aca="false">G146</f>
        <v>2.699</v>
      </c>
      <c r="K147" s="0" t="n">
        <f aca="false">$K$3*I147</f>
        <v>1.8099494</v>
      </c>
      <c r="L147" s="8" t="n">
        <f aca="false">F147-K147</f>
        <v>1.92013384703268</v>
      </c>
      <c r="M147" s="0" t="n">
        <f aca="false">K147-1.96*$L$3</f>
        <v>0.790490461478232</v>
      </c>
      <c r="N147" s="0" t="n">
        <f aca="false">K147+1.96*$L$3</f>
        <v>2.82940833852177</v>
      </c>
    </row>
    <row r="148" customFormat="false" ht="12.75" hidden="false" customHeight="false" outlineLevel="0" collapsed="false">
      <c r="A148" s="21" t="n">
        <v>36312</v>
      </c>
      <c r="B148" s="5" t="n">
        <v>16.132</v>
      </c>
      <c r="C148" s="29" t="n">
        <v>16.3367551584747</v>
      </c>
      <c r="D148" s="5" t="n">
        <v>15.8186</v>
      </c>
      <c r="E148" s="7"/>
      <c r="F148" s="8" t="n">
        <f aca="false">C148-C147</f>
        <v>0.81667191144202</v>
      </c>
      <c r="G148" s="9" t="n">
        <f aca="false">B148-B147</f>
        <v>0.321500000000002</v>
      </c>
      <c r="I148" s="9" t="n">
        <f aca="false">G147</f>
        <v>0.2395</v>
      </c>
      <c r="K148" s="0" t="n">
        <f aca="false">$K$3*I148</f>
        <v>0.1606087</v>
      </c>
      <c r="L148" s="8" t="n">
        <f aca="false">F148-K148</f>
        <v>0.65606321144202</v>
      </c>
      <c r="M148" s="0" t="n">
        <f aca="false">K148-1.96*$L$3</f>
        <v>-0.858850238521769</v>
      </c>
      <c r="N148" s="0" t="n">
        <f aca="false">K148+1.96*$L$3</f>
        <v>1.18006763852177</v>
      </c>
    </row>
    <row r="149" customFormat="false" ht="12.75" hidden="false" customHeight="false" outlineLevel="0" collapsed="false">
      <c r="A149" s="21" t="n">
        <v>36342</v>
      </c>
      <c r="B149" s="5" t="n">
        <v>19.0655</v>
      </c>
      <c r="C149" s="29" t="n">
        <v>16.6693417621711</v>
      </c>
      <c r="D149" s="5" t="n">
        <v>19.033</v>
      </c>
      <c r="E149" s="7"/>
      <c r="F149" s="8" t="n">
        <f aca="false">C149-C148</f>
        <v>0.332586603696416</v>
      </c>
      <c r="G149" s="9" t="n">
        <f aca="false">B149-B148</f>
        <v>2.9335</v>
      </c>
      <c r="I149" s="9" t="n">
        <f aca="false">G148</f>
        <v>0.321500000000002</v>
      </c>
      <c r="K149" s="0" t="n">
        <f aca="false">$K$3*I149</f>
        <v>0.215597900000001</v>
      </c>
      <c r="L149" s="8" t="n">
        <f aca="false">F149-K149</f>
        <v>0.116988703696415</v>
      </c>
      <c r="M149" s="0" t="n">
        <f aca="false">K149-1.96*$L$3</f>
        <v>-0.803861038521767</v>
      </c>
      <c r="N149" s="0" t="n">
        <f aca="false">K149+1.96*$L$3</f>
        <v>1.23505683852177</v>
      </c>
    </row>
    <row r="150" customFormat="false" ht="12.75" hidden="false" customHeight="false" outlineLevel="0" collapsed="false">
      <c r="A150" s="21" t="n">
        <v>36373</v>
      </c>
      <c r="B150" s="5" t="n">
        <v>20.6177</v>
      </c>
      <c r="C150" s="29" t="n">
        <v>18.5086932691944</v>
      </c>
      <c r="D150" s="5" t="n">
        <v>20.3118</v>
      </c>
      <c r="E150" s="7"/>
      <c r="F150" s="8" t="n">
        <f aca="false">C150-C149</f>
        <v>1.83935150702332</v>
      </c>
      <c r="G150" s="9" t="n">
        <f aca="false">B150-B149</f>
        <v>1.5522</v>
      </c>
      <c r="I150" s="9" t="n">
        <f aca="false">G149</f>
        <v>2.9335</v>
      </c>
      <c r="K150" s="0" t="n">
        <f aca="false">$K$3*I150</f>
        <v>1.9672051</v>
      </c>
      <c r="L150" s="8" t="n">
        <f aca="false">F150-K150</f>
        <v>-0.127853592976676</v>
      </c>
      <c r="M150" s="0" t="n">
        <f aca="false">K150-1.96*$L$3</f>
        <v>0.947746161478231</v>
      </c>
      <c r="N150" s="0" t="n">
        <f aca="false">K150+1.96*$L$3</f>
        <v>2.98666403852177</v>
      </c>
    </row>
    <row r="151" customFormat="false" ht="12.75" hidden="false" customHeight="false" outlineLevel="0" collapsed="false">
      <c r="A151" s="21" t="n">
        <v>36404</v>
      </c>
      <c r="B151" s="0" t="n">
        <v>23.1868</v>
      </c>
      <c r="C151" s="29" t="n">
        <v>20.2128328526579</v>
      </c>
      <c r="D151" s="5" t="n">
        <v>22.4757</v>
      </c>
      <c r="E151" s="7"/>
      <c r="F151" s="8" t="n">
        <f aca="false">C151-C150</f>
        <v>1.7041395834635</v>
      </c>
      <c r="G151" s="9" t="n">
        <f aca="false">B151-B150</f>
        <v>2.5691</v>
      </c>
      <c r="I151" s="9" t="n">
        <f aca="false">G150</f>
        <v>1.5522</v>
      </c>
      <c r="K151" s="0" t="n">
        <f aca="false">$K$3*I151</f>
        <v>1.04090532</v>
      </c>
      <c r="L151" s="8" t="n">
        <f aca="false">F151-K151</f>
        <v>0.663234263463502</v>
      </c>
      <c r="M151" s="0" t="n">
        <f aca="false">K151-1.96*$L$3</f>
        <v>0.0214463814782311</v>
      </c>
      <c r="N151" s="0" t="n">
        <f aca="false">K151+1.96*$L$3</f>
        <v>2.06036425852177</v>
      </c>
    </row>
    <row r="152" customFormat="false" ht="12.75" hidden="false" customHeight="false" outlineLevel="0" collapsed="false">
      <c r="A152" s="30" t="n">
        <v>36434</v>
      </c>
      <c r="B152" s="31" t="n">
        <v>22.2519</v>
      </c>
      <c r="C152" s="32" t="n">
        <v>22.5370909436261</v>
      </c>
      <c r="D152" s="11" t="n">
        <v>22.0076</v>
      </c>
      <c r="E152" s="33"/>
      <c r="F152" s="8" t="n">
        <f aca="false">C152-C151</f>
        <v>2.32425809096813</v>
      </c>
      <c r="G152" s="9" t="n">
        <f aca="false">B152-B151</f>
        <v>-0.934900000000003</v>
      </c>
      <c r="I152" s="9" t="n">
        <f aca="false">G151</f>
        <v>2.5691</v>
      </c>
      <c r="K152" s="0" t="n">
        <f aca="false">$K$3*I152</f>
        <v>1.72283846</v>
      </c>
      <c r="L152" s="8" t="n">
        <f aca="false">F152-K152</f>
        <v>0.601419630968124</v>
      </c>
      <c r="M152" s="0" t="n">
        <f aca="false">K152-1.96*$L$3</f>
        <v>0.703379521478233</v>
      </c>
      <c r="N152" s="0" t="n">
        <f aca="false">K152+1.96*$L$3</f>
        <v>2.74229739852177</v>
      </c>
    </row>
    <row r="153" customFormat="false" ht="12.75" hidden="false" customHeight="false" outlineLevel="0" collapsed="false">
      <c r="A153" s="21" t="n">
        <v>36465</v>
      </c>
      <c r="B153" s="0" t="n">
        <v>24.8216</v>
      </c>
      <c r="D153" s="5" t="n">
        <v>24.6875</v>
      </c>
      <c r="E153" s="7"/>
      <c r="F153" s="8"/>
      <c r="G153" s="9"/>
    </row>
    <row r="154" customFormat="false" ht="12.75" hidden="false" customHeight="false" outlineLevel="0" collapsed="false">
      <c r="A154" s="21" t="n">
        <v>36495</v>
      </c>
      <c r="B154" s="0" t="n">
        <v>25.755</v>
      </c>
      <c r="D154" s="5" t="n">
        <v>25.5734</v>
      </c>
      <c r="E154" s="7"/>
      <c r="F154" s="8"/>
      <c r="G154" s="9"/>
    </row>
  </sheetData>
  <mergeCells count="1">
    <mergeCell ref="AD15:AE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T15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pane xSplit="0" ySplit="1275" topLeftCell="BM2" activePane="bottomLeft" state="split"/>
      <selection pane="topLeft" activeCell="A4" activeCellId="0" sqref="A4"/>
      <selection pane="bottomLeft" activeCell="M72" activeCellId="0" sqref="M72"/>
    </sheetView>
  </sheetViews>
  <sheetFormatPr defaultColWidth="9.0546875" defaultRowHeight="12.75" customHeight="true" zeroHeight="false" outlineLevelRow="0" outlineLevelCol="0"/>
  <sheetData>
    <row r="3" customFormat="false" ht="13.5" hidden="false" customHeight="false" outlineLevel="0" collapsed="false"/>
    <row r="4" customFormat="false" ht="51" hidden="false" customHeight="false" outlineLevel="0" collapsed="false">
      <c r="A4" s="1" t="s">
        <v>2</v>
      </c>
      <c r="B4" s="2" t="s">
        <v>3</v>
      </c>
      <c r="C4" s="3" t="s">
        <v>4</v>
      </c>
      <c r="D4" s="2" t="s">
        <v>5</v>
      </c>
      <c r="E4" s="2"/>
      <c r="F4" s="2" t="s">
        <v>6</v>
      </c>
      <c r="G4" s="2" t="s">
        <v>7</v>
      </c>
      <c r="H4" s="2" t="s">
        <v>8</v>
      </c>
      <c r="I4" s="2" t="s">
        <v>44</v>
      </c>
      <c r="J4" s="34" t="s">
        <v>45</v>
      </c>
      <c r="L4" s="0" t="s">
        <v>46</v>
      </c>
    </row>
    <row r="5" customFormat="false" ht="12.75" hidden="false" customHeight="false" outlineLevel="0" collapsed="false">
      <c r="A5" s="4" t="n">
        <v>31959</v>
      </c>
      <c r="B5" s="5" t="n">
        <v>19.838</v>
      </c>
      <c r="C5" s="6" t="n">
        <v>18.22</v>
      </c>
      <c r="D5" s="5" t="n">
        <v>20.0097</v>
      </c>
      <c r="E5" s="7"/>
    </row>
    <row r="6" customFormat="false" ht="12.75" hidden="false" customHeight="false" outlineLevel="0" collapsed="false">
      <c r="A6" s="4" t="n">
        <v>31990</v>
      </c>
      <c r="B6" s="5" t="n">
        <v>18.9714</v>
      </c>
      <c r="C6" s="6" t="n">
        <v>18.2</v>
      </c>
      <c r="D6" s="5" t="n">
        <v>18.9595</v>
      </c>
      <c r="E6" s="7"/>
      <c r="F6" s="8" t="n">
        <f aca="false">C6-C5</f>
        <v>-0.0199999999999996</v>
      </c>
      <c r="G6" s="9" t="n">
        <f aca="false">B6-B5</f>
        <v>-0.866600000000002</v>
      </c>
    </row>
    <row r="7" customFormat="false" ht="12.75" hidden="false" customHeight="false" outlineLevel="0" collapsed="false">
      <c r="A7" s="10" t="n">
        <v>32021</v>
      </c>
      <c r="B7" s="11" t="n">
        <v>18.3648</v>
      </c>
      <c r="C7" s="12" t="n">
        <v>18.38</v>
      </c>
      <c r="D7" s="11" t="n">
        <v>18.3227</v>
      </c>
      <c r="E7" s="13"/>
      <c r="F7" s="8" t="n">
        <f aca="false">C7-C6</f>
        <v>0.18</v>
      </c>
      <c r="G7" s="9" t="n">
        <f aca="false">B7-B6</f>
        <v>-0.6066</v>
      </c>
      <c r="H7" s="9" t="n">
        <f aca="false">G6</f>
        <v>-0.866600000000002</v>
      </c>
      <c r="L7" s="0" t="s">
        <v>18</v>
      </c>
    </row>
    <row r="8" customFormat="false" ht="13.5" hidden="false" customHeight="false" outlineLevel="0" collapsed="false">
      <c r="A8" s="4" t="n">
        <v>32051</v>
      </c>
      <c r="B8" s="5" t="n">
        <v>18.8489</v>
      </c>
      <c r="C8" s="6" t="n">
        <v>18.38</v>
      </c>
      <c r="D8" s="5" t="n">
        <v>18.7682</v>
      </c>
      <c r="E8" s="7"/>
      <c r="F8" s="8" t="n">
        <f aca="false">C8-C7</f>
        <v>0</v>
      </c>
      <c r="G8" s="9" t="n">
        <f aca="false">B8-B7</f>
        <v>0.484100000000002</v>
      </c>
      <c r="H8" s="9" t="n">
        <f aca="false">G7</f>
        <v>-0.6066</v>
      </c>
      <c r="I8" s="9" t="n">
        <f aca="false">H7</f>
        <v>-0.866600000000002</v>
      </c>
    </row>
    <row r="9" customFormat="false" ht="12.75" hidden="false" customHeight="false" outlineLevel="0" collapsed="false">
      <c r="A9" s="4" t="n">
        <v>32082</v>
      </c>
      <c r="B9" s="5" t="n">
        <v>17.8726</v>
      </c>
      <c r="C9" s="6" t="n">
        <v>18.4</v>
      </c>
      <c r="D9" s="5" t="n">
        <v>17.7821</v>
      </c>
      <c r="E9" s="7"/>
      <c r="F9" s="8" t="n">
        <f aca="false">C9-C8</f>
        <v>0.0199999999999996</v>
      </c>
      <c r="G9" s="9" t="n">
        <f aca="false">B9-B8</f>
        <v>-0.976300000000002</v>
      </c>
      <c r="H9" s="9" t="n">
        <f aca="false">G8</f>
        <v>0.484100000000002</v>
      </c>
      <c r="I9" s="9" t="n">
        <f aca="false">H8</f>
        <v>-0.6066</v>
      </c>
      <c r="J9" s="9" t="n">
        <f aca="false">I8</f>
        <v>-0.866600000000002</v>
      </c>
      <c r="L9" s="14" t="s">
        <v>19</v>
      </c>
      <c r="M9" s="14"/>
    </row>
    <row r="10" customFormat="false" ht="12.75" hidden="false" customHeight="false" outlineLevel="0" collapsed="false">
      <c r="A10" s="4" t="n">
        <v>32112</v>
      </c>
      <c r="B10" s="5" t="n">
        <v>17.4815</v>
      </c>
      <c r="C10" s="6" t="n">
        <v>18.41</v>
      </c>
      <c r="D10" s="5" t="n">
        <v>17.1087</v>
      </c>
      <c r="E10" s="7"/>
      <c r="F10" s="8" t="n">
        <f aca="false">C10-C9</f>
        <v>0.0100000000000016</v>
      </c>
      <c r="G10" s="9" t="n">
        <f aca="false">B10-B9</f>
        <v>-0.391099999999998</v>
      </c>
      <c r="H10" s="9" t="n">
        <f aca="false">G9</f>
        <v>-0.976300000000002</v>
      </c>
      <c r="I10" s="9" t="n">
        <f aca="false">H9</f>
        <v>0.484100000000002</v>
      </c>
      <c r="J10" s="9" t="n">
        <f aca="false">I9</f>
        <v>-0.6066</v>
      </c>
      <c r="L10" s="15" t="s">
        <v>20</v>
      </c>
      <c r="M10" s="15" t="n">
        <v>0.151517943434234</v>
      </c>
    </row>
    <row r="11" customFormat="false" ht="12.75" hidden="false" customHeight="false" outlineLevel="0" collapsed="false">
      <c r="A11" s="4" t="n">
        <v>32143</v>
      </c>
      <c r="B11" s="5" t="n">
        <v>16.9475</v>
      </c>
      <c r="C11" s="6" t="n">
        <v>18.2</v>
      </c>
      <c r="D11" s="5" t="n">
        <v>16.8438</v>
      </c>
      <c r="E11" s="7"/>
      <c r="F11" s="8" t="n">
        <f aca="false">C11-C10</f>
        <v>-0.210000000000001</v>
      </c>
      <c r="G11" s="9" t="n">
        <f aca="false">B11-B10</f>
        <v>-0.533999999999999</v>
      </c>
      <c r="H11" s="9" t="n">
        <f aca="false">G10</f>
        <v>-0.391099999999998</v>
      </c>
      <c r="I11" s="9" t="n">
        <f aca="false">H10</f>
        <v>-0.976300000000002</v>
      </c>
      <c r="J11" s="9" t="n">
        <f aca="false">I10</f>
        <v>0.484100000000002</v>
      </c>
      <c r="L11" s="15" t="s">
        <v>21</v>
      </c>
      <c r="M11" s="15" t="n">
        <v>0.0229576871825398</v>
      </c>
    </row>
    <row r="12" customFormat="false" ht="12.75" hidden="false" customHeight="false" outlineLevel="0" collapsed="false">
      <c r="A12" s="4" t="n">
        <v>32174</v>
      </c>
      <c r="B12" s="5" t="n">
        <v>15.831</v>
      </c>
      <c r="C12" s="6" t="n">
        <v>17.8</v>
      </c>
      <c r="D12" s="5" t="n">
        <v>15.669</v>
      </c>
      <c r="E12" s="7"/>
      <c r="F12" s="8" t="n">
        <f aca="false">C12-C11</f>
        <v>-0.399999999999999</v>
      </c>
      <c r="G12" s="9" t="n">
        <f aca="false">B12-B11</f>
        <v>-1.1165</v>
      </c>
      <c r="H12" s="9" t="n">
        <f aca="false">G11</f>
        <v>-0.533999999999999</v>
      </c>
      <c r="I12" s="9" t="n">
        <f aca="false">H11</f>
        <v>-0.391099999999998</v>
      </c>
      <c r="J12" s="9" t="n">
        <f aca="false">I11</f>
        <v>-0.976300000000002</v>
      </c>
      <c r="L12" s="15" t="s">
        <v>22</v>
      </c>
      <c r="M12" s="15" t="n">
        <v>0.0127536055498868</v>
      </c>
    </row>
    <row r="13" customFormat="false" ht="12.75" hidden="false" customHeight="false" outlineLevel="0" collapsed="false">
      <c r="A13" s="4" t="n">
        <v>32203</v>
      </c>
      <c r="B13" s="5" t="n">
        <v>14.7826</v>
      </c>
      <c r="C13" s="6" t="n">
        <v>17.54</v>
      </c>
      <c r="D13" s="5" t="n">
        <v>14.7511</v>
      </c>
      <c r="E13" s="7"/>
      <c r="F13" s="8" t="n">
        <f aca="false">C13-C12</f>
        <v>-0.260000000000002</v>
      </c>
      <c r="G13" s="9" t="n">
        <f aca="false">B13-B12</f>
        <v>-1.0484</v>
      </c>
      <c r="H13" s="9" t="n">
        <f aca="false">G12</f>
        <v>-1.1165</v>
      </c>
      <c r="I13" s="9" t="n">
        <f aca="false">H12</f>
        <v>-0.533999999999999</v>
      </c>
      <c r="J13" s="9" t="n">
        <f aca="false">I12</f>
        <v>-0.391099999999998</v>
      </c>
      <c r="L13" s="15" t="s">
        <v>23</v>
      </c>
      <c r="M13" s="15" t="n">
        <v>0.953446656201165</v>
      </c>
    </row>
    <row r="14" customFormat="false" ht="13.5" hidden="false" customHeight="false" outlineLevel="0" collapsed="false">
      <c r="A14" s="4" t="n">
        <v>32234</v>
      </c>
      <c r="B14" s="5" t="n">
        <v>16.5714</v>
      </c>
      <c r="C14" s="6" t="n">
        <v>16.82</v>
      </c>
      <c r="D14" s="5" t="n">
        <v>16.531</v>
      </c>
      <c r="E14" s="7"/>
      <c r="F14" s="8" t="n">
        <f aca="false">C14-C13</f>
        <v>-0.719999999999999</v>
      </c>
      <c r="G14" s="9" t="n">
        <f aca="false">B14-B13</f>
        <v>1.7888</v>
      </c>
      <c r="H14" s="9" t="n">
        <f aca="false">G13</f>
        <v>-1.0484</v>
      </c>
      <c r="I14" s="9" t="n">
        <f aca="false">H13</f>
        <v>-1.1165</v>
      </c>
      <c r="J14" s="9" t="n">
        <f aca="false">I13</f>
        <v>-0.533999999999999</v>
      </c>
      <c r="L14" s="16" t="s">
        <v>24</v>
      </c>
      <c r="M14" s="16" t="n">
        <v>99</v>
      </c>
    </row>
    <row r="15" customFormat="false" ht="12.75" hidden="false" customHeight="false" outlineLevel="0" collapsed="false">
      <c r="A15" s="4" t="n">
        <v>32264</v>
      </c>
      <c r="B15" s="5" t="n">
        <v>16.4114</v>
      </c>
      <c r="C15" s="6" t="n">
        <v>16.72</v>
      </c>
      <c r="D15" s="5" t="n">
        <v>16.3193</v>
      </c>
      <c r="E15" s="7"/>
      <c r="F15" s="8" t="n">
        <f aca="false">C15-C14</f>
        <v>-0.100000000000001</v>
      </c>
      <c r="G15" s="9" t="n">
        <f aca="false">B15-B14</f>
        <v>-0.16</v>
      </c>
      <c r="H15" s="9" t="n">
        <f aca="false">G14</f>
        <v>1.7888</v>
      </c>
      <c r="I15" s="9" t="n">
        <f aca="false">H14</f>
        <v>-1.0484</v>
      </c>
      <c r="J15" s="9" t="n">
        <f aca="false">I14</f>
        <v>-1.1165</v>
      </c>
    </row>
    <row r="16" customFormat="false" ht="13.5" hidden="false" customHeight="false" outlineLevel="0" collapsed="false">
      <c r="A16" s="4" t="n">
        <v>32295</v>
      </c>
      <c r="B16" s="5" t="n">
        <v>15.5636</v>
      </c>
      <c r="C16" s="6" t="n">
        <v>16.33</v>
      </c>
      <c r="D16" s="5" t="n">
        <v>15.5284</v>
      </c>
      <c r="E16" s="7"/>
      <c r="F16" s="8" t="n">
        <f aca="false">C16-C15</f>
        <v>-0.390000000000001</v>
      </c>
      <c r="G16" s="9" t="n">
        <f aca="false">B16-B15</f>
        <v>-0.847800000000001</v>
      </c>
      <c r="H16" s="9" t="n">
        <f aca="false">G15</f>
        <v>-0.16</v>
      </c>
      <c r="I16" s="9" t="n">
        <f aca="false">H15</f>
        <v>1.7888</v>
      </c>
      <c r="J16" s="9" t="n">
        <f aca="false">I15</f>
        <v>-1.0484</v>
      </c>
      <c r="L16" s="0" t="s">
        <v>25</v>
      </c>
    </row>
    <row r="17" customFormat="false" ht="12.75" hidden="false" customHeight="false" outlineLevel="0" collapsed="false">
      <c r="A17" s="4" t="n">
        <v>32325</v>
      </c>
      <c r="B17" s="5" t="n">
        <v>14.8929</v>
      </c>
      <c r="C17" s="6" t="n">
        <v>15.95</v>
      </c>
      <c r="D17" s="5" t="n">
        <v>14.9012</v>
      </c>
      <c r="E17" s="7"/>
      <c r="F17" s="8" t="n">
        <f aca="false">C17-C16</f>
        <v>-0.379999999999999</v>
      </c>
      <c r="G17" s="9" t="n">
        <f aca="false">B17-B16</f>
        <v>-0.6707</v>
      </c>
      <c r="H17" s="9" t="n">
        <f aca="false">G16</f>
        <v>-0.847800000000001</v>
      </c>
      <c r="I17" s="9" t="n">
        <f aca="false">H16</f>
        <v>-0.16</v>
      </c>
      <c r="J17" s="9" t="n">
        <f aca="false">I16</f>
        <v>1.7888</v>
      </c>
      <c r="L17" s="14"/>
      <c r="M17" s="14" t="s">
        <v>26</v>
      </c>
      <c r="N17" s="14" t="s">
        <v>27</v>
      </c>
      <c r="O17" s="14" t="s">
        <v>28</v>
      </c>
      <c r="P17" s="14" t="s">
        <v>29</v>
      </c>
      <c r="Q17" s="14" t="s">
        <v>30</v>
      </c>
    </row>
    <row r="18" customFormat="false" ht="12.75" hidden="false" customHeight="false" outlineLevel="0" collapsed="false">
      <c r="A18" s="4" t="n">
        <v>32356</v>
      </c>
      <c r="B18" s="5" t="n">
        <v>14.9272</v>
      </c>
      <c r="C18" s="6" t="n">
        <v>15.17</v>
      </c>
      <c r="D18" s="5" t="n">
        <v>14.8848</v>
      </c>
      <c r="E18" s="7"/>
      <c r="F18" s="8" t="n">
        <f aca="false">C18-C17</f>
        <v>-0.779999999999999</v>
      </c>
      <c r="G18" s="9" t="n">
        <f aca="false">B18-B17</f>
        <v>0.0343</v>
      </c>
      <c r="H18" s="9" t="n">
        <f aca="false">G17</f>
        <v>-0.6707</v>
      </c>
      <c r="I18" s="9" t="n">
        <f aca="false">H17</f>
        <v>-0.847800000000001</v>
      </c>
      <c r="J18" s="9" t="n">
        <f aca="false">I17</f>
        <v>-0.16</v>
      </c>
      <c r="L18" s="15" t="s">
        <v>31</v>
      </c>
      <c r="M18" s="15" t="n">
        <v>1</v>
      </c>
      <c r="N18" s="15" t="n">
        <v>2.09331043076151</v>
      </c>
      <c r="O18" s="15" t="n">
        <v>2.09331043076151</v>
      </c>
      <c r="P18" s="15" t="n">
        <v>2.30271843335125</v>
      </c>
      <c r="Q18" s="15" t="n">
        <v>0.132400269389407</v>
      </c>
    </row>
    <row r="19" customFormat="false" ht="12.75" hidden="false" customHeight="false" outlineLevel="0" collapsed="false">
      <c r="A19" s="4" t="n">
        <v>32387</v>
      </c>
      <c r="B19" s="5" t="n">
        <v>13.2989</v>
      </c>
      <c r="C19" s="6" t="n">
        <v>14.76</v>
      </c>
      <c r="D19" s="5" t="n">
        <v>13.158</v>
      </c>
      <c r="E19" s="7"/>
      <c r="F19" s="8" t="n">
        <f aca="false">C19-C18</f>
        <v>-0.41</v>
      </c>
      <c r="G19" s="9" t="n">
        <f aca="false">B19-B18</f>
        <v>-1.6283</v>
      </c>
      <c r="H19" s="9" t="n">
        <f aca="false">G18</f>
        <v>0.0343</v>
      </c>
      <c r="I19" s="9" t="n">
        <f aca="false">H18</f>
        <v>-0.6707</v>
      </c>
      <c r="J19" s="9" t="n">
        <f aca="false">I18</f>
        <v>-0.847800000000001</v>
      </c>
      <c r="L19" s="15" t="s">
        <v>32</v>
      </c>
      <c r="M19" s="15" t="n">
        <v>98</v>
      </c>
      <c r="N19" s="15" t="n">
        <v>89.0879315696759</v>
      </c>
      <c r="O19" s="15" t="n">
        <v>0.909060526221183</v>
      </c>
      <c r="P19" s="15"/>
      <c r="Q19" s="15"/>
    </row>
    <row r="20" customFormat="false" ht="13.5" hidden="false" customHeight="false" outlineLevel="0" collapsed="false">
      <c r="A20" s="4" t="n">
        <v>32417</v>
      </c>
      <c r="B20" s="5" t="n">
        <v>12.431</v>
      </c>
      <c r="C20" s="6" t="n">
        <v>14.06</v>
      </c>
      <c r="D20" s="5" t="n">
        <v>12.4214</v>
      </c>
      <c r="E20" s="7"/>
      <c r="F20" s="8" t="n">
        <f aca="false">C20-C19</f>
        <v>-0.699999999999999</v>
      </c>
      <c r="G20" s="9" t="n">
        <f aca="false">B20-B19</f>
        <v>-0.867900000000001</v>
      </c>
      <c r="H20" s="9" t="n">
        <f aca="false">G19</f>
        <v>-1.6283</v>
      </c>
      <c r="I20" s="9" t="n">
        <f aca="false">H19</f>
        <v>0.0343</v>
      </c>
      <c r="J20" s="9" t="n">
        <f aca="false">I19</f>
        <v>-0.6707</v>
      </c>
      <c r="L20" s="16" t="s">
        <v>33</v>
      </c>
      <c r="M20" s="16" t="n">
        <v>99</v>
      </c>
      <c r="N20" s="16" t="n">
        <v>91.1812420004374</v>
      </c>
      <c r="O20" s="16"/>
      <c r="P20" s="16"/>
      <c r="Q20" s="16"/>
    </row>
    <row r="21" customFormat="false" ht="13.5" hidden="false" customHeight="false" outlineLevel="0" collapsed="false">
      <c r="A21" s="4" t="n">
        <v>32448</v>
      </c>
      <c r="B21" s="5" t="n">
        <v>12.9307</v>
      </c>
      <c r="C21" s="6" t="n">
        <v>12.59</v>
      </c>
      <c r="D21" s="5" t="n">
        <v>12.9466</v>
      </c>
      <c r="E21" s="7"/>
      <c r="F21" s="8" t="n">
        <f aca="false">C21-C20</f>
        <v>-1.47</v>
      </c>
      <c r="G21" s="9" t="n">
        <f aca="false">B21-B20</f>
        <v>0.499700000000001</v>
      </c>
      <c r="H21" s="9" t="n">
        <f aca="false">G20</f>
        <v>-0.867900000000001</v>
      </c>
      <c r="I21" s="9" t="n">
        <f aca="false">H20</f>
        <v>-1.6283</v>
      </c>
      <c r="J21" s="9" t="n">
        <f aca="false">I20</f>
        <v>0.0343</v>
      </c>
    </row>
    <row r="22" customFormat="false" ht="12.75" hidden="false" customHeight="false" outlineLevel="0" collapsed="false">
      <c r="A22" s="4" t="n">
        <v>32478</v>
      </c>
      <c r="B22" s="5" t="n">
        <v>15.1762</v>
      </c>
      <c r="C22" s="6" t="n">
        <v>12.08</v>
      </c>
      <c r="D22" s="5" t="n">
        <v>15.3262</v>
      </c>
      <c r="E22" s="7"/>
      <c r="F22" s="8" t="n">
        <f aca="false">C22-C21</f>
        <v>-0.51</v>
      </c>
      <c r="G22" s="9" t="n">
        <f aca="false">B22-B21</f>
        <v>2.2455</v>
      </c>
      <c r="H22" s="9" t="n">
        <f aca="false">G21</f>
        <v>0.499700000000001</v>
      </c>
      <c r="I22" s="9" t="n">
        <f aca="false">H21</f>
        <v>-0.867900000000001</v>
      </c>
      <c r="J22" s="9" t="n">
        <f aca="false">I21</f>
        <v>-1.6283</v>
      </c>
      <c r="L22" s="14"/>
      <c r="M22" s="14" t="s">
        <v>34</v>
      </c>
      <c r="N22" s="14" t="s">
        <v>23</v>
      </c>
      <c r="O22" s="14" t="s">
        <v>35</v>
      </c>
      <c r="P22" s="14" t="s">
        <v>36</v>
      </c>
      <c r="Q22" s="14" t="s">
        <v>37</v>
      </c>
      <c r="R22" s="14" t="s">
        <v>38</v>
      </c>
      <c r="S22" s="14" t="s">
        <v>39</v>
      </c>
      <c r="T22" s="14" t="s">
        <v>40</v>
      </c>
    </row>
    <row r="23" customFormat="false" ht="12.75" hidden="false" customHeight="false" outlineLevel="0" collapsed="false">
      <c r="A23" s="4" t="n">
        <v>32509</v>
      </c>
      <c r="B23" s="5" t="n">
        <v>16.9226</v>
      </c>
      <c r="C23" s="6" t="n">
        <v>13.28</v>
      </c>
      <c r="D23" s="5" t="n">
        <v>17.1119</v>
      </c>
      <c r="E23" s="7"/>
      <c r="F23" s="8" t="n">
        <f aca="false">C23-C22</f>
        <v>1.2</v>
      </c>
      <c r="G23" s="9" t="n">
        <f aca="false">B23-B22</f>
        <v>1.7464</v>
      </c>
      <c r="H23" s="9" t="n">
        <f aca="false">G22</f>
        <v>2.2455</v>
      </c>
      <c r="I23" s="9" t="n">
        <f aca="false">H22</f>
        <v>0.499700000000001</v>
      </c>
      <c r="J23" s="9" t="n">
        <f aca="false">I22</f>
        <v>-0.867900000000001</v>
      </c>
      <c r="L23" s="15" t="s">
        <v>41</v>
      </c>
      <c r="M23" s="15" t="n">
        <v>0</v>
      </c>
      <c r="N23" s="15" t="e">
        <f aca="false">NA()</f>
        <v>#N/A</v>
      </c>
      <c r="O23" s="15" t="e">
        <f aca="false">NA()</f>
        <v>#N/A</v>
      </c>
      <c r="P23" s="15" t="e">
        <f aca="false">NA()</f>
        <v>#N/A</v>
      </c>
      <c r="Q23" s="15" t="e">
        <f aca="false">NA()</f>
        <v>#N/A</v>
      </c>
      <c r="R23" s="15" t="e">
        <f aca="false">NA()</f>
        <v>#N/A</v>
      </c>
      <c r="S23" s="15" t="e">
        <f aca="false">NA()</f>
        <v>#N/A</v>
      </c>
      <c r="T23" s="15" t="e">
        <f aca="false">NA()</f>
        <v>#N/A</v>
      </c>
    </row>
    <row r="24" customFormat="false" ht="13.5" hidden="false" customHeight="false" outlineLevel="0" collapsed="false">
      <c r="A24" s="4" t="n">
        <v>32540</v>
      </c>
      <c r="B24" s="5" t="n">
        <v>16.6775</v>
      </c>
      <c r="C24" s="6" t="n">
        <v>15.02</v>
      </c>
      <c r="D24" s="5" t="n">
        <v>16.9188</v>
      </c>
      <c r="E24" s="7"/>
      <c r="F24" s="8" t="n">
        <f aca="false">C24-C23</f>
        <v>1.74</v>
      </c>
      <c r="G24" s="9" t="n">
        <f aca="false">B24-B23</f>
        <v>-0.245100000000001</v>
      </c>
      <c r="H24" s="9" t="n">
        <f aca="false">G23</f>
        <v>1.7464</v>
      </c>
      <c r="I24" s="9" t="n">
        <f aca="false">H23</f>
        <v>2.2455</v>
      </c>
      <c r="J24" s="9" t="n">
        <f aca="false">I23</f>
        <v>0.499700000000001</v>
      </c>
      <c r="L24" s="16" t="s">
        <v>42</v>
      </c>
      <c r="M24" s="16" t="n">
        <v>0.126546155953187</v>
      </c>
      <c r="N24" s="16" t="n">
        <v>0.0795834947587445</v>
      </c>
      <c r="O24" s="16" t="n">
        <v>1.59010554056226</v>
      </c>
      <c r="P24" s="16" t="n">
        <v>0.115031955757042</v>
      </c>
      <c r="Q24" s="16" t="n">
        <v>-0.0313846963313013</v>
      </c>
      <c r="R24" s="16" t="n">
        <v>0.284477008237675</v>
      </c>
      <c r="S24" s="16" t="n">
        <v>-0.0313846963313013</v>
      </c>
      <c r="T24" s="16" t="n">
        <v>0.284477008237675</v>
      </c>
    </row>
    <row r="25" customFormat="false" ht="12.75" hidden="false" customHeight="false" outlineLevel="0" collapsed="false">
      <c r="A25" s="4" t="n">
        <v>32568</v>
      </c>
      <c r="B25" s="5" t="n">
        <v>18.6568</v>
      </c>
      <c r="C25" s="6" t="n">
        <v>16.22</v>
      </c>
      <c r="D25" s="5" t="n">
        <v>18.7432</v>
      </c>
      <c r="E25" s="7"/>
      <c r="F25" s="8" t="n">
        <f aca="false">C25-C24</f>
        <v>1.2</v>
      </c>
      <c r="G25" s="9" t="n">
        <f aca="false">B25-B24</f>
        <v>1.9793</v>
      </c>
      <c r="H25" s="9" t="n">
        <f aca="false">G24</f>
        <v>-0.245100000000001</v>
      </c>
      <c r="I25" s="9" t="n">
        <f aca="false">H24</f>
        <v>1.7464</v>
      </c>
      <c r="J25" s="9" t="n">
        <f aca="false">I24</f>
        <v>2.2455</v>
      </c>
    </row>
    <row r="26" customFormat="false" ht="12.75" hidden="false" customHeight="false" outlineLevel="0" collapsed="false">
      <c r="A26" s="4" t="n">
        <v>32599</v>
      </c>
      <c r="B26" s="5" t="n">
        <v>19.7325</v>
      </c>
      <c r="C26" s="6" t="n">
        <v>16.89</v>
      </c>
      <c r="D26" s="5" t="n">
        <v>20.2187</v>
      </c>
      <c r="E26" s="7"/>
      <c r="F26" s="8" t="n">
        <f aca="false">C26-C25</f>
        <v>0.670000000000002</v>
      </c>
      <c r="G26" s="9" t="n">
        <f aca="false">B26-B25</f>
        <v>1.0757</v>
      </c>
      <c r="H26" s="9" t="n">
        <f aca="false">G25</f>
        <v>1.9793</v>
      </c>
      <c r="I26" s="9" t="n">
        <f aca="false">H25</f>
        <v>-0.245100000000001</v>
      </c>
      <c r="J26" s="9" t="n">
        <f aca="false">I25</f>
        <v>1.7464</v>
      </c>
    </row>
    <row r="27" customFormat="false" ht="12.75" hidden="false" customHeight="false" outlineLevel="0" collapsed="false">
      <c r="A27" s="4" t="n">
        <v>32629</v>
      </c>
      <c r="B27" s="5" t="n">
        <v>18.317</v>
      </c>
      <c r="C27" s="6" t="n">
        <v>18.02</v>
      </c>
      <c r="D27" s="5" t="n">
        <v>18.6818</v>
      </c>
      <c r="E27" s="7"/>
      <c r="F27" s="8" t="n">
        <f aca="false">C27-C26</f>
        <v>1.13</v>
      </c>
      <c r="G27" s="9" t="n">
        <f aca="false">B27-B26</f>
        <v>-1.4155</v>
      </c>
      <c r="H27" s="9" t="n">
        <f aca="false">G26</f>
        <v>1.0757</v>
      </c>
      <c r="I27" s="9" t="n">
        <f aca="false">H26</f>
        <v>1.9793</v>
      </c>
      <c r="J27" s="9" t="n">
        <f aca="false">I26</f>
        <v>-0.245100000000001</v>
      </c>
    </row>
    <row r="28" customFormat="false" ht="12.75" hidden="false" customHeight="false" outlineLevel="0" collapsed="false">
      <c r="A28" s="4" t="n">
        <v>32660</v>
      </c>
      <c r="B28" s="5" t="n">
        <v>17.508</v>
      </c>
      <c r="C28" s="6" t="n">
        <v>18</v>
      </c>
      <c r="D28" s="5" t="n">
        <v>17.6</v>
      </c>
      <c r="E28" s="7"/>
      <c r="F28" s="8" t="n">
        <f aca="false">C28-C27</f>
        <v>-0.0199999999999996</v>
      </c>
      <c r="G28" s="9" t="n">
        <f aca="false">B28-B27</f>
        <v>-0.809000000000001</v>
      </c>
      <c r="H28" s="9" t="n">
        <f aca="false">G27</f>
        <v>-1.4155</v>
      </c>
      <c r="I28" s="9" t="n">
        <f aca="false">H27</f>
        <v>1.0757</v>
      </c>
      <c r="J28" s="9" t="n">
        <f aca="false">I27</f>
        <v>1.9793</v>
      </c>
    </row>
    <row r="29" customFormat="false" ht="12.75" hidden="false" customHeight="false" outlineLevel="0" collapsed="false">
      <c r="A29" s="4" t="n">
        <v>32690</v>
      </c>
      <c r="B29" s="5" t="n">
        <v>17.7286</v>
      </c>
      <c r="C29" s="6" t="n">
        <v>17.49</v>
      </c>
      <c r="D29" s="5" t="n">
        <v>17.5433</v>
      </c>
      <c r="E29" s="7"/>
      <c r="F29" s="8" t="n">
        <f aca="false">C29-C28</f>
        <v>-0.510000000000002</v>
      </c>
      <c r="G29" s="9" t="n">
        <f aca="false">B29-B28</f>
        <v>0.220600000000001</v>
      </c>
      <c r="H29" s="9" t="n">
        <f aca="false">G28</f>
        <v>-0.809000000000001</v>
      </c>
      <c r="I29" s="9" t="n">
        <f aca="false">H28</f>
        <v>-1.4155</v>
      </c>
      <c r="J29" s="9" t="n">
        <f aca="false">I28</f>
        <v>1.0757</v>
      </c>
      <c r="L29" s="0" t="s">
        <v>18</v>
      </c>
    </row>
    <row r="30" customFormat="false" ht="13.5" hidden="false" customHeight="false" outlineLevel="0" collapsed="false">
      <c r="A30" s="4" t="n">
        <v>32721</v>
      </c>
      <c r="B30" s="5" t="n">
        <v>17.0793</v>
      </c>
      <c r="C30" s="6" t="n">
        <v>17.18</v>
      </c>
      <c r="D30" s="5" t="n">
        <v>16.7533</v>
      </c>
      <c r="E30" s="7"/>
      <c r="F30" s="8" t="n">
        <f aca="false">C30-C29</f>
        <v>-0.309999999999999</v>
      </c>
      <c r="G30" s="9" t="n">
        <f aca="false">B30-B29</f>
        <v>-0.6493</v>
      </c>
      <c r="H30" s="9" t="n">
        <f aca="false">G29</f>
        <v>0.220600000000001</v>
      </c>
      <c r="I30" s="9" t="n">
        <f aca="false">H29</f>
        <v>-0.809000000000001</v>
      </c>
      <c r="J30" s="9" t="n">
        <f aca="false">I29</f>
        <v>-1.4155</v>
      </c>
    </row>
    <row r="31" customFormat="false" ht="12.75" hidden="false" customHeight="false" outlineLevel="0" collapsed="false">
      <c r="A31" s="4" t="n">
        <v>32752</v>
      </c>
      <c r="B31" s="5" t="n">
        <v>17.7976</v>
      </c>
      <c r="C31" s="6" t="n">
        <v>16.82</v>
      </c>
      <c r="D31" s="5" t="n">
        <v>17.7964</v>
      </c>
      <c r="E31" s="7"/>
      <c r="F31" s="8" t="n">
        <f aca="false">C31-C30</f>
        <v>-0.359999999999999</v>
      </c>
      <c r="G31" s="9" t="n">
        <f aca="false">B31-B30</f>
        <v>0.718299999999999</v>
      </c>
      <c r="H31" s="9" t="n">
        <f aca="false">G30</f>
        <v>-0.6493</v>
      </c>
      <c r="I31" s="9" t="n">
        <f aca="false">H30</f>
        <v>0.220600000000001</v>
      </c>
      <c r="J31" s="9" t="n">
        <f aca="false">I30</f>
        <v>-0.809000000000001</v>
      </c>
      <c r="L31" s="14" t="s">
        <v>19</v>
      </c>
      <c r="M31" s="14"/>
    </row>
    <row r="32" customFormat="false" ht="12.75" hidden="false" customHeight="false" outlineLevel="0" collapsed="false">
      <c r="A32" s="4" t="n">
        <v>32782</v>
      </c>
      <c r="B32" s="5" t="n">
        <v>19.0227</v>
      </c>
      <c r="C32" s="6" t="n">
        <v>16.93</v>
      </c>
      <c r="D32" s="5" t="n">
        <v>18.9057</v>
      </c>
      <c r="E32" s="7"/>
      <c r="F32" s="8" t="n">
        <f aca="false">C32-C31</f>
        <v>0.109999999999999</v>
      </c>
      <c r="G32" s="9" t="n">
        <f aca="false">B32-B31</f>
        <v>1.2251</v>
      </c>
      <c r="H32" s="9" t="n">
        <f aca="false">G31</f>
        <v>0.718299999999999</v>
      </c>
      <c r="I32" s="9" t="n">
        <f aca="false">H31</f>
        <v>-0.6493</v>
      </c>
      <c r="J32" s="9" t="n">
        <f aca="false">I31</f>
        <v>0.220600000000001</v>
      </c>
      <c r="L32" s="15" t="s">
        <v>20</v>
      </c>
      <c r="M32" s="15" t="n">
        <v>0.842068941136322</v>
      </c>
    </row>
    <row r="33" customFormat="false" ht="12.75" hidden="false" customHeight="false" outlineLevel="0" collapsed="false">
      <c r="A33" s="4" t="n">
        <v>32813</v>
      </c>
      <c r="B33" s="5" t="n">
        <v>19.1534</v>
      </c>
      <c r="C33" s="6" t="n">
        <v>17.41</v>
      </c>
      <c r="D33" s="5" t="n">
        <v>18.7023</v>
      </c>
      <c r="E33" s="7"/>
      <c r="F33" s="8" t="n">
        <f aca="false">C33-C32</f>
        <v>0.48</v>
      </c>
      <c r="G33" s="9" t="n">
        <f aca="false">B33-B32</f>
        <v>0.130700000000001</v>
      </c>
      <c r="H33" s="9" t="n">
        <f aca="false">G32</f>
        <v>1.2251</v>
      </c>
      <c r="I33" s="9" t="n">
        <f aca="false">H32</f>
        <v>0.718299999999999</v>
      </c>
      <c r="J33" s="9" t="n">
        <f aca="false">I32</f>
        <v>-0.6493</v>
      </c>
      <c r="L33" s="15" t="s">
        <v>21</v>
      </c>
      <c r="M33" s="15" t="n">
        <v>0.709080101626447</v>
      </c>
    </row>
    <row r="34" customFormat="false" ht="12.75" hidden="false" customHeight="false" outlineLevel="0" collapsed="false">
      <c r="A34" s="4" t="n">
        <v>32843</v>
      </c>
      <c r="B34" s="5" t="n">
        <v>19.8613</v>
      </c>
      <c r="C34" s="6" t="n">
        <v>17.55</v>
      </c>
      <c r="D34" s="5" t="n">
        <v>19.92</v>
      </c>
      <c r="E34" s="7"/>
      <c r="F34" s="8" t="n">
        <f aca="false">C34-C33</f>
        <v>0.140000000000001</v>
      </c>
      <c r="G34" s="9" t="n">
        <f aca="false">B34-B33</f>
        <v>0.707899999999999</v>
      </c>
      <c r="H34" s="9" t="n">
        <f aca="false">G33</f>
        <v>0.130700000000001</v>
      </c>
      <c r="I34" s="9" t="n">
        <f aca="false">H33</f>
        <v>1.2251</v>
      </c>
      <c r="J34" s="9" t="n">
        <f aca="false">I33</f>
        <v>0.718299999999999</v>
      </c>
      <c r="L34" s="15" t="s">
        <v>22</v>
      </c>
      <c r="M34" s="15" t="n">
        <v>0.698876019993794</v>
      </c>
    </row>
    <row r="35" customFormat="false" ht="12.75" hidden="false" customHeight="false" outlineLevel="0" collapsed="false">
      <c r="A35" s="4" t="n">
        <v>32874</v>
      </c>
      <c r="B35" s="5" t="n">
        <v>20.9936</v>
      </c>
      <c r="C35" s="6" t="n">
        <v>18.5</v>
      </c>
      <c r="D35" s="5" t="n">
        <v>21.2998</v>
      </c>
      <c r="E35" s="7"/>
      <c r="F35" s="8" t="n">
        <f aca="false">C35-C34</f>
        <v>0.949999999999999</v>
      </c>
      <c r="G35" s="9" t="n">
        <f aca="false">B35-B34</f>
        <v>1.1323</v>
      </c>
      <c r="H35" s="9" t="n">
        <f aca="false">G34</f>
        <v>0.707899999999999</v>
      </c>
      <c r="I35" s="9" t="n">
        <f aca="false">H34</f>
        <v>0.130700000000001</v>
      </c>
      <c r="J35" s="9" t="n">
        <f aca="false">I34</f>
        <v>1.2251</v>
      </c>
      <c r="L35" s="15" t="s">
        <v>23</v>
      </c>
      <c r="M35" s="15" t="n">
        <v>0.52026717681283</v>
      </c>
    </row>
    <row r="36" customFormat="false" ht="13.5" hidden="false" customHeight="false" outlineLevel="0" collapsed="false">
      <c r="A36" s="4" t="n">
        <v>32905</v>
      </c>
      <c r="B36" s="5" t="n">
        <v>19.881</v>
      </c>
      <c r="C36" s="6" t="n">
        <v>18.35</v>
      </c>
      <c r="D36" s="5" t="n">
        <v>19.7767</v>
      </c>
      <c r="E36" s="7"/>
      <c r="F36" s="8" t="n">
        <f aca="false">C36-C35</f>
        <v>-0.149999999999999</v>
      </c>
      <c r="G36" s="9" t="n">
        <f aca="false">B36-B35</f>
        <v>-1.1126</v>
      </c>
      <c r="H36" s="9" t="n">
        <f aca="false">G35</f>
        <v>1.1323</v>
      </c>
      <c r="I36" s="9" t="n">
        <f aca="false">H35</f>
        <v>0.707899999999999</v>
      </c>
      <c r="J36" s="9" t="n">
        <f aca="false">I35</f>
        <v>0.130700000000001</v>
      </c>
      <c r="L36" s="16" t="s">
        <v>24</v>
      </c>
      <c r="M36" s="16" t="n">
        <v>99</v>
      </c>
    </row>
    <row r="37" customFormat="false" ht="12.75" hidden="false" customHeight="false" outlineLevel="0" collapsed="false">
      <c r="A37" s="4" t="n">
        <v>32933</v>
      </c>
      <c r="B37" s="5" t="n">
        <v>18.4248</v>
      </c>
      <c r="C37" s="6" t="n">
        <v>19.16</v>
      </c>
      <c r="D37" s="5" t="n">
        <v>18.3302</v>
      </c>
      <c r="E37" s="7"/>
      <c r="F37" s="8" t="n">
        <f aca="false">C37-C36</f>
        <v>0.809999999999999</v>
      </c>
      <c r="G37" s="9" t="n">
        <f aca="false">B37-B36</f>
        <v>-1.4562</v>
      </c>
      <c r="H37" s="9" t="n">
        <f aca="false">G36</f>
        <v>-1.1126</v>
      </c>
      <c r="I37" s="9" t="n">
        <f aca="false">H36</f>
        <v>1.1323</v>
      </c>
      <c r="J37" s="9" t="n">
        <f aca="false">I36</f>
        <v>0.707899999999999</v>
      </c>
    </row>
    <row r="38" customFormat="false" ht="13.5" hidden="false" customHeight="false" outlineLevel="0" collapsed="false">
      <c r="A38" s="4" t="n">
        <v>32964</v>
      </c>
      <c r="B38" s="5" t="n">
        <v>16.6555</v>
      </c>
      <c r="C38" s="6" t="n">
        <v>18.27</v>
      </c>
      <c r="D38" s="5" t="n">
        <v>16.419</v>
      </c>
      <c r="E38" s="7"/>
      <c r="F38" s="8" t="n">
        <f aca="false">C38-C37</f>
        <v>-0.890000000000001</v>
      </c>
      <c r="G38" s="9" t="n">
        <f aca="false">B38-B37</f>
        <v>-1.7693</v>
      </c>
      <c r="H38" s="9" t="n">
        <f aca="false">G37</f>
        <v>-1.4562</v>
      </c>
      <c r="I38" s="9" t="n">
        <f aca="false">H37</f>
        <v>-1.1126</v>
      </c>
      <c r="J38" s="9" t="n">
        <f aca="false">I37</f>
        <v>1.1323</v>
      </c>
      <c r="L38" s="0" t="s">
        <v>25</v>
      </c>
    </row>
    <row r="39" customFormat="false" ht="12.75" hidden="false" customHeight="false" outlineLevel="0" collapsed="false">
      <c r="A39" s="4" t="n">
        <v>32994</v>
      </c>
      <c r="B39" s="5" t="n">
        <v>16.7155</v>
      </c>
      <c r="C39" s="6" t="n">
        <v>16.79</v>
      </c>
      <c r="D39" s="5" t="n">
        <v>16.3348</v>
      </c>
      <c r="E39" s="7"/>
      <c r="F39" s="8" t="n">
        <f aca="false">C39-C38</f>
        <v>-1.48</v>
      </c>
      <c r="G39" s="9" t="n">
        <f aca="false">B39-B38</f>
        <v>0.0599999999999987</v>
      </c>
      <c r="H39" s="9" t="n">
        <f aca="false">G38</f>
        <v>-1.7693</v>
      </c>
      <c r="I39" s="9" t="n">
        <f aca="false">H38</f>
        <v>-1.4562</v>
      </c>
      <c r="J39" s="9" t="n">
        <f aca="false">I38</f>
        <v>-1.1126</v>
      </c>
      <c r="L39" s="14"/>
      <c r="M39" s="14" t="s">
        <v>26</v>
      </c>
      <c r="N39" s="14" t="s">
        <v>27</v>
      </c>
      <c r="O39" s="14" t="s">
        <v>28</v>
      </c>
      <c r="P39" s="14" t="s">
        <v>29</v>
      </c>
      <c r="Q39" s="14" t="s">
        <v>30</v>
      </c>
    </row>
    <row r="40" customFormat="false" ht="12.75" hidden="false" customHeight="false" outlineLevel="0" collapsed="false">
      <c r="A40" s="4" t="n">
        <v>33025</v>
      </c>
      <c r="B40" s="5" t="n">
        <v>15.665</v>
      </c>
      <c r="C40" s="6" t="n">
        <v>16.19</v>
      </c>
      <c r="D40" s="5" t="n">
        <v>15.0779</v>
      </c>
      <c r="E40" s="7"/>
      <c r="F40" s="8" t="n">
        <f aca="false">C40-C39</f>
        <v>-0.599999999999998</v>
      </c>
      <c r="G40" s="9" t="n">
        <f aca="false">B40-B39</f>
        <v>-1.0505</v>
      </c>
      <c r="H40" s="9" t="n">
        <f aca="false">G39</f>
        <v>0.0599999999999987</v>
      </c>
      <c r="I40" s="9" t="n">
        <f aca="false">H39</f>
        <v>-1.7693</v>
      </c>
      <c r="J40" s="9" t="n">
        <f aca="false">I39</f>
        <v>-1.4562</v>
      </c>
      <c r="L40" s="15" t="s">
        <v>31</v>
      </c>
      <c r="M40" s="15" t="n">
        <v>1</v>
      </c>
      <c r="N40" s="15" t="n">
        <v>64.6548043440958</v>
      </c>
      <c r="O40" s="15" t="n">
        <v>64.6548043440958</v>
      </c>
      <c r="P40" s="15" t="n">
        <v>238.862485336647</v>
      </c>
      <c r="Q40" s="15" t="n">
        <v>6.59590229718088E-028</v>
      </c>
    </row>
    <row r="41" customFormat="false" ht="12.75" hidden="false" customHeight="false" outlineLevel="0" collapsed="false">
      <c r="A41" s="4" t="n">
        <v>33055</v>
      </c>
      <c r="B41" s="5" t="n">
        <v>17.5695</v>
      </c>
      <c r="C41" s="6" t="n">
        <v>15.42</v>
      </c>
      <c r="D41" s="5" t="n">
        <v>17.2225</v>
      </c>
      <c r="E41" s="7"/>
      <c r="F41" s="8" t="n">
        <f aca="false">C41-C40</f>
        <v>-0.770000000000001</v>
      </c>
      <c r="G41" s="9" t="n">
        <f aca="false">B41-B40</f>
        <v>1.9045</v>
      </c>
      <c r="H41" s="9" t="n">
        <f aca="false">G40</f>
        <v>-1.0505</v>
      </c>
      <c r="I41" s="9" t="n">
        <f aca="false">H40</f>
        <v>0.0599999999999987</v>
      </c>
      <c r="J41" s="9" t="n">
        <f aca="false">I40</f>
        <v>-1.7693</v>
      </c>
      <c r="L41" s="15" t="s">
        <v>32</v>
      </c>
      <c r="M41" s="15" t="n">
        <v>98</v>
      </c>
      <c r="N41" s="15" t="n">
        <v>26.5264376563416</v>
      </c>
      <c r="O41" s="15" t="n">
        <v>0.270677935268792</v>
      </c>
      <c r="P41" s="15"/>
      <c r="Q41" s="15"/>
    </row>
    <row r="42" customFormat="false" ht="13.5" hidden="false" customHeight="false" outlineLevel="0" collapsed="false">
      <c r="A42" s="4" t="n">
        <v>33086</v>
      </c>
      <c r="B42" s="5" t="n">
        <v>27.3539</v>
      </c>
      <c r="C42" s="6" t="n">
        <v>16.39</v>
      </c>
      <c r="D42" s="5" t="n">
        <v>27.4404</v>
      </c>
      <c r="E42" s="7"/>
      <c r="F42" s="8" t="n">
        <f aca="false">C42-C41</f>
        <v>0.970000000000001</v>
      </c>
      <c r="G42" s="9" t="n">
        <f aca="false">B42-B41</f>
        <v>9.7844</v>
      </c>
      <c r="H42" s="9" t="n">
        <f aca="false">G41</f>
        <v>1.9045</v>
      </c>
      <c r="I42" s="9" t="n">
        <f aca="false">H41</f>
        <v>-1.0505</v>
      </c>
      <c r="J42" s="9" t="n">
        <f aca="false">I41</f>
        <v>0.0599999999999987</v>
      </c>
      <c r="L42" s="16" t="s">
        <v>33</v>
      </c>
      <c r="M42" s="16" t="n">
        <v>99</v>
      </c>
      <c r="N42" s="16" t="n">
        <v>91.1812420004374</v>
      </c>
      <c r="O42" s="16"/>
      <c r="P42" s="16"/>
      <c r="Q42" s="16"/>
    </row>
    <row r="43" customFormat="false" ht="13.5" hidden="false" customHeight="false" outlineLevel="0" collapsed="false">
      <c r="A43" s="4" t="n">
        <v>33117</v>
      </c>
      <c r="B43" s="5" t="n">
        <v>35.077</v>
      </c>
      <c r="C43" s="6" t="n">
        <v>22.44</v>
      </c>
      <c r="D43" s="5" t="n">
        <v>35.183</v>
      </c>
      <c r="E43" s="7"/>
      <c r="F43" s="8" t="n">
        <f aca="false">C43-C42</f>
        <v>6.05</v>
      </c>
      <c r="G43" s="9" t="n">
        <f aca="false">B43-B42</f>
        <v>7.7231</v>
      </c>
      <c r="H43" s="9" t="n">
        <f aca="false">G42</f>
        <v>9.7844</v>
      </c>
      <c r="I43" s="9" t="n">
        <f aca="false">H42</f>
        <v>1.9045</v>
      </c>
      <c r="J43" s="9" t="n">
        <f aca="false">I42</f>
        <v>-1.0505</v>
      </c>
    </row>
    <row r="44" customFormat="false" ht="12.75" hidden="false" customHeight="false" outlineLevel="0" collapsed="false">
      <c r="A44" s="4" t="n">
        <v>33147</v>
      </c>
      <c r="B44" s="5" t="n">
        <v>36.0015</v>
      </c>
      <c r="C44" s="6" t="n">
        <v>30.34</v>
      </c>
      <c r="D44" s="5" t="n">
        <v>35.9509</v>
      </c>
      <c r="E44" s="7"/>
      <c r="F44" s="8" t="n">
        <f aca="false">C44-C43</f>
        <v>7.9</v>
      </c>
      <c r="G44" s="9" t="n">
        <f aca="false">B44-B43</f>
        <v>0.924500000000002</v>
      </c>
      <c r="H44" s="9" t="n">
        <f aca="false">G43</f>
        <v>7.7231</v>
      </c>
      <c r="I44" s="9" t="n">
        <f aca="false">H43</f>
        <v>9.7844</v>
      </c>
      <c r="J44" s="9" t="n">
        <f aca="false">I43</f>
        <v>1.9045</v>
      </c>
      <c r="L44" s="14"/>
      <c r="M44" s="14" t="s">
        <v>34</v>
      </c>
      <c r="N44" s="14" t="s">
        <v>23</v>
      </c>
      <c r="O44" s="14" t="s">
        <v>35</v>
      </c>
      <c r="P44" s="14" t="s">
        <v>36</v>
      </c>
      <c r="Q44" s="14" t="s">
        <v>37</v>
      </c>
      <c r="R44" s="14" t="s">
        <v>38</v>
      </c>
      <c r="S44" s="14" t="s">
        <v>39</v>
      </c>
      <c r="T44" s="14" t="s">
        <v>40</v>
      </c>
    </row>
    <row r="45" customFormat="false" ht="12.75" hidden="false" customHeight="false" outlineLevel="0" collapsed="false">
      <c r="A45" s="4" t="n">
        <v>33178</v>
      </c>
      <c r="B45" s="5" t="n">
        <v>32.9273</v>
      </c>
      <c r="C45" s="6" t="n">
        <v>34.16</v>
      </c>
      <c r="D45" s="5" t="n">
        <v>33.05</v>
      </c>
      <c r="E45" s="7"/>
      <c r="F45" s="8" t="n">
        <f aca="false">C45-C44</f>
        <v>3.82</v>
      </c>
      <c r="G45" s="9" t="n">
        <f aca="false">B45-B44</f>
        <v>-3.0742</v>
      </c>
      <c r="H45" s="9" t="n">
        <f aca="false">G44</f>
        <v>0.924500000000002</v>
      </c>
      <c r="I45" s="9" t="n">
        <f aca="false">H44</f>
        <v>7.7231</v>
      </c>
      <c r="J45" s="9" t="n">
        <f aca="false">I44</f>
        <v>9.7844</v>
      </c>
      <c r="L45" s="15" t="s">
        <v>41</v>
      </c>
      <c r="M45" s="15" t="n">
        <v>0</v>
      </c>
      <c r="N45" s="15" t="e">
        <f aca="false">NA()</f>
        <v>#N/A</v>
      </c>
      <c r="O45" s="15" t="e">
        <f aca="false">NA()</f>
        <v>#N/A</v>
      </c>
      <c r="P45" s="15" t="e">
        <f aca="false">NA()</f>
        <v>#N/A</v>
      </c>
      <c r="Q45" s="15" t="e">
        <f aca="false">NA()</f>
        <v>#N/A</v>
      </c>
      <c r="R45" s="15" t="e">
        <f aca="false">NA()</f>
        <v>#N/A</v>
      </c>
      <c r="S45" s="15" t="e">
        <f aca="false">NA()</f>
        <v>#N/A</v>
      </c>
      <c r="T45" s="15" t="e">
        <f aca="false">NA()</f>
        <v>#N/A</v>
      </c>
    </row>
    <row r="46" customFormat="false" ht="13.5" hidden="false" customHeight="false" outlineLevel="0" collapsed="false">
      <c r="A46" s="4" t="n">
        <v>33208</v>
      </c>
      <c r="B46" s="5" t="n">
        <v>27.91</v>
      </c>
      <c r="C46" s="6" t="n">
        <v>32.77</v>
      </c>
      <c r="D46" s="5" t="n">
        <v>28.1253</v>
      </c>
      <c r="E46" s="7"/>
      <c r="F46" s="8" t="n">
        <f aca="false">C46-C45</f>
        <v>-1.38999999999999</v>
      </c>
      <c r="G46" s="9" t="n">
        <f aca="false">B46-B45</f>
        <v>-5.0173</v>
      </c>
      <c r="H46" s="9" t="n">
        <f aca="false">G45</f>
        <v>-3.0742</v>
      </c>
      <c r="I46" s="9" t="n">
        <f aca="false">H45</f>
        <v>0.924500000000002</v>
      </c>
      <c r="J46" s="9" t="n">
        <f aca="false">I45</f>
        <v>7.7231</v>
      </c>
      <c r="L46" s="16" t="s">
        <v>42</v>
      </c>
      <c r="M46" s="16" t="n">
        <v>0.670648207360729</v>
      </c>
      <c r="N46" s="16" t="n">
        <v>0.043324418302758</v>
      </c>
      <c r="O46" s="16" t="n">
        <v>15.4796817506961</v>
      </c>
      <c r="P46" s="16" t="n">
        <v>4.51830861563519E-028</v>
      </c>
      <c r="Q46" s="16" t="n">
        <v>0.584672310875831</v>
      </c>
      <c r="R46" s="16" t="n">
        <v>0.756624103845628</v>
      </c>
      <c r="S46" s="16" t="n">
        <v>0.584672310875831</v>
      </c>
      <c r="T46" s="16" t="n">
        <v>0.756624103845628</v>
      </c>
    </row>
    <row r="47" customFormat="false" ht="12.75" hidden="false" customHeight="false" outlineLevel="0" collapsed="false">
      <c r="A47" s="4" t="n">
        <v>33239</v>
      </c>
      <c r="B47" s="5" t="n">
        <v>23.4595</v>
      </c>
      <c r="C47" s="6" t="n">
        <v>28.6</v>
      </c>
      <c r="D47" s="5" t="n">
        <v>23.4686</v>
      </c>
      <c r="E47" s="7"/>
      <c r="F47" s="8" t="n">
        <f aca="false">C47-C46</f>
        <v>-4.17</v>
      </c>
      <c r="G47" s="9" t="n">
        <f aca="false">B47-B46</f>
        <v>-4.4505</v>
      </c>
      <c r="H47" s="9" t="n">
        <f aca="false">G46</f>
        <v>-5.0173</v>
      </c>
      <c r="I47" s="9" t="n">
        <f aca="false">H46</f>
        <v>-3.0742</v>
      </c>
      <c r="J47" s="9" t="n">
        <f aca="false">I46</f>
        <v>0.924500000000002</v>
      </c>
    </row>
    <row r="48" customFormat="false" ht="12.75" hidden="false" customHeight="false" outlineLevel="0" collapsed="false">
      <c r="A48" s="4" t="n">
        <v>33270</v>
      </c>
      <c r="B48" s="5" t="n">
        <v>19.259</v>
      </c>
      <c r="C48" s="6" t="n">
        <v>24.72</v>
      </c>
      <c r="D48" s="5" t="n">
        <v>19.455</v>
      </c>
      <c r="E48" s="7"/>
      <c r="F48" s="8" t="n">
        <f aca="false">C48-C47</f>
        <v>-3.88</v>
      </c>
      <c r="G48" s="9" t="n">
        <f aca="false">B48-B47</f>
        <v>-4.2005</v>
      </c>
      <c r="H48" s="9" t="n">
        <f aca="false">G47</f>
        <v>-4.4505</v>
      </c>
      <c r="I48" s="9" t="n">
        <f aca="false">H47</f>
        <v>-5.0173</v>
      </c>
      <c r="J48" s="9" t="n">
        <f aca="false">I47</f>
        <v>-3.0742</v>
      </c>
    </row>
    <row r="49" customFormat="false" ht="12.75" hidden="false" customHeight="false" outlineLevel="0" collapsed="false">
      <c r="A49" s="4" t="n">
        <v>33298</v>
      </c>
      <c r="B49" s="5" t="n">
        <v>19.3522</v>
      </c>
      <c r="C49" s="6" t="n">
        <v>19.12</v>
      </c>
      <c r="D49" s="5" t="n">
        <v>19.0017</v>
      </c>
      <c r="E49" s="7"/>
      <c r="F49" s="8" t="n">
        <f aca="false">C49-C48</f>
        <v>-5.6</v>
      </c>
      <c r="G49" s="9" t="n">
        <f aca="false">B49-B48</f>
        <v>0.0931999999999995</v>
      </c>
      <c r="H49" s="9" t="n">
        <f aca="false">G48</f>
        <v>-4.2005</v>
      </c>
      <c r="I49" s="9" t="n">
        <f aca="false">H48</f>
        <v>-4.4505</v>
      </c>
      <c r="J49" s="9" t="n">
        <f aca="false">I48</f>
        <v>-5.0173</v>
      </c>
    </row>
    <row r="50" customFormat="false" ht="12.75" hidden="false" customHeight="false" outlineLevel="0" collapsed="false">
      <c r="A50" s="4" t="n">
        <v>33329</v>
      </c>
      <c r="B50" s="5" t="n">
        <v>19.3211</v>
      </c>
      <c r="C50" s="6" t="n">
        <v>17.49</v>
      </c>
      <c r="D50" s="5" t="n">
        <v>19.1439</v>
      </c>
      <c r="E50" s="7"/>
      <c r="F50" s="8" t="n">
        <f aca="false">C50-C49</f>
        <v>-1.63</v>
      </c>
      <c r="G50" s="9" t="n">
        <f aca="false">B50-B49</f>
        <v>-0.0310999999999986</v>
      </c>
      <c r="H50" s="9" t="n">
        <f aca="false">G49</f>
        <v>0.0931999999999995</v>
      </c>
      <c r="I50" s="9" t="n">
        <f aca="false">H49</f>
        <v>-4.2005</v>
      </c>
      <c r="J50" s="9" t="n">
        <f aca="false">I49</f>
        <v>-4.4505</v>
      </c>
    </row>
    <row r="51" customFormat="false" ht="12.75" hidden="false" customHeight="false" outlineLevel="0" collapsed="false">
      <c r="A51" s="4" t="n">
        <v>33359</v>
      </c>
      <c r="B51" s="5" t="n">
        <v>19.2584</v>
      </c>
      <c r="C51" s="6" t="n">
        <v>17.47</v>
      </c>
      <c r="D51" s="5" t="n">
        <v>19.1289</v>
      </c>
      <c r="E51" s="7"/>
      <c r="F51" s="8" t="n">
        <f aca="false">C51-C50</f>
        <v>-0.0199999999999996</v>
      </c>
      <c r="G51" s="9" t="n">
        <f aca="false">B51-B50</f>
        <v>-0.0626999999999995</v>
      </c>
      <c r="H51" s="9" t="n">
        <f aca="false">G50</f>
        <v>-0.0310999999999986</v>
      </c>
      <c r="I51" s="9" t="n">
        <f aca="false">H50</f>
        <v>0.0931999999999995</v>
      </c>
      <c r="J51" s="9" t="n">
        <f aca="false">I50</f>
        <v>-4.2005</v>
      </c>
      <c r="L51" s="0" t="s">
        <v>18</v>
      </c>
    </row>
    <row r="52" customFormat="false" ht="13.5" hidden="false" customHeight="false" outlineLevel="0" collapsed="false">
      <c r="A52" s="4" t="n">
        <v>33390</v>
      </c>
      <c r="B52" s="5" t="n">
        <v>18.207</v>
      </c>
      <c r="C52" s="6" t="n">
        <v>17.97</v>
      </c>
      <c r="D52" s="5" t="n">
        <v>18.129</v>
      </c>
      <c r="E52" s="7"/>
      <c r="F52" s="8" t="n">
        <f aca="false">C52-C51</f>
        <v>0.5</v>
      </c>
      <c r="G52" s="9" t="n">
        <f aca="false">B52-B51</f>
        <v>-1.0514</v>
      </c>
      <c r="H52" s="9" t="n">
        <f aca="false">G51</f>
        <v>-0.0626999999999995</v>
      </c>
      <c r="I52" s="9" t="n">
        <f aca="false">H51</f>
        <v>-0.0310999999999986</v>
      </c>
      <c r="J52" s="9" t="n">
        <f aca="false">I51</f>
        <v>0.0931999999999995</v>
      </c>
    </row>
    <row r="53" customFormat="false" ht="12.75" hidden="false" customHeight="false" outlineLevel="0" collapsed="false">
      <c r="A53" s="4" t="n">
        <v>33420</v>
      </c>
      <c r="B53" s="5" t="n">
        <v>19.452</v>
      </c>
      <c r="C53" s="6" t="n">
        <v>18.03</v>
      </c>
      <c r="D53" s="5" t="n">
        <v>19.4093</v>
      </c>
      <c r="E53" s="7"/>
      <c r="F53" s="8" t="n">
        <f aca="false">C53-C52</f>
        <v>0.0600000000000023</v>
      </c>
      <c r="G53" s="9" t="n">
        <f aca="false">B53-B52</f>
        <v>1.245</v>
      </c>
      <c r="H53" s="9" t="n">
        <f aca="false">G52</f>
        <v>-1.0514</v>
      </c>
      <c r="I53" s="9" t="n">
        <f aca="false">H52</f>
        <v>-0.0626999999999995</v>
      </c>
      <c r="J53" s="9" t="n">
        <f aca="false">I52</f>
        <v>-0.0310999999999986</v>
      </c>
      <c r="L53" s="14" t="s">
        <v>19</v>
      </c>
      <c r="M53" s="14"/>
    </row>
    <row r="54" customFormat="false" ht="12.75" hidden="false" customHeight="false" outlineLevel="0" collapsed="false">
      <c r="A54" s="17" t="n">
        <v>33451</v>
      </c>
      <c r="B54" s="18" t="n">
        <v>19.7682</v>
      </c>
      <c r="C54" s="19" t="n">
        <v>18.53</v>
      </c>
      <c r="D54" s="18" t="n">
        <v>19.77</v>
      </c>
      <c r="E54" s="20" t="s">
        <v>43</v>
      </c>
      <c r="F54" s="8" t="n">
        <f aca="false">C54-C53</f>
        <v>0.5</v>
      </c>
      <c r="G54" s="9" t="n">
        <f aca="false">B54-B53</f>
        <v>0.316199999999999</v>
      </c>
      <c r="H54" s="9" t="n">
        <f aca="false">G53</f>
        <v>1.245</v>
      </c>
      <c r="I54" s="9" t="n">
        <f aca="false">H53</f>
        <v>-1.0514</v>
      </c>
      <c r="J54" s="9" t="n">
        <f aca="false">I53</f>
        <v>-0.0626999999999995</v>
      </c>
      <c r="L54" s="15" t="s">
        <v>20</v>
      </c>
      <c r="M54" s="15" t="n">
        <v>0.590822291600557</v>
      </c>
    </row>
    <row r="55" customFormat="false" ht="12.75" hidden="false" customHeight="false" outlineLevel="0" collapsed="false">
      <c r="A55" s="4" t="n">
        <v>33482</v>
      </c>
      <c r="B55" s="5" t="n">
        <v>20.5252</v>
      </c>
      <c r="C55" s="6" t="n">
        <v>19</v>
      </c>
      <c r="D55" s="5" t="n">
        <v>20.5486</v>
      </c>
      <c r="E55" s="7"/>
      <c r="F55" s="8" t="n">
        <f aca="false">C55-C54</f>
        <v>0.469999999999999</v>
      </c>
      <c r="G55" s="9" t="n">
        <f aca="false">B55-B54</f>
        <v>0.757000000000001</v>
      </c>
      <c r="H55" s="9" t="n">
        <f aca="false">G54</f>
        <v>0.316199999999999</v>
      </c>
      <c r="I55" s="9" t="n">
        <f aca="false">H54</f>
        <v>1.245</v>
      </c>
      <c r="J55" s="9" t="n">
        <f aca="false">I54</f>
        <v>-1.0514</v>
      </c>
      <c r="L55" s="15" t="s">
        <v>21</v>
      </c>
      <c r="M55" s="15" t="n">
        <v>0.349070980252133</v>
      </c>
    </row>
    <row r="56" customFormat="false" ht="12.75" hidden="false" customHeight="false" outlineLevel="0" collapsed="false">
      <c r="A56" s="4" t="n">
        <v>33512</v>
      </c>
      <c r="B56" s="5" t="n">
        <v>22.1861</v>
      </c>
      <c r="C56" s="6" t="n">
        <v>19.73</v>
      </c>
      <c r="D56" s="5" t="n">
        <v>22.2426</v>
      </c>
      <c r="E56" s="7"/>
      <c r="F56" s="8" t="n">
        <f aca="false">C56-C55</f>
        <v>0.73</v>
      </c>
      <c r="G56" s="9" t="n">
        <f aca="false">B56-B55</f>
        <v>1.6609</v>
      </c>
      <c r="H56" s="9" t="n">
        <f aca="false">G55</f>
        <v>0.757000000000001</v>
      </c>
      <c r="I56" s="9" t="n">
        <f aca="false">H55</f>
        <v>0.316199999999999</v>
      </c>
      <c r="J56" s="9" t="n">
        <f aca="false">I55</f>
        <v>1.245</v>
      </c>
      <c r="L56" s="15" t="s">
        <v>22</v>
      </c>
      <c r="M56" s="15" t="n">
        <v>0.33886689861948</v>
      </c>
    </row>
    <row r="57" customFormat="false" ht="12.75" hidden="false" customHeight="false" outlineLevel="0" collapsed="false">
      <c r="A57" s="4" t="n">
        <v>33543</v>
      </c>
      <c r="B57" s="5" t="n">
        <v>21.1038</v>
      </c>
      <c r="C57" s="6" t="n">
        <v>20.85</v>
      </c>
      <c r="D57" s="5" t="n">
        <v>21.0326</v>
      </c>
      <c r="E57" s="7"/>
      <c r="F57" s="8" t="n">
        <f aca="false">C57-C56</f>
        <v>1.12</v>
      </c>
      <c r="G57" s="9" t="n">
        <f aca="false">B57-B56</f>
        <v>-1.0823</v>
      </c>
      <c r="H57" s="9" t="n">
        <f aca="false">G56</f>
        <v>1.6609</v>
      </c>
      <c r="I57" s="9" t="n">
        <f aca="false">H56</f>
        <v>0.757000000000001</v>
      </c>
      <c r="J57" s="9" t="n">
        <f aca="false">I56</f>
        <v>0.316199999999999</v>
      </c>
      <c r="L57" s="15" t="s">
        <v>23</v>
      </c>
      <c r="M57" s="15" t="n">
        <v>0.778227423836766</v>
      </c>
    </row>
    <row r="58" customFormat="false" ht="13.5" hidden="false" customHeight="false" outlineLevel="0" collapsed="false">
      <c r="A58" s="4" t="n">
        <v>33573</v>
      </c>
      <c r="B58" s="5" t="n">
        <v>18.2931</v>
      </c>
      <c r="C58" s="6" t="n">
        <v>21.23</v>
      </c>
      <c r="D58" s="5" t="n">
        <v>18.289</v>
      </c>
      <c r="E58" s="7"/>
      <c r="F58" s="8" t="n">
        <f aca="false">C58-C57</f>
        <v>0.379999999999999</v>
      </c>
      <c r="G58" s="9" t="n">
        <f aca="false">B58-B57</f>
        <v>-2.8107</v>
      </c>
      <c r="H58" s="9" t="n">
        <f aca="false">G57</f>
        <v>-1.0823</v>
      </c>
      <c r="I58" s="9" t="n">
        <f aca="false">H57</f>
        <v>1.6609</v>
      </c>
      <c r="J58" s="9" t="n">
        <f aca="false">I57</f>
        <v>0.757000000000001</v>
      </c>
      <c r="L58" s="16" t="s">
        <v>24</v>
      </c>
      <c r="M58" s="16" t="n">
        <v>99</v>
      </c>
    </row>
    <row r="59" customFormat="false" ht="12.75" hidden="false" customHeight="false" outlineLevel="0" collapsed="false">
      <c r="A59" s="4" t="n">
        <v>33604</v>
      </c>
      <c r="B59" s="5" t="n">
        <v>18.1591</v>
      </c>
      <c r="C59" s="6" t="n">
        <v>19.02</v>
      </c>
      <c r="D59" s="5" t="n">
        <v>18.1959</v>
      </c>
      <c r="E59" s="7"/>
      <c r="F59" s="8" t="n">
        <f aca="false">C59-C58</f>
        <v>-2.21</v>
      </c>
      <c r="G59" s="9" t="n">
        <f aca="false">B59-B58</f>
        <v>-0.134</v>
      </c>
      <c r="H59" s="9" t="n">
        <f aca="false">G58</f>
        <v>-2.8107</v>
      </c>
      <c r="I59" s="9" t="n">
        <f aca="false">H58</f>
        <v>-1.0823</v>
      </c>
      <c r="J59" s="9" t="n">
        <f aca="false">I58</f>
        <v>1.6609</v>
      </c>
    </row>
    <row r="60" customFormat="false" ht="13.5" hidden="false" customHeight="false" outlineLevel="0" collapsed="false">
      <c r="A60" s="4" t="n">
        <v>33635</v>
      </c>
      <c r="B60" s="5" t="n">
        <v>18.089</v>
      </c>
      <c r="C60" s="6" t="n">
        <v>18.04</v>
      </c>
      <c r="D60" s="5" t="n">
        <v>18.0952</v>
      </c>
      <c r="E60" s="7"/>
      <c r="F60" s="8" t="n">
        <f aca="false">C60-C59</f>
        <v>-0.98</v>
      </c>
      <c r="G60" s="9" t="n">
        <f aca="false">B60-B59</f>
        <v>-0.0701000000000001</v>
      </c>
      <c r="H60" s="9" t="n">
        <f aca="false">G59</f>
        <v>-0.134</v>
      </c>
      <c r="I60" s="9" t="n">
        <f aca="false">H59</f>
        <v>-2.8107</v>
      </c>
      <c r="J60" s="9" t="n">
        <f aca="false">I59</f>
        <v>-1.0823</v>
      </c>
      <c r="L60" s="0" t="s">
        <v>25</v>
      </c>
    </row>
    <row r="61" customFormat="false" ht="12.75" hidden="false" customHeight="false" outlineLevel="0" collapsed="false">
      <c r="A61" s="4" t="n">
        <v>33664</v>
      </c>
      <c r="B61" s="5" t="n">
        <v>17.6682</v>
      </c>
      <c r="C61" s="6" t="n">
        <v>17.71</v>
      </c>
      <c r="D61" s="5" t="n">
        <v>17.5736</v>
      </c>
      <c r="E61" s="7"/>
      <c r="F61" s="8" t="n">
        <f aca="false">C61-C60</f>
        <v>-0.329999999999998</v>
      </c>
      <c r="G61" s="9" t="n">
        <f aca="false">B61-B60</f>
        <v>-0.4208</v>
      </c>
      <c r="H61" s="9" t="n">
        <f aca="false">G60</f>
        <v>-0.0701000000000001</v>
      </c>
      <c r="I61" s="9" t="n">
        <f aca="false">H60</f>
        <v>-0.134</v>
      </c>
      <c r="J61" s="9" t="n">
        <f aca="false">I60</f>
        <v>-2.8107</v>
      </c>
      <c r="L61" s="14"/>
      <c r="M61" s="14" t="s">
        <v>26</v>
      </c>
      <c r="N61" s="14" t="s">
        <v>27</v>
      </c>
      <c r="O61" s="14" t="s">
        <v>28</v>
      </c>
      <c r="P61" s="14" t="s">
        <v>29</v>
      </c>
      <c r="Q61" s="14" t="s">
        <v>30</v>
      </c>
    </row>
    <row r="62" customFormat="false" ht="12.75" hidden="false" customHeight="false" outlineLevel="0" collapsed="false">
      <c r="A62" s="4" t="n">
        <v>33695</v>
      </c>
      <c r="B62" s="5" t="n">
        <v>19.0138</v>
      </c>
      <c r="C62" s="6" t="n">
        <v>17.95</v>
      </c>
      <c r="D62" s="5" t="n">
        <v>18.9898</v>
      </c>
      <c r="E62" s="7"/>
      <c r="F62" s="8" t="n">
        <f aca="false">C62-C61</f>
        <v>0.239999999999998</v>
      </c>
      <c r="G62" s="9" t="n">
        <f aca="false">B62-B61</f>
        <v>1.3456</v>
      </c>
      <c r="H62" s="9" t="n">
        <f aca="false">G61</f>
        <v>-0.4208</v>
      </c>
      <c r="I62" s="9" t="n">
        <f aca="false">H61</f>
        <v>-0.0701000000000001</v>
      </c>
      <c r="J62" s="9" t="n">
        <f aca="false">I61</f>
        <v>-0.134</v>
      </c>
      <c r="L62" s="15" t="s">
        <v>31</v>
      </c>
      <c r="M62" s="15" t="n">
        <v>1</v>
      </c>
      <c r="N62" s="15" t="n">
        <v>31.8287255256997</v>
      </c>
      <c r="O62" s="15" t="n">
        <v>31.8287255256997</v>
      </c>
      <c r="P62" s="15" t="n">
        <v>52.5540497149131</v>
      </c>
      <c r="Q62" s="15" t="n">
        <v>1.01739845055549E-010</v>
      </c>
    </row>
    <row r="63" customFormat="false" ht="12.75" hidden="false" customHeight="false" outlineLevel="0" collapsed="false">
      <c r="A63" s="4" t="n">
        <v>33725</v>
      </c>
      <c r="B63" s="5" t="n">
        <v>19.985</v>
      </c>
      <c r="C63" s="6" t="n">
        <v>18.41</v>
      </c>
      <c r="D63" s="5" t="n">
        <v>19.9048</v>
      </c>
      <c r="E63" s="7"/>
      <c r="F63" s="8" t="n">
        <f aca="false">C63-C62</f>
        <v>0.460000000000001</v>
      </c>
      <c r="G63" s="9" t="n">
        <f aca="false">B63-B62</f>
        <v>0.9712</v>
      </c>
      <c r="H63" s="9" t="n">
        <f aca="false">G62</f>
        <v>1.3456</v>
      </c>
      <c r="I63" s="9" t="n">
        <f aca="false">H62</f>
        <v>-0.4208</v>
      </c>
      <c r="J63" s="9" t="n">
        <f aca="false">I62</f>
        <v>-0.0701000000000001</v>
      </c>
      <c r="L63" s="15" t="s">
        <v>32</v>
      </c>
      <c r="M63" s="15" t="n">
        <v>98</v>
      </c>
      <c r="N63" s="15" t="n">
        <v>59.3525164747377</v>
      </c>
      <c r="O63" s="15" t="n">
        <v>0.60563792321161</v>
      </c>
      <c r="P63" s="15"/>
      <c r="Q63" s="15"/>
    </row>
    <row r="64" customFormat="false" ht="13.5" hidden="false" customHeight="false" outlineLevel="0" collapsed="false">
      <c r="A64" s="4" t="n">
        <v>33756</v>
      </c>
      <c r="B64" s="5" t="n">
        <v>21.1884</v>
      </c>
      <c r="C64" s="6" t="n">
        <v>19.25</v>
      </c>
      <c r="D64" s="5" t="n">
        <v>21.1361</v>
      </c>
      <c r="E64" s="7"/>
      <c r="F64" s="8" t="n">
        <f aca="false">C64-C63</f>
        <v>0.84</v>
      </c>
      <c r="G64" s="9" t="n">
        <f aca="false">B64-B63</f>
        <v>1.2034</v>
      </c>
      <c r="H64" s="9" t="n">
        <f aca="false">G63</f>
        <v>0.9712</v>
      </c>
      <c r="I64" s="9" t="n">
        <f aca="false">H63</f>
        <v>1.3456</v>
      </c>
      <c r="J64" s="9" t="n">
        <f aca="false">I63</f>
        <v>-0.4208</v>
      </c>
      <c r="L64" s="16" t="s">
        <v>33</v>
      </c>
      <c r="M64" s="16" t="n">
        <v>99</v>
      </c>
      <c r="N64" s="16" t="n">
        <v>91.1812420004374</v>
      </c>
      <c r="O64" s="16"/>
      <c r="P64" s="16"/>
      <c r="Q64" s="16"/>
    </row>
    <row r="65" customFormat="false" ht="13.5" hidden="false" customHeight="false" outlineLevel="0" collapsed="false">
      <c r="A65" s="4" t="n">
        <v>33786</v>
      </c>
      <c r="B65" s="5" t="n">
        <v>20.3324</v>
      </c>
      <c r="C65" s="6" t="n">
        <v>20.59</v>
      </c>
      <c r="D65" s="5" t="n">
        <v>20.2561</v>
      </c>
      <c r="E65" s="7"/>
      <c r="F65" s="8" t="n">
        <f aca="false">C65-C64</f>
        <v>1.34</v>
      </c>
      <c r="G65" s="9" t="n">
        <f aca="false">B65-B64</f>
        <v>-0.856000000000002</v>
      </c>
      <c r="H65" s="9" t="n">
        <f aca="false">G64</f>
        <v>1.2034</v>
      </c>
      <c r="I65" s="9" t="n">
        <f aca="false">H64</f>
        <v>0.9712</v>
      </c>
      <c r="J65" s="9" t="n">
        <f aca="false">I64</f>
        <v>1.3456</v>
      </c>
    </row>
    <row r="66" customFormat="false" ht="12.75" hidden="false" customHeight="false" outlineLevel="0" collapsed="false">
      <c r="A66" s="4" t="n">
        <v>33817</v>
      </c>
      <c r="B66" s="5" t="n">
        <v>19.8038</v>
      </c>
      <c r="C66" s="6" t="n">
        <v>20.88</v>
      </c>
      <c r="D66" s="5" t="n">
        <v>19.7307</v>
      </c>
      <c r="E66" s="7"/>
      <c r="F66" s="8" t="n">
        <f aca="false">C66-C65</f>
        <v>0.289999999999999</v>
      </c>
      <c r="G66" s="9" t="n">
        <f aca="false">B66-B65</f>
        <v>-0.528600000000001</v>
      </c>
      <c r="H66" s="9" t="n">
        <f aca="false">G65</f>
        <v>-0.856000000000002</v>
      </c>
      <c r="I66" s="9" t="n">
        <f aca="false">H65</f>
        <v>1.2034</v>
      </c>
      <c r="J66" s="9" t="n">
        <f aca="false">I65</f>
        <v>0.9712</v>
      </c>
      <c r="L66" s="14"/>
      <c r="M66" s="14" t="s">
        <v>34</v>
      </c>
      <c r="N66" s="14" t="s">
        <v>23</v>
      </c>
      <c r="O66" s="14" t="s">
        <v>35</v>
      </c>
      <c r="P66" s="14" t="s">
        <v>36</v>
      </c>
      <c r="Q66" s="14" t="s">
        <v>37</v>
      </c>
      <c r="R66" s="14" t="s">
        <v>38</v>
      </c>
      <c r="S66" s="14" t="s">
        <v>39</v>
      </c>
      <c r="T66" s="14" t="s">
        <v>40</v>
      </c>
    </row>
    <row r="67" customFormat="false" ht="12.75" hidden="false" customHeight="false" outlineLevel="0" collapsed="false">
      <c r="A67" s="4" t="n">
        <v>33848</v>
      </c>
      <c r="B67" s="5" t="n">
        <v>20.2859</v>
      </c>
      <c r="C67" s="6" t="n">
        <v>20.34</v>
      </c>
      <c r="D67" s="5" t="n">
        <v>20.2493</v>
      </c>
      <c r="E67" s="7"/>
      <c r="F67" s="8" t="n">
        <f aca="false">C67-C66</f>
        <v>-0.539999999999999</v>
      </c>
      <c r="G67" s="9" t="n">
        <f aca="false">B67-B66</f>
        <v>0.482100000000003</v>
      </c>
      <c r="H67" s="9" t="n">
        <f aca="false">G66</f>
        <v>-0.528600000000001</v>
      </c>
      <c r="I67" s="9" t="n">
        <f aca="false">H66</f>
        <v>-0.856000000000002</v>
      </c>
      <c r="J67" s="9" t="n">
        <f aca="false">I66</f>
        <v>1.2034</v>
      </c>
      <c r="L67" s="15" t="s">
        <v>41</v>
      </c>
      <c r="M67" s="15" t="n">
        <v>0</v>
      </c>
      <c r="N67" s="15" t="e">
        <f aca="false">NA()</f>
        <v>#N/A</v>
      </c>
      <c r="O67" s="15" t="e">
        <f aca="false">NA()</f>
        <v>#N/A</v>
      </c>
      <c r="P67" s="15" t="e">
        <f aca="false">NA()</f>
        <v>#N/A</v>
      </c>
      <c r="Q67" s="15" t="e">
        <f aca="false">NA()</f>
        <v>#N/A</v>
      </c>
      <c r="R67" s="15" t="e">
        <f aca="false">NA()</f>
        <v>#N/A</v>
      </c>
      <c r="S67" s="15" t="e">
        <f aca="false">NA()</f>
        <v>#N/A</v>
      </c>
      <c r="T67" s="15" t="e">
        <f aca="false">NA()</f>
        <v>#N/A</v>
      </c>
    </row>
    <row r="68" customFormat="false" ht="13.5" hidden="false" customHeight="false" outlineLevel="0" collapsed="false">
      <c r="A68" s="4" t="n">
        <v>33878</v>
      </c>
      <c r="B68" s="5" t="n">
        <v>20.2995</v>
      </c>
      <c r="C68" s="6" t="n">
        <v>20.24</v>
      </c>
      <c r="D68" s="5" t="n">
        <v>20.2464</v>
      </c>
      <c r="E68" s="7"/>
      <c r="F68" s="8" t="n">
        <f aca="false">C68-C67</f>
        <v>-0.100000000000001</v>
      </c>
      <c r="G68" s="9" t="n">
        <f aca="false">B68-B67</f>
        <v>0.0135999999999967</v>
      </c>
      <c r="H68" s="9" t="n">
        <f aca="false">G67</f>
        <v>0.482100000000003</v>
      </c>
      <c r="I68" s="9" t="n">
        <f aca="false">H67</f>
        <v>-0.528600000000001</v>
      </c>
      <c r="J68" s="9" t="n">
        <f aca="false">I67</f>
        <v>-0.856000000000002</v>
      </c>
      <c r="L68" s="16" t="s">
        <v>42</v>
      </c>
      <c r="M68" s="16" t="n">
        <v>0.480559538665169</v>
      </c>
      <c r="N68" s="16" t="n">
        <v>0.0660767563606008</v>
      </c>
      <c r="O68" s="16" t="n">
        <v>7.27274710705548</v>
      </c>
      <c r="P68" s="16" t="n">
        <v>8.71880858626303E-011</v>
      </c>
      <c r="Q68" s="16" t="n">
        <v>0.349432368642549</v>
      </c>
      <c r="R68" s="16" t="n">
        <v>0.611686708687789</v>
      </c>
      <c r="S68" s="16" t="n">
        <v>0.349432368642549</v>
      </c>
      <c r="T68" s="16" t="n">
        <v>0.611686708687789</v>
      </c>
    </row>
    <row r="69" customFormat="false" ht="12.75" hidden="false" customHeight="false" outlineLevel="0" collapsed="false">
      <c r="A69" s="4" t="n">
        <v>33909</v>
      </c>
      <c r="B69" s="5" t="n">
        <v>19.1943</v>
      </c>
      <c r="C69" s="6" t="n">
        <v>20.29</v>
      </c>
      <c r="D69" s="5" t="n">
        <v>19.1898</v>
      </c>
      <c r="E69" s="7"/>
      <c r="F69" s="8" t="n">
        <f aca="false">C69-C68</f>
        <v>0.0500000000000007</v>
      </c>
      <c r="G69" s="9" t="n">
        <f aca="false">B69-B68</f>
        <v>-1.1052</v>
      </c>
      <c r="H69" s="9" t="n">
        <f aca="false">G68</f>
        <v>0.0135999999999967</v>
      </c>
      <c r="I69" s="9" t="n">
        <f aca="false">H68</f>
        <v>0.482100000000003</v>
      </c>
      <c r="J69" s="9" t="n">
        <f aca="false">I68</f>
        <v>-0.528600000000001</v>
      </c>
    </row>
    <row r="70" customFormat="false" ht="12.75" hidden="false" customHeight="false" outlineLevel="0" collapsed="false">
      <c r="A70" s="4" t="n">
        <v>33939</v>
      </c>
      <c r="B70" s="5" t="n">
        <v>18.2355</v>
      </c>
      <c r="C70" s="6" t="n">
        <v>19.5</v>
      </c>
      <c r="D70" s="5" t="n">
        <v>18.1248</v>
      </c>
      <c r="E70" s="7"/>
      <c r="F70" s="8" t="n">
        <f aca="false">C70-C69</f>
        <v>-0.789999999999999</v>
      </c>
      <c r="G70" s="9" t="n">
        <f aca="false">B70-B69</f>
        <v>-0.9588</v>
      </c>
      <c r="H70" s="9" t="n">
        <f aca="false">G69</f>
        <v>-1.1052</v>
      </c>
      <c r="I70" s="9" t="n">
        <f aca="false">H69</f>
        <v>0.0135999999999967</v>
      </c>
      <c r="J70" s="9" t="n">
        <f aca="false">I69</f>
        <v>0.482100000000003</v>
      </c>
    </row>
    <row r="71" customFormat="false" ht="12.75" hidden="false" customHeight="false" outlineLevel="0" collapsed="false">
      <c r="A71" s="4" t="n">
        <v>33970</v>
      </c>
      <c r="B71" s="5" t="n">
        <v>17.5122</v>
      </c>
      <c r="C71" s="6" t="n">
        <v>18.61</v>
      </c>
      <c r="D71" s="5" t="n">
        <v>17.3673</v>
      </c>
      <c r="E71" s="7"/>
      <c r="F71" s="8" t="n">
        <f aca="false">C71-C70</f>
        <v>-0.890000000000001</v>
      </c>
      <c r="G71" s="9" t="n">
        <f aca="false">B71-B70</f>
        <v>-0.723299999999998</v>
      </c>
      <c r="H71" s="9" t="n">
        <f aca="false">G70</f>
        <v>-0.9588</v>
      </c>
      <c r="I71" s="9" t="n">
        <f aca="false">H70</f>
        <v>-1.1052</v>
      </c>
      <c r="J71" s="9" t="n">
        <f aca="false">I70</f>
        <v>0.0135999999999967</v>
      </c>
    </row>
    <row r="72" customFormat="false" ht="12.75" hidden="false" customHeight="false" outlineLevel="0" collapsed="false">
      <c r="A72" s="4" t="n">
        <v>34001</v>
      </c>
      <c r="B72" s="5" t="n">
        <v>18.4688</v>
      </c>
      <c r="C72" s="6" t="n">
        <v>17.76</v>
      </c>
      <c r="D72" s="5" t="n">
        <v>18.4892</v>
      </c>
      <c r="E72" s="7"/>
      <c r="F72" s="8" t="n">
        <f aca="false">C72-C71</f>
        <v>-0.849999999999998</v>
      </c>
      <c r="G72" s="9" t="n">
        <f aca="false">B72-B71</f>
        <v>0.956600000000002</v>
      </c>
      <c r="H72" s="9" t="n">
        <f aca="false">G71</f>
        <v>-0.723299999999998</v>
      </c>
      <c r="I72" s="9" t="n">
        <f aca="false">H71</f>
        <v>-0.9588</v>
      </c>
      <c r="J72" s="9" t="n">
        <f aca="false">I71</f>
        <v>-1.1052</v>
      </c>
    </row>
    <row r="73" customFormat="false" ht="12.75" hidden="false" customHeight="false" outlineLevel="0" collapsed="false">
      <c r="A73" s="4" t="n">
        <v>34029</v>
      </c>
      <c r="B73" s="5" t="n">
        <v>18.8043</v>
      </c>
      <c r="C73" s="6" t="n">
        <v>18.02</v>
      </c>
      <c r="D73" s="5" t="n">
        <v>18.7283</v>
      </c>
      <c r="E73" s="7"/>
      <c r="F73" s="8" t="n">
        <f aca="false">C73-C72</f>
        <v>0.259999999999998</v>
      </c>
      <c r="G73" s="9" t="n">
        <f aca="false">B73-B72</f>
        <v>0.3355</v>
      </c>
      <c r="H73" s="9" t="n">
        <f aca="false">G72</f>
        <v>0.956600000000002</v>
      </c>
      <c r="I73" s="9" t="n">
        <f aca="false">H72</f>
        <v>-0.723299999999998</v>
      </c>
      <c r="J73" s="9" t="n">
        <f aca="false">I72</f>
        <v>-0.9588</v>
      </c>
      <c r="L73" s="0" t="s">
        <v>18</v>
      </c>
    </row>
    <row r="74" customFormat="false" ht="13.5" hidden="false" customHeight="false" outlineLevel="0" collapsed="false">
      <c r="A74" s="4" t="n">
        <v>34060</v>
      </c>
      <c r="B74" s="5" t="n">
        <v>18.7833</v>
      </c>
      <c r="C74" s="6" t="n">
        <v>18.48</v>
      </c>
      <c r="D74" s="5" t="n">
        <v>18.6386</v>
      </c>
      <c r="E74" s="7"/>
      <c r="F74" s="8" t="n">
        <f aca="false">C74-C73</f>
        <v>0.460000000000001</v>
      </c>
      <c r="G74" s="9" t="n">
        <f aca="false">B74-B73</f>
        <v>-0.0210000000000008</v>
      </c>
      <c r="H74" s="9" t="n">
        <f aca="false">G73</f>
        <v>0.3355</v>
      </c>
      <c r="I74" s="9" t="n">
        <f aca="false">H73</f>
        <v>0.956600000000002</v>
      </c>
      <c r="J74" s="9" t="n">
        <f aca="false">I73</f>
        <v>-0.723299999999998</v>
      </c>
    </row>
    <row r="75" customFormat="false" ht="12.75" hidden="false" customHeight="false" outlineLevel="0" collapsed="false">
      <c r="A75" s="4" t="n">
        <v>34090</v>
      </c>
      <c r="B75" s="5" t="n">
        <v>18.611</v>
      </c>
      <c r="C75" s="6" t="n">
        <v>18.89</v>
      </c>
      <c r="D75" s="5" t="n">
        <v>18.4608</v>
      </c>
      <c r="E75" s="7"/>
      <c r="F75" s="8" t="n">
        <f aca="false">C75-C74</f>
        <v>0.41</v>
      </c>
      <c r="G75" s="9" t="n">
        <f aca="false">B75-B74</f>
        <v>-0.1723</v>
      </c>
      <c r="H75" s="9" t="n">
        <f aca="false">G74</f>
        <v>-0.0210000000000008</v>
      </c>
      <c r="I75" s="9" t="n">
        <f aca="false">H74</f>
        <v>0.3355</v>
      </c>
      <c r="J75" s="9" t="n">
        <f aca="false">I74</f>
        <v>0.956600000000002</v>
      </c>
      <c r="L75" s="14" t="s">
        <v>19</v>
      </c>
      <c r="M75" s="14"/>
    </row>
    <row r="76" customFormat="false" ht="12.75" hidden="false" customHeight="false" outlineLevel="0" collapsed="false">
      <c r="A76" s="4" t="n">
        <v>34121</v>
      </c>
      <c r="B76" s="5" t="n">
        <v>17.6482</v>
      </c>
      <c r="C76" s="6" t="n">
        <v>18.69</v>
      </c>
      <c r="D76" s="5" t="n">
        <v>17.5925</v>
      </c>
      <c r="E76" s="7"/>
      <c r="F76" s="8" t="n">
        <f aca="false">C76-C75</f>
        <v>-0.199999999999999</v>
      </c>
      <c r="G76" s="9" t="n">
        <f aca="false">B76-B75</f>
        <v>-0.962800000000001</v>
      </c>
      <c r="H76" s="9" t="n">
        <f aca="false">G75</f>
        <v>-0.1723</v>
      </c>
      <c r="I76" s="9" t="n">
        <f aca="false">H75</f>
        <v>-0.0210000000000008</v>
      </c>
      <c r="J76" s="9" t="n">
        <f aca="false">I75</f>
        <v>0.3355</v>
      </c>
      <c r="L76" s="15" t="s">
        <v>20</v>
      </c>
      <c r="M76" s="15" t="n">
        <v>0.112129964161761</v>
      </c>
    </row>
    <row r="77" customFormat="false" ht="12.75" hidden="false" customHeight="false" outlineLevel="0" collapsed="false">
      <c r="A77" s="4" t="n">
        <v>34151</v>
      </c>
      <c r="B77" s="5" t="n">
        <v>16.8148</v>
      </c>
      <c r="C77" s="6" t="n">
        <v>18.16</v>
      </c>
      <c r="D77" s="5" t="n">
        <v>16.7839</v>
      </c>
      <c r="E77" s="7"/>
      <c r="F77" s="8" t="n">
        <f aca="false">C77-C76</f>
        <v>-0.530000000000001</v>
      </c>
      <c r="G77" s="9" t="n">
        <f aca="false">B77-B76</f>
        <v>-0.833399999999998</v>
      </c>
      <c r="H77" s="9" t="n">
        <f aca="false">G76</f>
        <v>-0.962800000000001</v>
      </c>
      <c r="I77" s="9" t="n">
        <f aca="false">H76</f>
        <v>-0.1723</v>
      </c>
      <c r="J77" s="9" t="n">
        <f aca="false">I76</f>
        <v>-0.0210000000000008</v>
      </c>
      <c r="L77" s="15" t="s">
        <v>21</v>
      </c>
      <c r="M77" s="15" t="n">
        <v>0.0125731288629178</v>
      </c>
    </row>
    <row r="78" customFormat="false" ht="12.75" hidden="false" customHeight="false" outlineLevel="0" collapsed="false">
      <c r="A78" s="4" t="n">
        <v>34182</v>
      </c>
      <c r="B78" s="5" t="n">
        <v>16.8243</v>
      </c>
      <c r="C78" s="6" t="n">
        <v>17.1</v>
      </c>
      <c r="D78" s="5" t="n">
        <v>16.7141</v>
      </c>
      <c r="E78" s="7"/>
      <c r="F78" s="8" t="n">
        <f aca="false">C78-C77</f>
        <v>-1.06</v>
      </c>
      <c r="G78" s="9" t="n">
        <f aca="false">B78-B77</f>
        <v>0.00949999999999918</v>
      </c>
      <c r="H78" s="9" t="n">
        <f aca="false">G77</f>
        <v>-0.833399999999998</v>
      </c>
      <c r="I78" s="9" t="n">
        <f aca="false">H77</f>
        <v>-0.962800000000001</v>
      </c>
      <c r="J78" s="9" t="n">
        <f aca="false">I77</f>
        <v>-0.1723</v>
      </c>
      <c r="L78" s="15" t="s">
        <v>22</v>
      </c>
      <c r="M78" s="15" t="n">
        <v>0.00236904723026476</v>
      </c>
    </row>
    <row r="79" customFormat="false" ht="12.75" hidden="false" customHeight="false" outlineLevel="0" collapsed="false">
      <c r="A79" s="4" t="n">
        <v>34213</v>
      </c>
      <c r="B79" s="5" t="n">
        <v>16.138</v>
      </c>
      <c r="C79" s="6" t="n">
        <v>16.82</v>
      </c>
      <c r="D79" s="5" t="n">
        <v>16.0061</v>
      </c>
      <c r="E79" s="7"/>
      <c r="F79" s="8" t="n">
        <f aca="false">C79-C78</f>
        <v>-0.280000000000001</v>
      </c>
      <c r="G79" s="9" t="n">
        <f aca="false">B79-B78</f>
        <v>-0.686299999999999</v>
      </c>
      <c r="H79" s="9" t="n">
        <f aca="false">G78</f>
        <v>0.00949999999999918</v>
      </c>
      <c r="I79" s="9" t="n">
        <f aca="false">H78</f>
        <v>-0.833399999999998</v>
      </c>
      <c r="J79" s="9" t="n">
        <f aca="false">I78</f>
        <v>-0.962800000000001</v>
      </c>
      <c r="L79" s="15" t="s">
        <v>23</v>
      </c>
      <c r="M79" s="15" t="n">
        <v>0.958500149015164</v>
      </c>
    </row>
    <row r="80" customFormat="false" ht="13.5" hidden="false" customHeight="false" outlineLevel="0" collapsed="false">
      <c r="A80" s="4" t="n">
        <v>34243</v>
      </c>
      <c r="B80" s="5" t="n">
        <v>16.6543</v>
      </c>
      <c r="C80" s="6" t="n">
        <v>16.56</v>
      </c>
      <c r="D80" s="5" t="n">
        <v>16.5293</v>
      </c>
      <c r="E80" s="7"/>
      <c r="F80" s="8" t="n">
        <f aca="false">C80-C79</f>
        <v>-0.260000000000002</v>
      </c>
      <c r="G80" s="9" t="n">
        <f aca="false">B80-B79</f>
        <v>0.516299999999998</v>
      </c>
      <c r="H80" s="9" t="n">
        <f aca="false">G79</f>
        <v>-0.686299999999999</v>
      </c>
      <c r="I80" s="9" t="n">
        <f aca="false">H79</f>
        <v>0.00949999999999918</v>
      </c>
      <c r="J80" s="9" t="n">
        <f aca="false">I79</f>
        <v>-0.833399999999998</v>
      </c>
      <c r="L80" s="16" t="s">
        <v>24</v>
      </c>
      <c r="M80" s="16" t="n">
        <v>99</v>
      </c>
    </row>
    <row r="81" customFormat="false" ht="12.75" hidden="false" customHeight="false" outlineLevel="0" collapsed="false">
      <c r="A81" s="4" t="n">
        <v>34274</v>
      </c>
      <c r="B81" s="5" t="n">
        <v>15.2864</v>
      </c>
      <c r="C81" s="6" t="n">
        <v>16.75</v>
      </c>
      <c r="D81" s="5" t="n">
        <v>15.0998</v>
      </c>
      <c r="E81" s="7"/>
      <c r="F81" s="8" t="n">
        <f aca="false">C81-C80</f>
        <v>0.190000000000001</v>
      </c>
      <c r="G81" s="9" t="n">
        <f aca="false">B81-B80</f>
        <v>-1.3679</v>
      </c>
      <c r="H81" s="9" t="n">
        <f aca="false">G80</f>
        <v>0.516299999999998</v>
      </c>
      <c r="I81" s="9" t="n">
        <f aca="false">H80</f>
        <v>-0.686299999999999</v>
      </c>
      <c r="J81" s="9" t="n">
        <f aca="false">I80</f>
        <v>0.00949999999999918</v>
      </c>
    </row>
    <row r="82" customFormat="false" ht="13.5" hidden="false" customHeight="false" outlineLevel="0" collapsed="false">
      <c r="A82" s="4" t="n">
        <v>34304</v>
      </c>
      <c r="B82" s="5" t="n">
        <v>13.5525</v>
      </c>
      <c r="C82" s="6" t="n">
        <v>16.22</v>
      </c>
      <c r="D82" s="5" t="n">
        <v>13.535</v>
      </c>
      <c r="E82" s="7"/>
      <c r="F82" s="8" t="n">
        <f aca="false">C82-C81</f>
        <v>-0.530000000000001</v>
      </c>
      <c r="G82" s="9" t="n">
        <f aca="false">B82-B81</f>
        <v>-1.7339</v>
      </c>
      <c r="H82" s="9" t="n">
        <f aca="false">G81</f>
        <v>-1.3679</v>
      </c>
      <c r="I82" s="9" t="n">
        <f aca="false">H81</f>
        <v>0.516299999999998</v>
      </c>
      <c r="J82" s="9" t="n">
        <f aca="false">I81</f>
        <v>-0.686299999999999</v>
      </c>
      <c r="L82" s="0" t="s">
        <v>25</v>
      </c>
    </row>
    <row r="83" customFormat="false" ht="12.75" hidden="false" customHeight="false" outlineLevel="0" collapsed="false">
      <c r="A83" s="4" t="n">
        <v>34335</v>
      </c>
      <c r="B83" s="5" t="n">
        <v>14.2607</v>
      </c>
      <c r="C83" s="6" t="n">
        <v>14.57</v>
      </c>
      <c r="D83" s="5" t="n">
        <v>14.2736</v>
      </c>
      <c r="E83" s="7"/>
      <c r="F83" s="8" t="n">
        <f aca="false">C83-C82</f>
        <v>-1.65</v>
      </c>
      <c r="G83" s="9" t="n">
        <f aca="false">B83-B82</f>
        <v>0.7082</v>
      </c>
      <c r="H83" s="9" t="n">
        <f aca="false">G82</f>
        <v>-1.7339</v>
      </c>
      <c r="I83" s="9" t="n">
        <f aca="false">H82</f>
        <v>-1.3679</v>
      </c>
      <c r="J83" s="9" t="n">
        <f aca="false">I82</f>
        <v>0.516299999999998</v>
      </c>
      <c r="L83" s="14"/>
      <c r="M83" s="14" t="s">
        <v>26</v>
      </c>
      <c r="N83" s="14" t="s">
        <v>27</v>
      </c>
      <c r="O83" s="14" t="s">
        <v>28</v>
      </c>
      <c r="P83" s="14" t="s">
        <v>29</v>
      </c>
      <c r="Q83" s="14" t="s">
        <v>30</v>
      </c>
    </row>
    <row r="84" customFormat="false" ht="12.75" hidden="false" customHeight="false" outlineLevel="0" collapsed="false">
      <c r="A84" s="4" t="n">
        <v>34366</v>
      </c>
      <c r="B84" s="5" t="n">
        <v>13.751</v>
      </c>
      <c r="C84" s="6" t="n">
        <v>14.83</v>
      </c>
      <c r="D84" s="5" t="n">
        <v>13.6918</v>
      </c>
      <c r="E84" s="7"/>
      <c r="F84" s="8" t="n">
        <f aca="false">C84-C83</f>
        <v>0.26</v>
      </c>
      <c r="G84" s="9" t="n">
        <f aca="false">B84-B83</f>
        <v>-0.509700000000001</v>
      </c>
      <c r="H84" s="9" t="n">
        <f aca="false">G83</f>
        <v>0.7082</v>
      </c>
      <c r="I84" s="9" t="n">
        <f aca="false">H83</f>
        <v>-1.7339</v>
      </c>
      <c r="J84" s="9" t="n">
        <f aca="false">I83</f>
        <v>-1.3679</v>
      </c>
      <c r="L84" s="15" t="s">
        <v>31</v>
      </c>
      <c r="M84" s="15" t="n">
        <v>1</v>
      </c>
      <c r="N84" s="15" t="n">
        <v>1.14643350555239</v>
      </c>
      <c r="O84" s="15" t="n">
        <v>1.14643350555239</v>
      </c>
      <c r="P84" s="15" t="n">
        <v>1.24785608391134</v>
      </c>
      <c r="Q84" s="15" t="n">
        <v>0.266721656523777</v>
      </c>
    </row>
    <row r="85" customFormat="false" ht="12.75" hidden="false" customHeight="false" outlineLevel="0" collapsed="false">
      <c r="A85" s="21" t="n">
        <v>34394</v>
      </c>
      <c r="B85" s="5" t="n">
        <v>13.7463</v>
      </c>
      <c r="C85" s="22" t="n">
        <v>14.89</v>
      </c>
      <c r="D85" s="5" t="n">
        <v>13.9009</v>
      </c>
      <c r="E85" s="7"/>
      <c r="F85" s="8" t="n">
        <f aca="false">C85-C84</f>
        <v>0.0600000000000005</v>
      </c>
      <c r="G85" s="9" t="n">
        <f aca="false">B85-B84</f>
        <v>-0.0046999999999997</v>
      </c>
      <c r="H85" s="9" t="n">
        <f aca="false">G84</f>
        <v>-0.509700000000001</v>
      </c>
      <c r="I85" s="9" t="n">
        <f aca="false">H84</f>
        <v>0.7082</v>
      </c>
      <c r="J85" s="9" t="n">
        <f aca="false">I84</f>
        <v>-1.7339</v>
      </c>
      <c r="L85" s="15" t="s">
        <v>32</v>
      </c>
      <c r="M85" s="15" t="n">
        <v>98</v>
      </c>
      <c r="N85" s="15" t="n">
        <v>90.034808494885</v>
      </c>
      <c r="O85" s="15" t="n">
        <v>0.918722535662092</v>
      </c>
      <c r="P85" s="15"/>
      <c r="Q85" s="15"/>
    </row>
    <row r="86" customFormat="false" ht="13.5" hidden="false" customHeight="false" outlineLevel="0" collapsed="false">
      <c r="A86" s="21" t="n">
        <v>34425</v>
      </c>
      <c r="B86" s="5" t="n">
        <v>15.1983</v>
      </c>
      <c r="C86" s="22" t="n">
        <v>14.57</v>
      </c>
      <c r="D86" s="5" t="n">
        <v>15.2012</v>
      </c>
      <c r="E86" s="7"/>
      <c r="F86" s="8" t="n">
        <f aca="false">C86-C85</f>
        <v>-0.32</v>
      </c>
      <c r="G86" s="9" t="n">
        <f aca="false">B86-B85</f>
        <v>1.452</v>
      </c>
      <c r="H86" s="9" t="n">
        <f aca="false">G85</f>
        <v>-0.0046999999999997</v>
      </c>
      <c r="I86" s="9" t="n">
        <f aca="false">H85</f>
        <v>-0.509700000000001</v>
      </c>
      <c r="J86" s="9" t="n">
        <f aca="false">I85</f>
        <v>0.7082</v>
      </c>
      <c r="L86" s="16" t="s">
        <v>33</v>
      </c>
      <c r="M86" s="16" t="n">
        <v>99</v>
      </c>
      <c r="N86" s="16" t="n">
        <v>91.1812420004374</v>
      </c>
      <c r="O86" s="16"/>
      <c r="P86" s="16"/>
      <c r="Q86" s="16"/>
    </row>
    <row r="87" customFormat="false" ht="13.5" hidden="false" customHeight="false" outlineLevel="0" collapsed="false">
      <c r="A87" s="21" t="n">
        <v>34455</v>
      </c>
      <c r="B87" s="5" t="n">
        <v>16.3493</v>
      </c>
      <c r="C87" s="22" t="n">
        <v>15.39</v>
      </c>
      <c r="D87" s="5" t="n">
        <v>16.1619</v>
      </c>
      <c r="E87" s="7"/>
      <c r="F87" s="8" t="n">
        <f aca="false">C87-C86</f>
        <v>0.82</v>
      </c>
      <c r="G87" s="9" t="n">
        <f aca="false">B87-B86</f>
        <v>1.151</v>
      </c>
      <c r="H87" s="9" t="n">
        <f aca="false">G86</f>
        <v>1.452</v>
      </c>
      <c r="I87" s="9" t="n">
        <f aca="false">H86</f>
        <v>-0.0046999999999997</v>
      </c>
      <c r="J87" s="9" t="n">
        <f aca="false">I86</f>
        <v>-0.509700000000001</v>
      </c>
    </row>
    <row r="88" customFormat="false" ht="12.75" hidden="false" customHeight="false" outlineLevel="0" collapsed="false">
      <c r="A88" s="21" t="n">
        <v>34486</v>
      </c>
      <c r="B88" s="5" t="n">
        <v>17.085</v>
      </c>
      <c r="C88" s="22" t="n">
        <v>16.32</v>
      </c>
      <c r="D88" s="5" t="n">
        <v>16.7502</v>
      </c>
      <c r="E88" s="7"/>
      <c r="F88" s="8" t="n">
        <f aca="false">C88-C87</f>
        <v>0.93</v>
      </c>
      <c r="G88" s="9" t="n">
        <f aca="false">B88-B87</f>
        <v>0.735700000000001</v>
      </c>
      <c r="H88" s="9" t="n">
        <f aca="false">G87</f>
        <v>1.151</v>
      </c>
      <c r="I88" s="9" t="n">
        <f aca="false">H87</f>
        <v>1.452</v>
      </c>
      <c r="J88" s="9" t="n">
        <f aca="false">I87</f>
        <v>-0.0046999999999997</v>
      </c>
      <c r="L88" s="14"/>
      <c r="M88" s="14" t="s">
        <v>34</v>
      </c>
      <c r="N88" s="14" t="s">
        <v>23</v>
      </c>
      <c r="O88" s="14" t="s">
        <v>35</v>
      </c>
      <c r="P88" s="14" t="s">
        <v>36</v>
      </c>
      <c r="Q88" s="14" t="s">
        <v>37</v>
      </c>
      <c r="R88" s="14" t="s">
        <v>38</v>
      </c>
      <c r="S88" s="14" t="s">
        <v>39</v>
      </c>
      <c r="T88" s="14" t="s">
        <v>40</v>
      </c>
    </row>
    <row r="89" customFormat="false" ht="12.75" hidden="false" customHeight="false" outlineLevel="0" collapsed="false">
      <c r="A89" s="21" t="n">
        <v>34516</v>
      </c>
      <c r="B89" s="5" t="n">
        <v>18.0869</v>
      </c>
      <c r="C89" s="22" t="n">
        <v>17.15</v>
      </c>
      <c r="D89" s="5" t="n">
        <v>17.5717</v>
      </c>
      <c r="E89" s="7"/>
      <c r="F89" s="8" t="n">
        <f aca="false">C89-C88</f>
        <v>0.829999999999998</v>
      </c>
      <c r="G89" s="9" t="n">
        <f aca="false">B89-B88</f>
        <v>1.0019</v>
      </c>
      <c r="H89" s="9" t="n">
        <f aca="false">G88</f>
        <v>0.735700000000001</v>
      </c>
      <c r="I89" s="9" t="n">
        <f aca="false">H88</f>
        <v>1.151</v>
      </c>
      <c r="J89" s="9" t="n">
        <f aca="false">I88</f>
        <v>1.452</v>
      </c>
      <c r="L89" s="15" t="s">
        <v>41</v>
      </c>
      <c r="M89" s="15" t="n">
        <v>0</v>
      </c>
      <c r="N89" s="15" t="e">
        <f aca="false">NA()</f>
        <v>#N/A</v>
      </c>
      <c r="O89" s="15" t="e">
        <f aca="false">NA()</f>
        <v>#N/A</v>
      </c>
      <c r="P89" s="15" t="e">
        <f aca="false">NA()</f>
        <v>#N/A</v>
      </c>
      <c r="Q89" s="15" t="e">
        <f aca="false">NA()</f>
        <v>#N/A</v>
      </c>
      <c r="R89" s="15" t="e">
        <f aca="false">NA()</f>
        <v>#N/A</v>
      </c>
      <c r="S89" s="15" t="e">
        <f aca="false">NA()</f>
        <v>#N/A</v>
      </c>
      <c r="T89" s="15" t="e">
        <f aca="false">NA()</f>
        <v>#N/A</v>
      </c>
    </row>
    <row r="90" customFormat="false" ht="13.5" hidden="false" customHeight="false" outlineLevel="0" collapsed="false">
      <c r="A90" s="21" t="n">
        <v>34547</v>
      </c>
      <c r="B90" s="5" t="n">
        <v>16.9415</v>
      </c>
      <c r="C90" s="22" t="n">
        <v>18.27</v>
      </c>
      <c r="D90" s="5" t="n">
        <v>16.6863</v>
      </c>
      <c r="E90" s="7"/>
      <c r="F90" s="8" t="n">
        <f aca="false">C90-C89</f>
        <v>1.12</v>
      </c>
      <c r="G90" s="9" t="n">
        <f aca="false">B90-B89</f>
        <v>-1.1454</v>
      </c>
      <c r="H90" s="9" t="n">
        <f aca="false">G89</f>
        <v>1.0019</v>
      </c>
      <c r="I90" s="9" t="n">
        <f aca="false">H89</f>
        <v>0.735700000000001</v>
      </c>
      <c r="J90" s="9" t="n">
        <f aca="false">I89</f>
        <v>1.151</v>
      </c>
      <c r="L90" s="16" t="s">
        <v>42</v>
      </c>
      <c r="M90" s="16" t="n">
        <v>0.0995792149734751</v>
      </c>
      <c r="N90" s="16" t="n">
        <v>0.0820980647119704</v>
      </c>
      <c r="O90" s="16" t="n">
        <v>1.21293011379543</v>
      </c>
      <c r="P90" s="16" t="n">
        <v>0.22807219323837</v>
      </c>
      <c r="Q90" s="16" t="n">
        <v>-0.0633417194511081</v>
      </c>
      <c r="R90" s="16" t="n">
        <v>0.262500149398058</v>
      </c>
      <c r="S90" s="16" t="n">
        <v>-0.0633417194511081</v>
      </c>
      <c r="T90" s="16" t="n">
        <v>0.262500149398058</v>
      </c>
    </row>
    <row r="91" customFormat="false" ht="12.75" hidden="false" customHeight="false" outlineLevel="0" collapsed="false">
      <c r="A91" s="21" t="n">
        <v>34578</v>
      </c>
      <c r="B91" s="5" t="n">
        <v>16.0775</v>
      </c>
      <c r="C91" s="22" t="n">
        <v>18.29</v>
      </c>
      <c r="D91" s="5" t="n">
        <v>15.8495</v>
      </c>
      <c r="E91" s="7"/>
      <c r="F91" s="8" t="n">
        <f aca="false">C91-C90</f>
        <v>0.0199999999999996</v>
      </c>
      <c r="G91" s="9" t="n">
        <f aca="false">B91-B90</f>
        <v>-0.864000000000001</v>
      </c>
      <c r="H91" s="9" t="n">
        <f aca="false">G90</f>
        <v>-1.1454</v>
      </c>
      <c r="I91" s="9" t="n">
        <f aca="false">H90</f>
        <v>1.0019</v>
      </c>
      <c r="J91" s="9" t="n">
        <f aca="false">I90</f>
        <v>0.735700000000001</v>
      </c>
    </row>
    <row r="92" customFormat="false" ht="12.75" hidden="false" customHeight="false" outlineLevel="0" collapsed="false">
      <c r="A92" s="21" t="n">
        <v>34608</v>
      </c>
      <c r="B92" s="5" t="n">
        <v>16.589</v>
      </c>
      <c r="C92" s="22" t="n">
        <v>17.63</v>
      </c>
      <c r="D92" s="5" t="n">
        <v>16.4707</v>
      </c>
      <c r="E92" s="7"/>
      <c r="F92" s="8" t="n">
        <f aca="false">C92-C91</f>
        <v>-0.66</v>
      </c>
      <c r="G92" s="9" t="n">
        <f aca="false">B92-B91</f>
        <v>0.511499999999998</v>
      </c>
      <c r="H92" s="9" t="n">
        <f aca="false">G91</f>
        <v>-0.864000000000001</v>
      </c>
      <c r="I92" s="9" t="n">
        <f aca="false">H91</f>
        <v>-1.1454</v>
      </c>
      <c r="J92" s="9" t="n">
        <f aca="false">I91</f>
        <v>1.0019</v>
      </c>
    </row>
    <row r="93" customFormat="false" ht="12.75" hidden="false" customHeight="false" outlineLevel="0" collapsed="false">
      <c r="A93" s="21" t="n">
        <v>34639</v>
      </c>
      <c r="B93" s="5" t="n">
        <v>17.458</v>
      </c>
      <c r="C93" s="22" t="n">
        <v>17.35</v>
      </c>
      <c r="D93" s="5" t="n">
        <v>17.2684</v>
      </c>
      <c r="E93" s="7"/>
      <c r="F93" s="8" t="n">
        <f aca="false">C93-C92</f>
        <v>-0.279999999999998</v>
      </c>
      <c r="G93" s="9" t="n">
        <f aca="false">B93-B92</f>
        <v>0.869</v>
      </c>
      <c r="H93" s="9" t="n">
        <f aca="false">G92</f>
        <v>0.511499999999998</v>
      </c>
      <c r="I93" s="9" t="n">
        <f aca="false">H92</f>
        <v>-0.864000000000001</v>
      </c>
      <c r="J93" s="9" t="n">
        <f aca="false">I92</f>
        <v>-1.1454</v>
      </c>
    </row>
    <row r="94" customFormat="false" ht="12.75" hidden="false" customHeight="false" outlineLevel="0" collapsed="false">
      <c r="A94" s="21" t="n">
        <v>34669</v>
      </c>
      <c r="B94" s="5" t="n">
        <v>16.0314</v>
      </c>
      <c r="C94" s="22" t="n">
        <v>17.83</v>
      </c>
      <c r="D94" s="5" t="n">
        <v>15.8395</v>
      </c>
      <c r="E94" s="7"/>
      <c r="F94" s="8" t="n">
        <f aca="false">C94-C93</f>
        <v>0.479999999999997</v>
      </c>
      <c r="G94" s="9" t="n">
        <f aca="false">B94-B93</f>
        <v>-1.4266</v>
      </c>
      <c r="H94" s="9" t="n">
        <f aca="false">G93</f>
        <v>0.869</v>
      </c>
      <c r="I94" s="9" t="n">
        <f aca="false">H93</f>
        <v>0.511499999999998</v>
      </c>
      <c r="J94" s="9" t="n">
        <f aca="false">I93</f>
        <v>-0.864000000000001</v>
      </c>
    </row>
    <row r="95" customFormat="false" ht="12.75" hidden="false" customHeight="false" outlineLevel="0" collapsed="false">
      <c r="A95" s="21" t="n">
        <v>34700</v>
      </c>
      <c r="B95" s="5" t="n">
        <v>16.6714</v>
      </c>
      <c r="C95" s="22" t="n">
        <v>17.65</v>
      </c>
      <c r="D95" s="5" t="n">
        <v>16.5857</v>
      </c>
      <c r="E95" s="7"/>
      <c r="F95" s="8" t="n">
        <f aca="false">C95-C94</f>
        <v>-0.18</v>
      </c>
      <c r="G95" s="9" t="n">
        <f aca="false">B95-B94</f>
        <v>0.639999999999997</v>
      </c>
      <c r="H95" s="9" t="n">
        <f aca="false">G94</f>
        <v>-1.4266</v>
      </c>
      <c r="I95" s="9" t="n">
        <f aca="false">H94</f>
        <v>0.869</v>
      </c>
      <c r="J95" s="9" t="n">
        <f aca="false">I94</f>
        <v>0.511499999999998</v>
      </c>
    </row>
    <row r="96" customFormat="false" ht="12.75" hidden="false" customHeight="false" outlineLevel="0" collapsed="false">
      <c r="A96" s="21" t="n">
        <v>34731</v>
      </c>
      <c r="B96" s="5" t="n">
        <v>17.315</v>
      </c>
      <c r="C96" s="22" t="n">
        <v>17.99</v>
      </c>
      <c r="D96" s="5" t="n">
        <v>17.145</v>
      </c>
      <c r="E96" s="7"/>
      <c r="F96" s="8" t="n">
        <f aca="false">C96-C95</f>
        <v>0.34</v>
      </c>
      <c r="G96" s="9" t="n">
        <f aca="false">B96-B95</f>
        <v>0.643600000000003</v>
      </c>
      <c r="H96" s="9" t="n">
        <f aca="false">G95</f>
        <v>0.639999999999997</v>
      </c>
      <c r="I96" s="9" t="n">
        <f aca="false">H95</f>
        <v>-1.4266</v>
      </c>
      <c r="J96" s="9" t="n">
        <f aca="false">I95</f>
        <v>0.869</v>
      </c>
    </row>
    <row r="97" customFormat="false" ht="12.75" hidden="false" customHeight="false" outlineLevel="0" collapsed="false">
      <c r="A97" s="21" t="n">
        <v>34759</v>
      </c>
      <c r="B97" s="5" t="n">
        <v>17.2135</v>
      </c>
      <c r="C97" s="22" t="n">
        <v>18.56</v>
      </c>
      <c r="D97" s="5" t="n">
        <v>16.9815</v>
      </c>
      <c r="E97" s="7"/>
      <c r="F97" s="8" t="n">
        <f aca="false">C97-C96</f>
        <v>0.57</v>
      </c>
      <c r="G97" s="9" t="n">
        <f aca="false">B97-B96</f>
        <v>-0.101500000000001</v>
      </c>
      <c r="H97" s="9" t="n">
        <f aca="false">G96</f>
        <v>0.643600000000003</v>
      </c>
      <c r="I97" s="9" t="n">
        <f aca="false">H96</f>
        <v>0.639999999999997</v>
      </c>
      <c r="J97" s="9" t="n">
        <f aca="false">I96</f>
        <v>-1.4266</v>
      </c>
    </row>
    <row r="98" customFormat="false" ht="12.75" hidden="false" customHeight="false" outlineLevel="0" collapsed="false">
      <c r="A98" s="21" t="n">
        <v>34790</v>
      </c>
      <c r="B98" s="5" t="n">
        <v>18.8363</v>
      </c>
      <c r="C98" s="22" t="n">
        <v>18.71</v>
      </c>
      <c r="D98" s="5" t="n">
        <v>18.6389</v>
      </c>
      <c r="E98" s="7"/>
      <c r="F98" s="8" t="n">
        <f aca="false">C98-C97</f>
        <v>0.150000000000002</v>
      </c>
      <c r="G98" s="9" t="n">
        <f aca="false">B98-B97</f>
        <v>1.6228</v>
      </c>
      <c r="H98" s="9" t="n">
        <f aca="false">G97</f>
        <v>-0.101500000000001</v>
      </c>
      <c r="I98" s="9" t="n">
        <f aca="false">H97</f>
        <v>0.643600000000003</v>
      </c>
      <c r="J98" s="9" t="n">
        <f aca="false">I97</f>
        <v>0.639999999999997</v>
      </c>
    </row>
    <row r="99" customFormat="false" ht="12.75" hidden="false" customHeight="false" outlineLevel="0" collapsed="false">
      <c r="A99" s="21" t="n">
        <v>34820</v>
      </c>
      <c r="B99" s="5" t="n">
        <v>18.7343</v>
      </c>
      <c r="C99" s="22" t="n">
        <v>19.33</v>
      </c>
      <c r="D99" s="5" t="n">
        <v>18.3366</v>
      </c>
      <c r="E99" s="7"/>
      <c r="F99" s="8" t="n">
        <f aca="false">C99-C98</f>
        <v>0.619999999999997</v>
      </c>
      <c r="G99" s="9" t="n">
        <f aca="false">B99-B98</f>
        <v>-0.102</v>
      </c>
      <c r="H99" s="9" t="n">
        <f aca="false">G98</f>
        <v>1.6228</v>
      </c>
      <c r="I99" s="9" t="n">
        <f aca="false">H98</f>
        <v>-0.101500000000001</v>
      </c>
      <c r="J99" s="9" t="n">
        <f aca="false">I98</f>
        <v>0.643600000000003</v>
      </c>
    </row>
    <row r="100" customFormat="false" ht="12.75" hidden="false" customHeight="false" outlineLevel="0" collapsed="false">
      <c r="A100" s="21" t="n">
        <v>34851</v>
      </c>
      <c r="B100" s="5" t="n">
        <v>17.3627</v>
      </c>
      <c r="C100" s="22" t="n">
        <v>19.49</v>
      </c>
      <c r="D100" s="5" t="n">
        <v>17.3395</v>
      </c>
      <c r="E100" s="7"/>
      <c r="F100" s="8" t="n">
        <f aca="false">C100-C99</f>
        <v>0.16</v>
      </c>
      <c r="G100" s="9" t="n">
        <f aca="false">B100-B99</f>
        <v>-1.3716</v>
      </c>
      <c r="H100" s="9" t="n">
        <f aca="false">G99</f>
        <v>-0.102</v>
      </c>
      <c r="I100" s="9" t="n">
        <f aca="false">H99</f>
        <v>1.6228</v>
      </c>
      <c r="J100" s="9" t="n">
        <f aca="false">I99</f>
        <v>-0.101500000000001</v>
      </c>
    </row>
    <row r="101" customFormat="false" ht="12.75" hidden="false" customHeight="false" outlineLevel="0" collapsed="false">
      <c r="A101" s="21" t="n">
        <v>34881</v>
      </c>
      <c r="B101" s="5" t="n">
        <v>16.0476</v>
      </c>
      <c r="C101" s="22" t="n">
        <v>18.45</v>
      </c>
      <c r="D101" s="5" t="n">
        <v>15.7945</v>
      </c>
      <c r="E101" s="7"/>
      <c r="F101" s="8" t="n">
        <f aca="false">C101-C100</f>
        <v>-1.04</v>
      </c>
      <c r="G101" s="9" t="n">
        <f aca="false">B101-B100</f>
        <v>-1.3151</v>
      </c>
      <c r="H101" s="9" t="n">
        <f aca="false">G100</f>
        <v>-1.3716</v>
      </c>
      <c r="I101" s="9" t="n">
        <f aca="false">H100</f>
        <v>-0.102</v>
      </c>
      <c r="J101" s="9" t="n">
        <f aca="false">I100</f>
        <v>1.6228</v>
      </c>
    </row>
    <row r="102" customFormat="false" ht="12.75" hidden="false" customHeight="false" outlineLevel="0" collapsed="false">
      <c r="A102" s="21" t="n">
        <v>34912</v>
      </c>
      <c r="B102" s="5" t="n">
        <v>16.2324</v>
      </c>
      <c r="C102" s="22" t="n">
        <v>17.38</v>
      </c>
      <c r="D102" s="5" t="n">
        <v>16.0413</v>
      </c>
      <c r="E102" s="7"/>
      <c r="F102" s="8" t="n">
        <f aca="false">C102-C101</f>
        <v>-1.07</v>
      </c>
      <c r="G102" s="9" t="n">
        <f aca="false">B102-B101</f>
        <v>0.184799999999999</v>
      </c>
      <c r="H102" s="9" t="n">
        <f aca="false">G101</f>
        <v>-1.3151</v>
      </c>
      <c r="I102" s="9" t="n">
        <f aca="false">H101</f>
        <v>-1.3716</v>
      </c>
      <c r="J102" s="9" t="n">
        <f aca="false">I101</f>
        <v>-0.102</v>
      </c>
    </row>
    <row r="103" customFormat="false" ht="12.75" hidden="false" customHeight="false" outlineLevel="0" collapsed="false">
      <c r="A103" s="21" t="n">
        <v>34943</v>
      </c>
      <c r="B103" s="5" t="n">
        <v>16.6867</v>
      </c>
      <c r="C103" s="22" t="n">
        <v>17.21</v>
      </c>
      <c r="D103" s="5" t="n">
        <v>16.6967</v>
      </c>
      <c r="E103" s="7"/>
      <c r="F103" s="8" t="n">
        <f aca="false">C103-C102</f>
        <v>-0.169999999999998</v>
      </c>
      <c r="G103" s="9" t="n">
        <f aca="false">B103-B102</f>
        <v>0.4543</v>
      </c>
      <c r="H103" s="9" t="n">
        <f aca="false">G102</f>
        <v>0.184799999999999</v>
      </c>
      <c r="I103" s="9" t="n">
        <f aca="false">H102</f>
        <v>-1.3151</v>
      </c>
      <c r="J103" s="9" t="n">
        <f aca="false">I102</f>
        <v>-1.3716</v>
      </c>
    </row>
    <row r="104" customFormat="false" ht="12.75" hidden="false" customHeight="false" outlineLevel="0" collapsed="false">
      <c r="A104" s="21" t="n">
        <v>34973</v>
      </c>
      <c r="B104" s="5" t="n">
        <v>16.1889</v>
      </c>
      <c r="C104" s="22" t="n">
        <v>17.41</v>
      </c>
      <c r="D104" s="5" t="n">
        <v>16.0943</v>
      </c>
      <c r="E104" s="7"/>
      <c r="F104" s="8" t="n">
        <f aca="false">C104-C103</f>
        <v>0.199999999999999</v>
      </c>
      <c r="G104" s="9" t="n">
        <f aca="false">B104-B103</f>
        <v>-0.497799999999998</v>
      </c>
      <c r="H104" s="9" t="n">
        <f aca="false">G103</f>
        <v>0.4543</v>
      </c>
      <c r="I104" s="9" t="n">
        <f aca="false">H103</f>
        <v>0.184799999999999</v>
      </c>
      <c r="J104" s="9" t="n">
        <f aca="false">I103</f>
        <v>-1.3151</v>
      </c>
    </row>
    <row r="105" customFormat="false" ht="12.75" hidden="false" customHeight="false" outlineLevel="0" collapsed="false">
      <c r="A105" s="21" t="n">
        <v>35004</v>
      </c>
      <c r="B105" s="5" t="n">
        <v>16.9091</v>
      </c>
      <c r="C105" s="22" t="n">
        <v>17.1</v>
      </c>
      <c r="D105" s="5" t="n">
        <v>16.8209</v>
      </c>
      <c r="E105" s="7"/>
      <c r="F105" s="8" t="n">
        <f aca="false">C105-C104</f>
        <v>-0.309999999999999</v>
      </c>
      <c r="G105" s="9" t="n">
        <f aca="false">B105-B104</f>
        <v>0.720199999999998</v>
      </c>
      <c r="H105" s="9" t="n">
        <f aca="false">G104</f>
        <v>-0.497799999999998</v>
      </c>
      <c r="I105" s="9" t="n">
        <f aca="false">H104</f>
        <v>0.4543</v>
      </c>
      <c r="J105" s="9" t="n">
        <f aca="false">I104</f>
        <v>0.184799999999999</v>
      </c>
    </row>
    <row r="106" customFormat="false" ht="12.75" hidden="false" customHeight="false" outlineLevel="0" collapsed="false">
      <c r="A106" s="21" t="n">
        <v>35034</v>
      </c>
      <c r="B106" s="5" t="n">
        <v>18.2335</v>
      </c>
      <c r="C106" s="22" t="n">
        <v>17.55</v>
      </c>
      <c r="D106" s="5" t="n">
        <v>18.004</v>
      </c>
      <c r="E106" s="7"/>
      <c r="F106" s="8" t="n">
        <f aca="false">C106-C105</f>
        <v>0.449999999999999</v>
      </c>
      <c r="G106" s="9" t="n">
        <f aca="false">B106-B105</f>
        <v>1.3244</v>
      </c>
      <c r="H106" s="9" t="n">
        <f aca="false">G105</f>
        <v>0.720199999999998</v>
      </c>
      <c r="I106" s="9" t="n">
        <f aca="false">H105</f>
        <v>-0.497799999999998</v>
      </c>
      <c r="J106" s="9" t="n">
        <f aca="false">I105</f>
        <v>0.4543</v>
      </c>
    </row>
    <row r="107" customFormat="false" ht="12.75" hidden="false" customHeight="false" outlineLevel="0" collapsed="false">
      <c r="A107" s="21" t="n">
        <v>35065</v>
      </c>
      <c r="B107" s="5" t="n">
        <v>18.0523</v>
      </c>
      <c r="C107" s="22" t="n">
        <v>18.87</v>
      </c>
      <c r="D107" s="5" t="n">
        <v>17.925</v>
      </c>
      <c r="E107" s="7"/>
      <c r="F107" s="8" t="n">
        <f aca="false">C107-C106</f>
        <v>1.32</v>
      </c>
      <c r="G107" s="9" t="n">
        <f aca="false">B107-B106</f>
        <v>-0.1812</v>
      </c>
      <c r="H107" s="9" t="n">
        <f aca="false">G106</f>
        <v>1.3244</v>
      </c>
      <c r="I107" s="9" t="n">
        <f aca="false">H106</f>
        <v>0.720199999999998</v>
      </c>
      <c r="J107" s="9" t="n">
        <f aca="false">I106</f>
        <v>-0.497799999999998</v>
      </c>
    </row>
    <row r="108" customFormat="false" ht="12.75" hidden="false" customHeight="false" outlineLevel="0" collapsed="false">
      <c r="A108" s="21" t="n">
        <v>35096</v>
      </c>
      <c r="B108" s="5" t="n">
        <v>17.8686</v>
      </c>
      <c r="C108" s="22" t="n">
        <v>19.11</v>
      </c>
      <c r="D108" s="5" t="n">
        <v>17.9788</v>
      </c>
      <c r="E108" s="7"/>
      <c r="F108" s="8" t="n">
        <f aca="false">C108-C107</f>
        <v>0.239999999999998</v>
      </c>
      <c r="G108" s="9" t="n">
        <f aca="false">B108-B107</f>
        <v>-0.183699999999998</v>
      </c>
      <c r="H108" s="9" t="n">
        <f aca="false">G107</f>
        <v>-0.1812</v>
      </c>
      <c r="I108" s="9" t="n">
        <f aca="false">H107</f>
        <v>1.3244</v>
      </c>
      <c r="J108" s="9" t="n">
        <f aca="false">I107</f>
        <v>0.720199999999998</v>
      </c>
    </row>
    <row r="109" customFormat="false" ht="12.75" hidden="false" customHeight="false" outlineLevel="0" collapsed="false">
      <c r="A109" s="21" t="n">
        <v>35125</v>
      </c>
      <c r="B109" s="5" t="n">
        <v>19.7912</v>
      </c>
      <c r="C109" s="22" t="n">
        <v>18.72</v>
      </c>
      <c r="D109" s="5" t="n">
        <v>19.9464</v>
      </c>
      <c r="E109" s="7"/>
      <c r="F109" s="8" t="n">
        <f aca="false">C109-C108</f>
        <v>-0.390000000000001</v>
      </c>
      <c r="G109" s="9" t="n">
        <f aca="false">B109-B108</f>
        <v>1.9226</v>
      </c>
      <c r="H109" s="9" t="n">
        <f aca="false">G108</f>
        <v>-0.183699999999998</v>
      </c>
      <c r="I109" s="9" t="n">
        <f aca="false">H108</f>
        <v>-0.1812</v>
      </c>
      <c r="J109" s="9" t="n">
        <f aca="false">I108</f>
        <v>1.3244</v>
      </c>
    </row>
    <row r="110" customFormat="false" ht="12.75" hidden="false" customHeight="false" outlineLevel="0" collapsed="false">
      <c r="A110" s="21" t="n">
        <v>35156</v>
      </c>
      <c r="B110" s="5" t="n">
        <v>21.0586</v>
      </c>
      <c r="C110" s="22" t="n">
        <v>19.31</v>
      </c>
      <c r="D110" s="5" t="n">
        <v>20.9319</v>
      </c>
      <c r="E110" s="7"/>
      <c r="F110" s="8" t="n">
        <f aca="false">C110-C109</f>
        <v>0.59</v>
      </c>
      <c r="G110" s="9" t="n">
        <f aca="false">B110-B109</f>
        <v>1.2674</v>
      </c>
      <c r="H110" s="9" t="n">
        <f aca="false">G109</f>
        <v>1.9226</v>
      </c>
      <c r="I110" s="9" t="n">
        <f aca="false">H109</f>
        <v>-0.183699999999998</v>
      </c>
      <c r="J110" s="9" t="n">
        <f aca="false">I109</f>
        <v>-0.1812</v>
      </c>
    </row>
    <row r="111" customFormat="false" ht="12.75" hidden="false" customHeight="false" outlineLevel="0" collapsed="false">
      <c r="A111" s="21" t="n">
        <v>35186</v>
      </c>
      <c r="B111" s="5" t="n">
        <v>19.2964</v>
      </c>
      <c r="C111" s="22" t="n">
        <v>19.87</v>
      </c>
      <c r="D111" s="5" t="n">
        <v>19.1025</v>
      </c>
      <c r="E111" s="7"/>
      <c r="F111" s="8" t="n">
        <f aca="false">C111-C110</f>
        <v>0.560000000000002</v>
      </c>
      <c r="G111" s="9" t="n">
        <f aca="false">B111-B110</f>
        <v>-1.7622</v>
      </c>
      <c r="H111" s="9" t="n">
        <f aca="false">G110</f>
        <v>1.2674</v>
      </c>
      <c r="I111" s="9" t="n">
        <f aca="false">H110</f>
        <v>1.9226</v>
      </c>
      <c r="J111" s="9" t="n">
        <f aca="false">I110</f>
        <v>-0.183699999999998</v>
      </c>
    </row>
    <row r="112" customFormat="false" ht="12.75" hidden="false" customHeight="false" outlineLevel="0" collapsed="false">
      <c r="A112" s="21" t="n">
        <v>35217</v>
      </c>
      <c r="B112" s="5" t="n">
        <v>18.5398</v>
      </c>
      <c r="C112" s="22" t="n">
        <v>19.65</v>
      </c>
      <c r="D112" s="5" t="n">
        <v>18.425</v>
      </c>
      <c r="E112" s="7"/>
      <c r="F112" s="8" t="n">
        <f aca="false">C112-C111</f>
        <v>-0.220000000000002</v>
      </c>
      <c r="G112" s="9" t="n">
        <f aca="false">B112-B111</f>
        <v>-0.756599999999999</v>
      </c>
      <c r="H112" s="9" t="n">
        <f aca="false">G111</f>
        <v>-1.7622</v>
      </c>
      <c r="I112" s="9" t="n">
        <f aca="false">H111</f>
        <v>1.2674</v>
      </c>
      <c r="J112" s="9" t="n">
        <f aca="false">I111</f>
        <v>1.9226</v>
      </c>
    </row>
    <row r="113" customFormat="false" ht="12.75" hidden="false" customHeight="false" outlineLevel="0" collapsed="false">
      <c r="A113" s="21" t="n">
        <v>35247</v>
      </c>
      <c r="B113" s="5" t="n">
        <v>19.7546</v>
      </c>
      <c r="C113" s="22" t="n">
        <v>19.56</v>
      </c>
      <c r="D113" s="5" t="n">
        <v>19.6367</v>
      </c>
      <c r="E113" s="7"/>
      <c r="F113" s="8" t="n">
        <f aca="false">C113-C112</f>
        <v>-0.0899999999999999</v>
      </c>
      <c r="G113" s="9" t="n">
        <f aca="false">B113-B112</f>
        <v>1.2148</v>
      </c>
      <c r="H113" s="9" t="n">
        <f aca="false">G112</f>
        <v>-0.756599999999999</v>
      </c>
      <c r="I113" s="9" t="n">
        <f aca="false">H112</f>
        <v>-1.7622</v>
      </c>
      <c r="J113" s="9" t="n">
        <f aca="false">I112</f>
        <v>1.2674</v>
      </c>
    </row>
    <row r="114" customFormat="false" ht="12.75" hidden="false" customHeight="false" outlineLevel="0" collapsed="false">
      <c r="A114" s="21" t="n">
        <v>35278</v>
      </c>
      <c r="B114" s="5" t="n">
        <v>20.627</v>
      </c>
      <c r="C114" s="22" t="n">
        <v>20.05</v>
      </c>
      <c r="D114" s="5" t="n">
        <v>20.5577</v>
      </c>
      <c r="E114" s="7"/>
      <c r="F114" s="8" t="n">
        <f aca="false">C114-C113</f>
        <v>0.490000000000002</v>
      </c>
      <c r="G114" s="9" t="n">
        <f aca="false">B114-B113</f>
        <v>0.872399999999999</v>
      </c>
      <c r="H114" s="9" t="n">
        <f aca="false">G113</f>
        <v>1.2148</v>
      </c>
      <c r="I114" s="9" t="n">
        <f aca="false">H113</f>
        <v>-0.756599999999999</v>
      </c>
      <c r="J114" s="9" t="n">
        <f aca="false">I113</f>
        <v>-1.7622</v>
      </c>
    </row>
    <row r="115" customFormat="false" ht="12.75" hidden="false" customHeight="false" outlineLevel="0" collapsed="false">
      <c r="A115" s="21" t="n">
        <v>35309</v>
      </c>
      <c r="B115" s="5" t="n">
        <v>23.0455</v>
      </c>
      <c r="C115" s="22" t="n">
        <v>20.74</v>
      </c>
      <c r="D115" s="5" t="n">
        <v>22.6367</v>
      </c>
      <c r="E115" s="7"/>
      <c r="F115" s="8" t="n">
        <f aca="false">C115-C114</f>
        <v>0.689999999999998</v>
      </c>
      <c r="G115" s="9" t="n">
        <f aca="false">B115-B114</f>
        <v>2.4185</v>
      </c>
      <c r="H115" s="9" t="n">
        <f aca="false">G114</f>
        <v>0.872399999999999</v>
      </c>
      <c r="I115" s="9" t="n">
        <f aca="false">H114</f>
        <v>1.2148</v>
      </c>
      <c r="J115" s="9" t="n">
        <f aca="false">I114</f>
        <v>-0.756599999999999</v>
      </c>
    </row>
    <row r="116" customFormat="false" ht="12.75" hidden="false" customHeight="false" outlineLevel="0" collapsed="false">
      <c r="A116" s="21" t="n">
        <v>35339</v>
      </c>
      <c r="B116" s="5" t="n">
        <v>24.2959</v>
      </c>
      <c r="C116" s="22" t="n">
        <v>21.9</v>
      </c>
      <c r="D116" s="5" t="n">
        <v>24.1639</v>
      </c>
      <c r="E116" s="7"/>
      <c r="F116" s="8" t="n">
        <f aca="false">C116-C115</f>
        <v>1.16</v>
      </c>
      <c r="G116" s="9" t="n">
        <f aca="false">B116-B115</f>
        <v>1.2504</v>
      </c>
      <c r="H116" s="9" t="n">
        <f aca="false">G115</f>
        <v>2.4185</v>
      </c>
      <c r="I116" s="9" t="n">
        <f aca="false">H115</f>
        <v>0.872399999999999</v>
      </c>
      <c r="J116" s="9" t="n">
        <f aca="false">I115</f>
        <v>1.2148</v>
      </c>
    </row>
    <row r="117" customFormat="false" ht="12.75" hidden="false" customHeight="false" outlineLevel="0" collapsed="false">
      <c r="A117" s="21" t="n">
        <v>35370</v>
      </c>
      <c r="B117" s="5" t="n">
        <v>23.1117</v>
      </c>
      <c r="C117" s="22" t="n">
        <v>23.37</v>
      </c>
      <c r="D117" s="5" t="n">
        <v>22.6931</v>
      </c>
      <c r="E117" s="7"/>
      <c r="F117" s="8" t="n">
        <f aca="false">C117-C116</f>
        <v>1.47</v>
      </c>
      <c r="G117" s="9" t="n">
        <f aca="false">B117-B116</f>
        <v>-1.1842</v>
      </c>
      <c r="H117" s="9" t="n">
        <f aca="false">G116</f>
        <v>1.2504</v>
      </c>
      <c r="I117" s="9" t="n">
        <f aca="false">H116</f>
        <v>2.4185</v>
      </c>
      <c r="J117" s="9" t="n">
        <f aca="false">I116</f>
        <v>0.872399999999999</v>
      </c>
    </row>
    <row r="118" customFormat="false" ht="12.75" hidden="false" customHeight="false" outlineLevel="0" collapsed="false">
      <c r="A118" s="21" t="n">
        <v>35400</v>
      </c>
      <c r="B118" s="5" t="n">
        <v>24.0838</v>
      </c>
      <c r="C118" s="22" t="n">
        <v>23.47</v>
      </c>
      <c r="D118" s="5" t="n">
        <v>23.8931</v>
      </c>
      <c r="E118" s="7"/>
      <c r="F118" s="8" t="n">
        <f aca="false">C118-C117</f>
        <v>0.0999999999999979</v>
      </c>
      <c r="G118" s="9" t="n">
        <f aca="false">B118-B117</f>
        <v>0.972100000000001</v>
      </c>
      <c r="H118" s="9" t="n">
        <f aca="false">G117</f>
        <v>-1.1842</v>
      </c>
      <c r="I118" s="9" t="n">
        <f aca="false">H117</f>
        <v>1.2504</v>
      </c>
      <c r="J118" s="9" t="n">
        <f aca="false">I117</f>
        <v>2.4185</v>
      </c>
    </row>
    <row r="119" customFormat="false" ht="12.75" hidden="false" customHeight="false" outlineLevel="0" collapsed="false">
      <c r="A119" s="21" t="n">
        <v>35431</v>
      </c>
      <c r="B119" s="5" t="n">
        <v>23.5836</v>
      </c>
      <c r="C119" s="22" t="n">
        <v>24.05</v>
      </c>
      <c r="D119" s="5" t="n">
        <v>23.4489</v>
      </c>
      <c r="E119" s="7"/>
      <c r="F119" s="8" t="n">
        <f aca="false">C119-C118</f>
        <v>0.580000000000002</v>
      </c>
      <c r="G119" s="9" t="n">
        <f aca="false">B119-B118</f>
        <v>-0.5002</v>
      </c>
      <c r="H119" s="9" t="n">
        <f aca="false">G118</f>
        <v>0.972100000000001</v>
      </c>
      <c r="I119" s="9" t="n">
        <f aca="false">H118</f>
        <v>-1.1842</v>
      </c>
      <c r="J119" s="9" t="n">
        <f aca="false">I118</f>
        <v>1.2504</v>
      </c>
    </row>
    <row r="120" customFormat="false" ht="12.75" hidden="false" customHeight="false" outlineLevel="0" collapsed="false">
      <c r="A120" s="21" t="n">
        <v>35462</v>
      </c>
      <c r="B120" s="5" t="n">
        <v>20.8962</v>
      </c>
      <c r="C120" s="22" t="n">
        <v>24.12</v>
      </c>
      <c r="D120" s="5" t="n">
        <v>20.823</v>
      </c>
      <c r="E120" s="7"/>
      <c r="F120" s="8" t="n">
        <f aca="false">C120-C119</f>
        <v>0.0700000000000003</v>
      </c>
      <c r="G120" s="9" t="n">
        <f aca="false">B120-B119</f>
        <v>-2.6874</v>
      </c>
      <c r="H120" s="9" t="n">
        <f aca="false">G119</f>
        <v>-0.5002</v>
      </c>
      <c r="I120" s="9" t="n">
        <f aca="false">H119</f>
        <v>0.972100000000001</v>
      </c>
      <c r="J120" s="9" t="n">
        <f aca="false">I119</f>
        <v>-1.1842</v>
      </c>
    </row>
    <row r="121" customFormat="false" ht="12.75" hidden="false" customHeight="false" outlineLevel="0" collapsed="false">
      <c r="A121" s="21" t="n">
        <v>35490</v>
      </c>
      <c r="B121" s="5" t="n">
        <v>19.5768</v>
      </c>
      <c r="C121" s="22" t="n">
        <v>22.2</v>
      </c>
      <c r="D121" s="5" t="n">
        <v>19.0575</v>
      </c>
      <c r="E121" s="7"/>
      <c r="F121" s="8" t="n">
        <f aca="false">C121-C120</f>
        <v>-1.92</v>
      </c>
      <c r="G121" s="9" t="n">
        <f aca="false">B121-B120</f>
        <v>-1.3194</v>
      </c>
      <c r="H121" s="9" t="n">
        <f aca="false">G120</f>
        <v>-2.6874</v>
      </c>
      <c r="I121" s="9" t="n">
        <f aca="false">H120</f>
        <v>-0.5002</v>
      </c>
      <c r="J121" s="9" t="n">
        <f aca="false">I120</f>
        <v>0.972100000000001</v>
      </c>
    </row>
    <row r="122" customFormat="false" ht="12.75" hidden="false" customHeight="false" outlineLevel="0" collapsed="false">
      <c r="A122" s="21" t="n">
        <v>35521</v>
      </c>
      <c r="B122" s="5" t="n">
        <v>17.7859</v>
      </c>
      <c r="C122" s="22" t="n">
        <v>20.69</v>
      </c>
      <c r="D122" s="5" t="n">
        <v>17.453</v>
      </c>
      <c r="E122" s="7"/>
      <c r="F122" s="8" t="n">
        <f aca="false">C122-C121</f>
        <v>-1.51</v>
      </c>
      <c r="G122" s="9" t="n">
        <f aca="false">B122-B121</f>
        <v>-1.7909</v>
      </c>
      <c r="H122" s="9" t="n">
        <f aca="false">G121</f>
        <v>-1.3194</v>
      </c>
      <c r="I122" s="9" t="n">
        <f aca="false">H121</f>
        <v>-2.6874</v>
      </c>
      <c r="J122" s="9" t="n">
        <f aca="false">I121</f>
        <v>-0.5002</v>
      </c>
    </row>
    <row r="123" customFormat="false" ht="12.75" hidden="false" customHeight="false" outlineLevel="0" collapsed="false">
      <c r="A123" s="21" t="n">
        <v>35551</v>
      </c>
      <c r="B123" s="5" t="n">
        <v>19.2043</v>
      </c>
      <c r="C123" s="23" t="n">
        <v>19.5004911009612</v>
      </c>
      <c r="D123" s="5" t="n">
        <v>19.0688</v>
      </c>
      <c r="E123" s="7"/>
      <c r="F123" s="8" t="n">
        <f aca="false">C123-C122</f>
        <v>-1.18950889903882</v>
      </c>
      <c r="G123" s="9" t="n">
        <f aca="false">B123-B122</f>
        <v>1.4184</v>
      </c>
      <c r="H123" s="9" t="n">
        <f aca="false">G122</f>
        <v>-1.7909</v>
      </c>
      <c r="I123" s="9" t="n">
        <f aca="false">H122</f>
        <v>-1.3194</v>
      </c>
      <c r="J123" s="9" t="n">
        <f aca="false">I122</f>
        <v>-2.6874</v>
      </c>
    </row>
    <row r="124" customFormat="false" ht="12.75" hidden="false" customHeight="false" outlineLevel="0" collapsed="false">
      <c r="A124" s="21" t="n">
        <v>35582</v>
      </c>
      <c r="B124" s="5" t="n">
        <v>17.8383</v>
      </c>
      <c r="C124" s="23" t="n">
        <v>20.0531725874667</v>
      </c>
      <c r="D124" s="5" t="n">
        <v>17.5774</v>
      </c>
      <c r="E124" s="7"/>
      <c r="F124" s="8" t="n">
        <f aca="false">C124-C123</f>
        <v>0.552681486505527</v>
      </c>
      <c r="G124" s="9" t="n">
        <f aca="false">B124-B123</f>
        <v>-1.366</v>
      </c>
      <c r="H124" s="9" t="n">
        <f aca="false">G123</f>
        <v>1.4184</v>
      </c>
      <c r="I124" s="9" t="n">
        <f aca="false">H123</f>
        <v>-1.7909</v>
      </c>
      <c r="J124" s="9" t="n">
        <f aca="false">I123</f>
        <v>-1.3194</v>
      </c>
    </row>
    <row r="125" customFormat="false" ht="12.75" hidden="false" customHeight="false" outlineLevel="0" collapsed="false">
      <c r="A125" s="21" t="n">
        <v>35612</v>
      </c>
      <c r="B125" s="5" t="n">
        <v>18.553</v>
      </c>
      <c r="C125" s="23" t="n">
        <v>19.3590666838677</v>
      </c>
      <c r="D125" s="5" t="n">
        <v>18.5191</v>
      </c>
      <c r="E125" s="7"/>
      <c r="F125" s="8" t="n">
        <f aca="false">C125-C124</f>
        <v>-0.694105903599038</v>
      </c>
      <c r="G125" s="9" t="n">
        <f aca="false">B125-B124</f>
        <v>0.714700000000001</v>
      </c>
      <c r="H125" s="9" t="n">
        <f aca="false">G124</f>
        <v>-1.366</v>
      </c>
      <c r="I125" s="9" t="n">
        <f aca="false">H124</f>
        <v>1.4184</v>
      </c>
      <c r="J125" s="9" t="n">
        <f aca="false">I124</f>
        <v>-1.7909</v>
      </c>
    </row>
    <row r="126" customFormat="false" ht="12.75" hidden="false" customHeight="false" outlineLevel="0" collapsed="false">
      <c r="A126" s="21" t="n">
        <v>35643</v>
      </c>
      <c r="B126" s="5" t="n">
        <v>18.7881</v>
      </c>
      <c r="C126" s="23" t="n">
        <v>18.7948968208924</v>
      </c>
      <c r="D126" s="5" t="n">
        <v>18.6374</v>
      </c>
      <c r="E126" s="7"/>
      <c r="F126" s="8" t="n">
        <f aca="false">C126-C125</f>
        <v>-0.564169862975277</v>
      </c>
      <c r="G126" s="9" t="n">
        <f aca="false">B126-B125</f>
        <v>0.235099999999999</v>
      </c>
      <c r="H126" s="9" t="n">
        <f aca="false">G125</f>
        <v>0.714700000000001</v>
      </c>
      <c r="I126" s="9" t="n">
        <f aca="false">H125</f>
        <v>-1.366</v>
      </c>
      <c r="J126" s="9" t="n">
        <f aca="false">I125</f>
        <v>1.4184</v>
      </c>
    </row>
    <row r="127" customFormat="false" ht="12.75" hidden="false" customHeight="false" outlineLevel="0" collapsed="false">
      <c r="A127" s="21" t="n">
        <v>35674</v>
      </c>
      <c r="B127" s="5" t="n">
        <v>18.572</v>
      </c>
      <c r="C127" s="22" t="n">
        <v>19.18</v>
      </c>
      <c r="D127" s="5" t="n">
        <v>18.4443</v>
      </c>
      <c r="E127" s="7"/>
      <c r="F127" s="8" t="n">
        <f aca="false">C127-C126</f>
        <v>0.385103179107606</v>
      </c>
      <c r="G127" s="9" t="n">
        <f aca="false">B127-B126</f>
        <v>-0.216100000000001</v>
      </c>
      <c r="H127" s="9" t="n">
        <f aca="false">G126</f>
        <v>0.235099999999999</v>
      </c>
      <c r="I127" s="9" t="n">
        <f aca="false">H126</f>
        <v>0.714700000000001</v>
      </c>
      <c r="J127" s="9" t="n">
        <f aca="false">I126</f>
        <v>-1.366</v>
      </c>
    </row>
    <row r="128" customFormat="false" ht="12.75" hidden="false" customHeight="false" outlineLevel="0" collapsed="false">
      <c r="A128" s="21" t="n">
        <v>35704</v>
      </c>
      <c r="B128" s="5" t="n">
        <v>20.1093</v>
      </c>
      <c r="C128" s="22" t="n">
        <v>19.48</v>
      </c>
      <c r="D128" s="5" t="n">
        <v>19.885</v>
      </c>
      <c r="E128" s="7"/>
      <c r="F128" s="8" t="n">
        <f aca="false">C128-C127</f>
        <v>0.300000000000001</v>
      </c>
      <c r="G128" s="9" t="n">
        <f aca="false">B128-B127</f>
        <v>1.5373</v>
      </c>
      <c r="H128" s="9" t="n">
        <f aca="false">G127</f>
        <v>-0.216100000000001</v>
      </c>
      <c r="I128" s="9" t="n">
        <f aca="false">H127</f>
        <v>0.235099999999999</v>
      </c>
      <c r="J128" s="9" t="n">
        <f aca="false">I127</f>
        <v>0.714700000000001</v>
      </c>
    </row>
    <row r="129" customFormat="false" ht="12.75" hidden="false" customHeight="false" outlineLevel="0" collapsed="false">
      <c r="A129" s="21" t="n">
        <v>35735</v>
      </c>
      <c r="B129" s="5" t="n">
        <v>19.3465</v>
      </c>
      <c r="C129" s="22" t="n">
        <v>20.18</v>
      </c>
      <c r="D129" s="5" t="n">
        <v>19.153</v>
      </c>
      <c r="E129" s="7"/>
      <c r="F129" s="8" t="n">
        <f aca="false">C129-C128</f>
        <v>0.699999999999999</v>
      </c>
      <c r="G129" s="9" t="n">
        <f aca="false">B129-B128</f>
        <v>-0.762800000000002</v>
      </c>
      <c r="H129" s="9" t="n">
        <f aca="false">G128</f>
        <v>1.5373</v>
      </c>
      <c r="I129" s="9" t="n">
        <f aca="false">H128</f>
        <v>-0.216100000000001</v>
      </c>
      <c r="J129" s="9" t="n">
        <f aca="false">I128</f>
        <v>0.235099999999999</v>
      </c>
    </row>
    <row r="130" customFormat="false" ht="12.75" hidden="false" customHeight="false" outlineLevel="0" collapsed="false">
      <c r="A130" s="21" t="n">
        <v>35765</v>
      </c>
      <c r="B130" s="5" t="n">
        <v>17.4348</v>
      </c>
      <c r="C130" s="0" t="n">
        <v>20.46</v>
      </c>
      <c r="D130" s="5" t="n">
        <v>17.1027</v>
      </c>
      <c r="E130" s="7"/>
      <c r="F130" s="8" t="n">
        <f aca="false">C130-C129</f>
        <v>0.280000000000001</v>
      </c>
      <c r="G130" s="9" t="n">
        <f aca="false">B130-B129</f>
        <v>-1.9117</v>
      </c>
      <c r="H130" s="9" t="n">
        <f aca="false">G129</f>
        <v>-0.762800000000002</v>
      </c>
      <c r="I130" s="9" t="n">
        <f aca="false">H129</f>
        <v>1.5373</v>
      </c>
      <c r="J130" s="9" t="n">
        <f aca="false">I129</f>
        <v>-0.216100000000001</v>
      </c>
    </row>
    <row r="131" customFormat="false" ht="12.75" hidden="false" customHeight="false" outlineLevel="0" collapsed="false">
      <c r="A131" s="21" t="n">
        <v>35796</v>
      </c>
      <c r="B131" s="5" t="n">
        <v>15.4767</v>
      </c>
      <c r="C131" s="24" t="n">
        <v>18.31</v>
      </c>
      <c r="D131" s="5" t="n">
        <v>15.1155</v>
      </c>
      <c r="E131" s="7"/>
      <c r="F131" s="8" t="n">
        <f aca="false">C131-C130</f>
        <v>-2.15</v>
      </c>
      <c r="G131" s="9" t="n">
        <f aca="false">B131-B130</f>
        <v>-1.9581</v>
      </c>
      <c r="H131" s="9" t="n">
        <f aca="false">G130</f>
        <v>-1.9117</v>
      </c>
      <c r="I131" s="9" t="n">
        <f aca="false">H130</f>
        <v>-0.762800000000002</v>
      </c>
      <c r="J131" s="9" t="n">
        <f aca="false">I130</f>
        <v>1.5373</v>
      </c>
    </row>
    <row r="132" customFormat="false" ht="12.75" hidden="false" customHeight="false" outlineLevel="0" collapsed="false">
      <c r="A132" s="21" t="n">
        <v>35827</v>
      </c>
      <c r="B132" s="5" t="n">
        <v>14.3728</v>
      </c>
      <c r="C132" s="24" t="n">
        <v>15.5</v>
      </c>
      <c r="D132" s="5" t="n">
        <v>13.9525</v>
      </c>
      <c r="E132" s="7"/>
      <c r="F132" s="8" t="n">
        <f aca="false">C132-C131</f>
        <v>-2.81</v>
      </c>
      <c r="G132" s="9" t="n">
        <f aca="false">B132-B131</f>
        <v>-1.1039</v>
      </c>
      <c r="H132" s="9" t="n">
        <f aca="false">G131</f>
        <v>-1.9581</v>
      </c>
      <c r="I132" s="9" t="n">
        <f aca="false">H131</f>
        <v>-1.9117</v>
      </c>
      <c r="J132" s="9" t="n">
        <f aca="false">I131</f>
        <v>-0.762800000000002</v>
      </c>
    </row>
    <row r="133" customFormat="false" ht="12.75" hidden="false" customHeight="false" outlineLevel="0" collapsed="false">
      <c r="A133" s="21" t="n">
        <v>35855</v>
      </c>
      <c r="B133" s="5" t="n">
        <v>13.458</v>
      </c>
      <c r="C133" s="24" t="n">
        <v>13.86</v>
      </c>
      <c r="D133" s="5" t="n">
        <v>13.0561</v>
      </c>
      <c r="E133" s="7"/>
      <c r="F133" s="8" t="n">
        <f aca="false">C133-C132</f>
        <v>-1.64</v>
      </c>
      <c r="G133" s="9" t="n">
        <f aca="false">B133-B132</f>
        <v>-0.9148</v>
      </c>
      <c r="H133" s="9" t="n">
        <f aca="false">G132</f>
        <v>-1.1039</v>
      </c>
      <c r="I133" s="9" t="n">
        <f aca="false">H132</f>
        <v>-1.9581</v>
      </c>
      <c r="J133" s="9" t="n">
        <f aca="false">I132</f>
        <v>-1.9117</v>
      </c>
    </row>
    <row r="134" customFormat="false" ht="12.75" hidden="false" customHeight="false" outlineLevel="0" collapsed="false">
      <c r="A134" s="21" t="n">
        <v>35886</v>
      </c>
      <c r="B134" s="5" t="n">
        <v>13.7938</v>
      </c>
      <c r="C134" s="24" t="n">
        <v>12.74</v>
      </c>
      <c r="D134" s="5" t="n">
        <v>13.4312</v>
      </c>
      <c r="E134" s="7"/>
      <c r="F134" s="8" t="n">
        <f aca="false">C134-C133</f>
        <v>-1.12</v>
      </c>
      <c r="G134" s="9" t="n">
        <f aca="false">B134-B133</f>
        <v>0.335799999999999</v>
      </c>
      <c r="H134" s="9" t="n">
        <f aca="false">G133</f>
        <v>-0.9148</v>
      </c>
      <c r="I134" s="9" t="n">
        <f aca="false">H133</f>
        <v>-1.1039</v>
      </c>
      <c r="J134" s="9" t="n">
        <f aca="false">I133</f>
        <v>-1.9581</v>
      </c>
    </row>
    <row r="135" customFormat="false" ht="12.75" hidden="false" customHeight="false" outlineLevel="0" collapsed="false">
      <c r="A135" s="21" t="n">
        <v>35916</v>
      </c>
      <c r="B135" s="5" t="n">
        <v>14.563</v>
      </c>
      <c r="C135" s="24" t="n">
        <v>13.23</v>
      </c>
      <c r="D135" s="5" t="n">
        <v>14.4383</v>
      </c>
      <c r="E135" s="7"/>
      <c r="F135" s="8" t="n">
        <f aca="false">C135-C134</f>
        <v>0.49</v>
      </c>
      <c r="G135" s="9" t="n">
        <f aca="false">B135-B134</f>
        <v>0.769200000000001</v>
      </c>
      <c r="H135" s="9" t="n">
        <f aca="false">G134</f>
        <v>0.335799999999999</v>
      </c>
      <c r="I135" s="9" t="n">
        <f aca="false">H134</f>
        <v>-0.9148</v>
      </c>
      <c r="J135" s="9" t="n">
        <f aca="false">I134</f>
        <v>-1.1039</v>
      </c>
    </row>
    <row r="136" customFormat="false" ht="12.75" hidden="false" customHeight="false" outlineLevel="0" collapsed="false">
      <c r="A136" s="21" t="n">
        <v>35947</v>
      </c>
      <c r="B136" s="5" t="n">
        <v>13.0018</v>
      </c>
      <c r="C136" s="24" t="n">
        <v>13.55</v>
      </c>
      <c r="D136" s="5" t="n">
        <v>12.0536</v>
      </c>
      <c r="E136" s="7"/>
      <c r="F136" s="8" t="n">
        <f aca="false">C136-C135</f>
        <v>0.32</v>
      </c>
      <c r="G136" s="9" t="n">
        <f aca="false">B136-B135</f>
        <v>-1.5612</v>
      </c>
      <c r="H136" s="9" t="n">
        <f aca="false">G135</f>
        <v>0.769200000000001</v>
      </c>
      <c r="I136" s="9" t="n">
        <f aca="false">H135</f>
        <v>0.335799999999999</v>
      </c>
      <c r="J136" s="9" t="n">
        <f aca="false">I135</f>
        <v>-0.9148</v>
      </c>
    </row>
    <row r="137" customFormat="false" ht="12.75" hidden="false" customHeight="false" outlineLevel="0" collapsed="false">
      <c r="A137" s="21" t="n">
        <v>35977</v>
      </c>
      <c r="B137" s="5" t="n">
        <v>12.5557</v>
      </c>
      <c r="C137" s="24" t="n">
        <v>13.08</v>
      </c>
      <c r="D137" s="5" t="n">
        <v>12.0443</v>
      </c>
      <c r="E137" s="7"/>
      <c r="F137" s="8" t="n">
        <f aca="false">C137-C136</f>
        <v>-0.470000000000001</v>
      </c>
      <c r="G137" s="9" t="n">
        <f aca="false">B137-B136</f>
        <v>-0.4461</v>
      </c>
      <c r="H137" s="9" t="n">
        <f aca="false">G136</f>
        <v>-1.5612</v>
      </c>
      <c r="I137" s="9" t="n">
        <f aca="false">H136</f>
        <v>0.769200000000001</v>
      </c>
      <c r="J137" s="9" t="n">
        <f aca="false">I136</f>
        <v>0.335799999999999</v>
      </c>
    </row>
    <row r="138" customFormat="false" ht="12.75" hidden="false" customHeight="false" outlineLevel="0" collapsed="false">
      <c r="A138" s="25" t="n">
        <v>36008</v>
      </c>
      <c r="B138" s="26" t="n">
        <v>12.2029</v>
      </c>
      <c r="C138" s="27" t="n">
        <v>13.11</v>
      </c>
      <c r="D138" s="26" t="n">
        <v>11.9545</v>
      </c>
      <c r="E138" s="28"/>
      <c r="F138" s="8" t="n">
        <f aca="false">C138-C137</f>
        <v>0.0299999999999994</v>
      </c>
      <c r="G138" s="9" t="n">
        <f aca="false">B138-B137</f>
        <v>-0.3528</v>
      </c>
      <c r="H138" s="9" t="n">
        <f aca="false">G137</f>
        <v>-0.4461</v>
      </c>
      <c r="I138" s="9" t="n">
        <f aca="false">H137</f>
        <v>-1.5612</v>
      </c>
      <c r="J138" s="9" t="n">
        <f aca="false">I137</f>
        <v>0.769200000000001</v>
      </c>
    </row>
    <row r="139" customFormat="false" ht="12.75" hidden="false" customHeight="false" outlineLevel="0" collapsed="false">
      <c r="A139" s="21" t="n">
        <v>36039</v>
      </c>
      <c r="B139" s="5" t="n">
        <v>13.623</v>
      </c>
      <c r="C139" s="24" t="n">
        <v>12.75</v>
      </c>
      <c r="D139" s="5" t="n">
        <v>13.39</v>
      </c>
      <c r="E139" s="7"/>
      <c r="F139" s="8" t="n">
        <f aca="false">C139-C138</f>
        <v>-0.359999999999999</v>
      </c>
      <c r="G139" s="9" t="n">
        <f aca="false">B139-B138</f>
        <v>1.4201</v>
      </c>
      <c r="H139" s="9" t="n">
        <f aca="false">G138</f>
        <v>-0.3528</v>
      </c>
      <c r="I139" s="9" t="n">
        <f aca="false">H138</f>
        <v>-0.4461</v>
      </c>
      <c r="J139" s="9" t="n">
        <f aca="false">I138</f>
        <v>-1.5612</v>
      </c>
    </row>
    <row r="140" customFormat="false" ht="12.75" hidden="false" customHeight="false" outlineLevel="0" collapsed="false">
      <c r="A140" s="21" t="n">
        <v>36069</v>
      </c>
      <c r="B140" s="5" t="n">
        <v>12.9209</v>
      </c>
      <c r="C140" s="24" t="n">
        <v>13.85</v>
      </c>
      <c r="D140" s="5" t="n">
        <v>12.6407</v>
      </c>
      <c r="E140" s="7"/>
      <c r="F140" s="8" t="n">
        <f aca="false">C140-C139</f>
        <v>1.1</v>
      </c>
      <c r="G140" s="9" t="n">
        <f aca="false">B140-B139</f>
        <v>-0.7021</v>
      </c>
      <c r="H140" s="9" t="n">
        <f aca="false">G139</f>
        <v>1.4201</v>
      </c>
      <c r="I140" s="9" t="n">
        <f aca="false">H139</f>
        <v>-0.3528</v>
      </c>
      <c r="J140" s="9" t="n">
        <f aca="false">I139</f>
        <v>-0.4461</v>
      </c>
    </row>
    <row r="141" customFormat="false" ht="12.75" hidden="false" customHeight="false" outlineLevel="0" collapsed="false">
      <c r="A141" s="21" t="n">
        <v>36100</v>
      </c>
      <c r="B141" s="5" t="n">
        <v>11.479</v>
      </c>
      <c r="C141" s="24" t="n">
        <v>13.74</v>
      </c>
      <c r="D141" s="5" t="n">
        <v>10.9629</v>
      </c>
      <c r="E141" s="7"/>
      <c r="F141" s="8" t="n">
        <f aca="false">C141-C140</f>
        <v>-0.109999999999999</v>
      </c>
      <c r="G141" s="9" t="n">
        <f aca="false">B141-B140</f>
        <v>-1.4419</v>
      </c>
      <c r="H141" s="9" t="n">
        <f aca="false">G140</f>
        <v>-0.7021</v>
      </c>
      <c r="I141" s="9" t="n">
        <f aca="false">H140</f>
        <v>1.4201</v>
      </c>
      <c r="J141" s="9" t="n">
        <f aca="false">I140</f>
        <v>-0.3528</v>
      </c>
    </row>
    <row r="142" customFormat="false" ht="12.75" hidden="false" customHeight="false" outlineLevel="0" collapsed="false">
      <c r="A142" s="21" t="n">
        <v>36130</v>
      </c>
      <c r="B142" s="5" t="n">
        <v>10.1966</v>
      </c>
      <c r="C142" s="24" t="n">
        <v>12.87</v>
      </c>
      <c r="D142" s="5" t="n">
        <v>9.8752</v>
      </c>
      <c r="E142" s="7"/>
      <c r="F142" s="8" t="n">
        <f aca="false">C142-C141</f>
        <v>-0.870000000000001</v>
      </c>
      <c r="G142" s="9" t="n">
        <f aca="false">B142-B141</f>
        <v>-1.2824</v>
      </c>
      <c r="H142" s="9" t="n">
        <f aca="false">G141</f>
        <v>-1.4419</v>
      </c>
      <c r="I142" s="9" t="n">
        <f aca="false">H141</f>
        <v>-0.7021</v>
      </c>
      <c r="J142" s="9" t="n">
        <f aca="false">I141</f>
        <v>1.4201</v>
      </c>
    </row>
    <row r="143" customFormat="false" ht="12.75" hidden="false" customHeight="false" outlineLevel="0" collapsed="false">
      <c r="A143" s="21" t="n">
        <v>36161</v>
      </c>
      <c r="B143" s="5" t="n">
        <v>11.2258</v>
      </c>
      <c r="C143" s="24" t="n">
        <v>11.35</v>
      </c>
      <c r="D143" s="5" t="n">
        <v>11.1153</v>
      </c>
      <c r="E143" s="7"/>
      <c r="F143" s="8" t="n">
        <f aca="false">C143-C142</f>
        <v>-1.52</v>
      </c>
      <c r="G143" s="9" t="n">
        <f aca="false">B143-B142</f>
        <v>1.0292</v>
      </c>
      <c r="H143" s="9" t="n">
        <f aca="false">G142</f>
        <v>-1.2824</v>
      </c>
      <c r="I143" s="9" t="n">
        <f aca="false">H142</f>
        <v>-1.4419</v>
      </c>
      <c r="J143" s="9" t="n">
        <f aca="false">I142</f>
        <v>-0.7021</v>
      </c>
    </row>
    <row r="144" customFormat="false" ht="12.75" hidden="false" customHeight="false" outlineLevel="0" collapsed="false">
      <c r="A144" s="21" t="n">
        <v>36192</v>
      </c>
      <c r="B144" s="5" t="n">
        <v>10.4315</v>
      </c>
      <c r="C144" s="24" t="n">
        <v>11.48</v>
      </c>
      <c r="D144" s="5" t="n">
        <v>10.2267</v>
      </c>
      <c r="E144" s="7"/>
      <c r="F144" s="8" t="n">
        <f aca="false">C144-C143</f>
        <v>0.130000000000001</v>
      </c>
      <c r="G144" s="9" t="n">
        <f aca="false">B144-B143</f>
        <v>-0.7943</v>
      </c>
      <c r="H144" s="9" t="n">
        <f aca="false">G143</f>
        <v>1.0292</v>
      </c>
      <c r="I144" s="9" t="n">
        <f aca="false">H143</f>
        <v>-1.2824</v>
      </c>
      <c r="J144" s="9" t="n">
        <f aca="false">I143</f>
        <v>-1.4419</v>
      </c>
    </row>
    <row r="145" customFormat="false" ht="12.75" hidden="false" customHeight="false" outlineLevel="0" collapsed="false">
      <c r="A145" s="21" t="n">
        <v>36220</v>
      </c>
      <c r="B145" s="5" t="n">
        <v>12.872</v>
      </c>
      <c r="C145" s="24" t="n">
        <v>11.23</v>
      </c>
      <c r="D145" s="5" t="n">
        <v>12.5017</v>
      </c>
      <c r="E145" s="7"/>
      <c r="F145" s="8" t="n">
        <f aca="false">C145-C144</f>
        <v>-0.25</v>
      </c>
      <c r="G145" s="9" t="n">
        <f aca="false">B145-B144</f>
        <v>2.4405</v>
      </c>
      <c r="H145" s="9" t="n">
        <f aca="false">G144</f>
        <v>-0.7943</v>
      </c>
      <c r="I145" s="9" t="n">
        <f aca="false">H144</f>
        <v>1.0292</v>
      </c>
      <c r="J145" s="9" t="n">
        <f aca="false">I144</f>
        <v>-1.2824</v>
      </c>
    </row>
    <row r="146" customFormat="false" ht="12.75" hidden="false" customHeight="false" outlineLevel="0" collapsed="false">
      <c r="A146" s="21" t="n">
        <v>36251</v>
      </c>
      <c r="B146" s="5" t="n">
        <v>15.571</v>
      </c>
      <c r="C146" s="24" t="n">
        <v>11.79</v>
      </c>
      <c r="D146" s="5" t="n">
        <v>15.3274</v>
      </c>
      <c r="E146" s="7"/>
      <c r="F146" s="8" t="n">
        <f aca="false">C146-C145</f>
        <v>0.559999999999999</v>
      </c>
      <c r="G146" s="9" t="n">
        <f aca="false">B146-B145</f>
        <v>2.699</v>
      </c>
      <c r="H146" s="9" t="n">
        <f aca="false">G145</f>
        <v>2.4405</v>
      </c>
      <c r="I146" s="9" t="n">
        <f aca="false">H145</f>
        <v>-0.7943</v>
      </c>
      <c r="J146" s="9" t="n">
        <f aca="false">I145</f>
        <v>1.0292</v>
      </c>
    </row>
    <row r="147" customFormat="false" ht="12.75" hidden="false" customHeight="false" outlineLevel="0" collapsed="false">
      <c r="A147" s="21" t="n">
        <v>36281</v>
      </c>
      <c r="B147" s="5" t="n">
        <v>15.8105</v>
      </c>
      <c r="C147" s="29" t="n">
        <v>15.5200832470327</v>
      </c>
      <c r="D147" s="5" t="n">
        <v>15.3048</v>
      </c>
      <c r="E147" s="7"/>
      <c r="F147" s="8" t="n">
        <f aca="false">C147-C146</f>
        <v>3.73008324703268</v>
      </c>
      <c r="G147" s="9" t="n">
        <f aca="false">B147-B146</f>
        <v>0.2395</v>
      </c>
      <c r="H147" s="9" t="n">
        <f aca="false">G146</f>
        <v>2.699</v>
      </c>
      <c r="I147" s="9" t="n">
        <f aca="false">H146</f>
        <v>2.4405</v>
      </c>
      <c r="J147" s="9" t="n">
        <f aca="false">I146</f>
        <v>-0.7943</v>
      </c>
    </row>
    <row r="148" customFormat="false" ht="12.75" hidden="false" customHeight="false" outlineLevel="0" collapsed="false">
      <c r="A148" s="21" t="n">
        <v>36312</v>
      </c>
      <c r="B148" s="5" t="n">
        <v>16.132</v>
      </c>
      <c r="C148" s="29" t="n">
        <v>16.3367551584747</v>
      </c>
      <c r="D148" s="5" t="n">
        <v>15.8186</v>
      </c>
      <c r="E148" s="7"/>
      <c r="F148" s="8" t="n">
        <f aca="false">C148-C147</f>
        <v>0.81667191144202</v>
      </c>
      <c r="G148" s="9" t="n">
        <f aca="false">B148-B147</f>
        <v>0.321500000000002</v>
      </c>
      <c r="H148" s="9" t="n">
        <f aca="false">G147</f>
        <v>0.2395</v>
      </c>
      <c r="I148" s="9" t="n">
        <f aca="false">H147</f>
        <v>2.699</v>
      </c>
      <c r="J148" s="9" t="n">
        <f aca="false">I147</f>
        <v>2.4405</v>
      </c>
    </row>
    <row r="149" customFormat="false" ht="12.75" hidden="false" customHeight="false" outlineLevel="0" collapsed="false">
      <c r="A149" s="21" t="n">
        <v>36342</v>
      </c>
      <c r="B149" s="5" t="n">
        <v>19.0655</v>
      </c>
      <c r="C149" s="29" t="n">
        <v>16.6693417621711</v>
      </c>
      <c r="D149" s="5" t="n">
        <v>19.033</v>
      </c>
      <c r="E149" s="7"/>
      <c r="F149" s="8" t="n">
        <f aca="false">C149-C148</f>
        <v>0.332586603696416</v>
      </c>
      <c r="G149" s="9" t="n">
        <f aca="false">B149-B148</f>
        <v>2.9335</v>
      </c>
      <c r="H149" s="9" t="n">
        <f aca="false">G148</f>
        <v>0.321500000000002</v>
      </c>
      <c r="I149" s="9" t="n">
        <f aca="false">H148</f>
        <v>0.2395</v>
      </c>
      <c r="J149" s="9" t="n">
        <f aca="false">I148</f>
        <v>2.699</v>
      </c>
    </row>
    <row r="150" customFormat="false" ht="12.75" hidden="false" customHeight="false" outlineLevel="0" collapsed="false">
      <c r="A150" s="21" t="n">
        <v>36373</v>
      </c>
      <c r="B150" s="5" t="n">
        <v>20.6177</v>
      </c>
      <c r="C150" s="29" t="n">
        <v>18.5086932691944</v>
      </c>
      <c r="D150" s="5" t="n">
        <v>20.3118</v>
      </c>
      <c r="E150" s="7"/>
      <c r="F150" s="8" t="n">
        <f aca="false">C150-C149</f>
        <v>1.83935150702332</v>
      </c>
      <c r="G150" s="9" t="n">
        <f aca="false">B150-B149</f>
        <v>1.5522</v>
      </c>
      <c r="H150" s="9" t="n">
        <f aca="false">G149</f>
        <v>2.9335</v>
      </c>
      <c r="I150" s="9" t="n">
        <f aca="false">H149</f>
        <v>0.321500000000002</v>
      </c>
      <c r="J150" s="9" t="n">
        <f aca="false">I149</f>
        <v>0.2395</v>
      </c>
    </row>
    <row r="151" customFormat="false" ht="12.75" hidden="false" customHeight="false" outlineLevel="0" collapsed="false">
      <c r="A151" s="21" t="n">
        <v>36404</v>
      </c>
      <c r="B151" s="0" t="n">
        <v>23.1868</v>
      </c>
      <c r="C151" s="29" t="n">
        <v>20.2128328526579</v>
      </c>
      <c r="D151" s="5" t="n">
        <v>22.4757</v>
      </c>
      <c r="E151" s="7"/>
      <c r="F151" s="8" t="n">
        <f aca="false">C151-C150</f>
        <v>1.7041395834635</v>
      </c>
      <c r="G151" s="9" t="n">
        <f aca="false">B151-B150</f>
        <v>2.5691</v>
      </c>
      <c r="H151" s="9" t="n">
        <f aca="false">G150</f>
        <v>1.5522</v>
      </c>
      <c r="I151" s="9" t="n">
        <f aca="false">H150</f>
        <v>2.9335</v>
      </c>
      <c r="J151" s="9" t="n">
        <f aca="false">I150</f>
        <v>0.321500000000002</v>
      </c>
    </row>
    <row r="152" customFormat="false" ht="12.75" hidden="false" customHeight="false" outlineLevel="0" collapsed="false">
      <c r="A152" s="30" t="n">
        <v>36434</v>
      </c>
      <c r="B152" s="31" t="n">
        <v>22.2519</v>
      </c>
      <c r="C152" s="32" t="n">
        <v>22.5370909436261</v>
      </c>
      <c r="D152" s="11" t="n">
        <v>22.0076</v>
      </c>
      <c r="E152" s="33"/>
      <c r="F152" s="8" t="n">
        <f aca="false">C152-C151</f>
        <v>2.32425809096813</v>
      </c>
      <c r="G152" s="9" t="n">
        <f aca="false">B152-B151</f>
        <v>-0.934900000000003</v>
      </c>
      <c r="H152" s="9" t="n">
        <f aca="false">G151</f>
        <v>2.5691</v>
      </c>
      <c r="I152" s="9" t="n">
        <f aca="false">H151</f>
        <v>1.5522</v>
      </c>
      <c r="J152" s="9" t="n">
        <f aca="false">I151</f>
        <v>2.9335</v>
      </c>
    </row>
    <row r="153" customFormat="false" ht="12.75" hidden="false" customHeight="false" outlineLevel="0" collapsed="false">
      <c r="A153" s="21" t="n">
        <v>36465</v>
      </c>
      <c r="B153" s="0" t="n">
        <v>24.8216</v>
      </c>
      <c r="D153" s="5" t="n">
        <v>24.6875</v>
      </c>
      <c r="E153" s="7"/>
      <c r="F153" s="8"/>
      <c r="G153" s="9"/>
    </row>
    <row r="154" customFormat="false" ht="12.75" hidden="false" customHeight="false" outlineLevel="0" collapsed="false">
      <c r="A154" s="21" t="n">
        <v>36495</v>
      </c>
      <c r="B154" s="0" t="n">
        <v>25.755</v>
      </c>
      <c r="D154" s="5" t="n">
        <v>25.5734</v>
      </c>
      <c r="E154" s="7"/>
      <c r="F154" s="8"/>
      <c r="G154" s="9"/>
    </row>
  </sheetData>
  <mergeCells count="4">
    <mergeCell ref="L9:M9"/>
    <mergeCell ref="L31:M31"/>
    <mergeCell ref="L53:M53"/>
    <mergeCell ref="L75:M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105"/>
  <sheetViews>
    <sheetView showFormulas="false" showGridLines="true" showRowColHeaders="true" showZeros="true" rightToLeft="false" tabSelected="true" showOutlineSymbols="true" defaultGridColor="true" view="normal" topLeftCell="O1" colorId="64" zoomScale="100" zoomScaleNormal="100" zoomScalePageLayoutView="100" workbookViewId="0">
      <selection pane="topLeft" activeCell="E3" activeCellId="0" sqref="E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2.56"/>
    <col collapsed="false" customWidth="true" hidden="false" outlineLevel="0" max="10" min="10" style="0" width="12.14"/>
  </cols>
  <sheetData>
    <row r="2" customFormat="false" ht="12.75" hidden="false" customHeight="false" outlineLevel="0" collapsed="false">
      <c r="I2" s="0" t="s">
        <v>47</v>
      </c>
      <c r="J2" s="0" t="n">
        <v>0.6706</v>
      </c>
    </row>
    <row r="3" customFormat="false" ht="13.5" hidden="false" customHeight="false" outlineLevel="0" collapsed="false"/>
    <row r="4" customFormat="false" ht="51" hidden="false" customHeight="false" outlineLevel="0" collapsed="false">
      <c r="A4" s="1" t="s">
        <v>2</v>
      </c>
      <c r="B4" s="2" t="s">
        <v>3</v>
      </c>
      <c r="C4" s="3" t="s">
        <v>4</v>
      </c>
      <c r="D4" s="2" t="s">
        <v>5</v>
      </c>
      <c r="E4" s="2"/>
      <c r="F4" s="2" t="s">
        <v>6</v>
      </c>
      <c r="G4" s="2" t="s">
        <v>7</v>
      </c>
      <c r="H4" s="2" t="s">
        <v>8</v>
      </c>
      <c r="J4" s="2" t="s">
        <v>48</v>
      </c>
      <c r="L4" s="0" t="s">
        <v>49</v>
      </c>
    </row>
    <row r="5" customFormat="false" ht="12.75" hidden="false" customHeight="false" outlineLevel="0" collapsed="false">
      <c r="A5" s="17" t="n">
        <v>33451</v>
      </c>
      <c r="B5" s="18" t="n">
        <v>19.7682</v>
      </c>
      <c r="C5" s="19" t="n">
        <v>18.53</v>
      </c>
      <c r="D5" s="18" t="n">
        <v>19.77</v>
      </c>
      <c r="E5" s="20" t="s">
        <v>43</v>
      </c>
      <c r="F5" s="8" t="n">
        <v>0.5</v>
      </c>
      <c r="G5" s="9" t="n">
        <v>0.316199999999999</v>
      </c>
      <c r="H5" s="9" t="n">
        <v>1.245</v>
      </c>
      <c r="J5" s="0" t="n">
        <f aca="false">H5*$J$2</f>
        <v>0.834897</v>
      </c>
      <c r="L5" s="8" t="n">
        <f aca="false">F5-J5</f>
        <v>-0.334897</v>
      </c>
    </row>
    <row r="6" customFormat="false" ht="12.75" hidden="false" customHeight="false" outlineLevel="0" collapsed="false">
      <c r="A6" s="4" t="n">
        <v>33482</v>
      </c>
      <c r="B6" s="5" t="n">
        <v>20.5252</v>
      </c>
      <c r="C6" s="6" t="n">
        <v>19</v>
      </c>
      <c r="D6" s="5" t="n">
        <v>20.5486</v>
      </c>
      <c r="E6" s="7"/>
      <c r="F6" s="8" t="n">
        <f aca="false">C6-C5</f>
        <v>0.469999999999999</v>
      </c>
      <c r="G6" s="9" t="n">
        <f aca="false">B6-B5</f>
        <v>0.757000000000001</v>
      </c>
      <c r="H6" s="9" t="n">
        <f aca="false">G5</f>
        <v>0.316199999999999</v>
      </c>
      <c r="J6" s="0" t="n">
        <f aca="false">H6*$J$2</f>
        <v>0.212043719999999</v>
      </c>
      <c r="L6" s="8" t="n">
        <f aca="false">F6-J6</f>
        <v>0.25795628</v>
      </c>
    </row>
    <row r="7" customFormat="false" ht="12.75" hidden="false" customHeight="false" outlineLevel="0" collapsed="false">
      <c r="A7" s="4" t="n">
        <v>33512</v>
      </c>
      <c r="B7" s="5" t="n">
        <v>22.1861</v>
      </c>
      <c r="C7" s="6" t="n">
        <v>19.73</v>
      </c>
      <c r="D7" s="5" t="n">
        <v>22.2426</v>
      </c>
      <c r="E7" s="7"/>
      <c r="F7" s="8" t="n">
        <f aca="false">C7-C6</f>
        <v>0.73</v>
      </c>
      <c r="G7" s="9" t="n">
        <f aca="false">B7-B6</f>
        <v>1.6609</v>
      </c>
      <c r="H7" s="9" t="n">
        <f aca="false">G6</f>
        <v>0.757000000000001</v>
      </c>
      <c r="J7" s="0" t="n">
        <f aca="false">H7*$J$2</f>
        <v>0.507644200000001</v>
      </c>
      <c r="L7" s="8" t="n">
        <f aca="false">F7-J7</f>
        <v>0.222355799999999</v>
      </c>
    </row>
    <row r="8" customFormat="false" ht="12.75" hidden="false" customHeight="false" outlineLevel="0" collapsed="false">
      <c r="A8" s="4" t="n">
        <v>33543</v>
      </c>
      <c r="B8" s="5" t="n">
        <v>21.1038</v>
      </c>
      <c r="C8" s="6" t="n">
        <v>20.85</v>
      </c>
      <c r="D8" s="5" t="n">
        <v>21.0326</v>
      </c>
      <c r="E8" s="7"/>
      <c r="F8" s="8" t="n">
        <f aca="false">C8-C7</f>
        <v>1.12</v>
      </c>
      <c r="G8" s="9" t="n">
        <f aca="false">B8-B7</f>
        <v>-1.0823</v>
      </c>
      <c r="H8" s="9" t="n">
        <f aca="false">G7</f>
        <v>1.6609</v>
      </c>
      <c r="J8" s="0" t="n">
        <f aca="false">H8*$J$2</f>
        <v>1.11379954</v>
      </c>
      <c r="L8" s="8" t="n">
        <f aca="false">F8-J8</f>
        <v>0.0062004600000023</v>
      </c>
    </row>
    <row r="9" customFormat="false" ht="12.75" hidden="false" customHeight="false" outlineLevel="0" collapsed="false">
      <c r="A9" s="4" t="n">
        <v>33573</v>
      </c>
      <c r="B9" s="5" t="n">
        <v>18.2931</v>
      </c>
      <c r="C9" s="6" t="n">
        <v>21.23</v>
      </c>
      <c r="D9" s="5" t="n">
        <v>18.289</v>
      </c>
      <c r="E9" s="7"/>
      <c r="F9" s="8" t="n">
        <f aca="false">C9-C8</f>
        <v>0.379999999999999</v>
      </c>
      <c r="G9" s="9" t="n">
        <f aca="false">B9-B8</f>
        <v>-2.8107</v>
      </c>
      <c r="H9" s="9" t="n">
        <f aca="false">G8</f>
        <v>-1.0823</v>
      </c>
      <c r="J9" s="0" t="n">
        <f aca="false">H9*$J$2</f>
        <v>-0.72579038</v>
      </c>
      <c r="L9" s="8" t="n">
        <f aca="false">F9-J9</f>
        <v>1.10579038</v>
      </c>
    </row>
    <row r="10" customFormat="false" ht="12.75" hidden="false" customHeight="false" outlineLevel="0" collapsed="false">
      <c r="A10" s="4" t="n">
        <v>33604</v>
      </c>
      <c r="B10" s="5" t="n">
        <v>18.1591</v>
      </c>
      <c r="C10" s="6" t="n">
        <v>19.02</v>
      </c>
      <c r="D10" s="5" t="n">
        <v>18.1959</v>
      </c>
      <c r="E10" s="7"/>
      <c r="F10" s="8" t="n">
        <f aca="false">C10-C9</f>
        <v>-2.21</v>
      </c>
      <c r="G10" s="9" t="n">
        <f aca="false">B10-B9</f>
        <v>-0.134</v>
      </c>
      <c r="H10" s="9" t="n">
        <f aca="false">G9</f>
        <v>-2.8107</v>
      </c>
      <c r="J10" s="0" t="n">
        <f aca="false">H10*$J$2</f>
        <v>-1.88485542</v>
      </c>
      <c r="L10" s="8" t="n">
        <f aca="false">F10-J10</f>
        <v>-0.325144580000001</v>
      </c>
    </row>
    <row r="11" customFormat="false" ht="12.75" hidden="false" customHeight="false" outlineLevel="0" collapsed="false">
      <c r="A11" s="4" t="n">
        <v>33635</v>
      </c>
      <c r="B11" s="5" t="n">
        <v>18.089</v>
      </c>
      <c r="C11" s="6" t="n">
        <v>18.04</v>
      </c>
      <c r="D11" s="5" t="n">
        <v>18.0952</v>
      </c>
      <c r="E11" s="7"/>
      <c r="F11" s="8" t="n">
        <f aca="false">C11-C10</f>
        <v>-0.98</v>
      </c>
      <c r="G11" s="9" t="n">
        <f aca="false">B11-B10</f>
        <v>-0.0701000000000001</v>
      </c>
      <c r="H11" s="9" t="n">
        <f aca="false">G10</f>
        <v>-0.134</v>
      </c>
      <c r="J11" s="0" t="n">
        <f aca="false">H11*$J$2</f>
        <v>-0.0898604000000002</v>
      </c>
      <c r="L11" s="8" t="n">
        <f aca="false">F11-J11</f>
        <v>-0.8901396</v>
      </c>
    </row>
    <row r="12" customFormat="false" ht="12.75" hidden="false" customHeight="false" outlineLevel="0" collapsed="false">
      <c r="A12" s="4" t="n">
        <v>33664</v>
      </c>
      <c r="B12" s="5" t="n">
        <v>17.6682</v>
      </c>
      <c r="C12" s="6" t="n">
        <v>17.71</v>
      </c>
      <c r="D12" s="5" t="n">
        <v>17.5736</v>
      </c>
      <c r="E12" s="7"/>
      <c r="F12" s="8" t="n">
        <f aca="false">C12-C11</f>
        <v>-0.329999999999998</v>
      </c>
      <c r="G12" s="9" t="n">
        <f aca="false">B12-B11</f>
        <v>-0.4208</v>
      </c>
      <c r="H12" s="9" t="n">
        <f aca="false">G11</f>
        <v>-0.0701000000000001</v>
      </c>
      <c r="J12" s="0" t="n">
        <f aca="false">H12*$J$2</f>
        <v>-0.04700906</v>
      </c>
      <c r="L12" s="8" t="n">
        <f aca="false">F12-J12</f>
        <v>-0.282990939999998</v>
      </c>
    </row>
    <row r="13" customFormat="false" ht="12.75" hidden="false" customHeight="false" outlineLevel="0" collapsed="false">
      <c r="A13" s="4" t="n">
        <v>33695</v>
      </c>
      <c r="B13" s="5" t="n">
        <v>19.0138</v>
      </c>
      <c r="C13" s="6" t="n">
        <v>17.95</v>
      </c>
      <c r="D13" s="5" t="n">
        <v>18.9898</v>
      </c>
      <c r="E13" s="7"/>
      <c r="F13" s="8" t="n">
        <f aca="false">C13-C12</f>
        <v>0.239999999999998</v>
      </c>
      <c r="G13" s="9" t="n">
        <f aca="false">B13-B12</f>
        <v>1.3456</v>
      </c>
      <c r="H13" s="9" t="n">
        <f aca="false">G12</f>
        <v>-0.4208</v>
      </c>
      <c r="J13" s="0" t="n">
        <f aca="false">H13*$J$2</f>
        <v>-0.28218848</v>
      </c>
      <c r="L13" s="8" t="n">
        <f aca="false">F13-J13</f>
        <v>0.522188479999998</v>
      </c>
    </row>
    <row r="14" customFormat="false" ht="12.75" hidden="false" customHeight="false" outlineLevel="0" collapsed="false">
      <c r="A14" s="4" t="n">
        <v>33725</v>
      </c>
      <c r="B14" s="5" t="n">
        <v>19.985</v>
      </c>
      <c r="C14" s="6" t="n">
        <v>18.41</v>
      </c>
      <c r="D14" s="5" t="n">
        <v>19.9048</v>
      </c>
      <c r="E14" s="7"/>
      <c r="F14" s="8" t="n">
        <f aca="false">C14-C13</f>
        <v>0.460000000000001</v>
      </c>
      <c r="G14" s="9" t="n">
        <f aca="false">B14-B13</f>
        <v>0.9712</v>
      </c>
      <c r="H14" s="9" t="n">
        <f aca="false">G13</f>
        <v>1.3456</v>
      </c>
      <c r="J14" s="0" t="n">
        <f aca="false">H14*$J$2</f>
        <v>0.902359360000001</v>
      </c>
      <c r="L14" s="8" t="n">
        <f aca="false">F14-J14</f>
        <v>-0.44235936</v>
      </c>
    </row>
    <row r="15" customFormat="false" ht="12.75" hidden="false" customHeight="false" outlineLevel="0" collapsed="false">
      <c r="A15" s="4" t="n">
        <v>33756</v>
      </c>
      <c r="B15" s="5" t="n">
        <v>21.1884</v>
      </c>
      <c r="C15" s="6" t="n">
        <v>19.25</v>
      </c>
      <c r="D15" s="5" t="n">
        <v>21.1361</v>
      </c>
      <c r="E15" s="7"/>
      <c r="F15" s="8" t="n">
        <f aca="false">C15-C14</f>
        <v>0.84</v>
      </c>
      <c r="G15" s="9" t="n">
        <f aca="false">B15-B14</f>
        <v>1.2034</v>
      </c>
      <c r="H15" s="9" t="n">
        <f aca="false">G14</f>
        <v>0.9712</v>
      </c>
      <c r="J15" s="0" t="n">
        <f aca="false">H15*$J$2</f>
        <v>0.65128672</v>
      </c>
      <c r="L15" s="8" t="n">
        <f aca="false">F15-J15</f>
        <v>0.18871328</v>
      </c>
    </row>
    <row r="16" customFormat="false" ht="12.75" hidden="false" customHeight="false" outlineLevel="0" collapsed="false">
      <c r="A16" s="4" t="n">
        <v>33786</v>
      </c>
      <c r="B16" s="5" t="n">
        <v>20.3324</v>
      </c>
      <c r="C16" s="6" t="n">
        <v>20.59</v>
      </c>
      <c r="D16" s="5" t="n">
        <v>20.2561</v>
      </c>
      <c r="E16" s="7"/>
      <c r="F16" s="8" t="n">
        <f aca="false">C16-C15</f>
        <v>1.34</v>
      </c>
      <c r="G16" s="9" t="n">
        <f aca="false">B16-B15</f>
        <v>-0.856000000000002</v>
      </c>
      <c r="H16" s="9" t="n">
        <f aca="false">G15</f>
        <v>1.2034</v>
      </c>
      <c r="J16" s="0" t="n">
        <f aca="false">H16*$J$2</f>
        <v>0.807000040000001</v>
      </c>
      <c r="L16" s="8" t="n">
        <f aca="false">F16-J16</f>
        <v>0.532999959999999</v>
      </c>
    </row>
    <row r="17" customFormat="false" ht="12.75" hidden="false" customHeight="false" outlineLevel="0" collapsed="false">
      <c r="A17" s="4" t="n">
        <v>33817</v>
      </c>
      <c r="B17" s="5" t="n">
        <v>19.8038</v>
      </c>
      <c r="C17" s="6" t="n">
        <v>20.88</v>
      </c>
      <c r="D17" s="5" t="n">
        <v>19.7307</v>
      </c>
      <c r="E17" s="7"/>
      <c r="F17" s="8" t="n">
        <f aca="false">C17-C16</f>
        <v>0.289999999999999</v>
      </c>
      <c r="G17" s="9" t="n">
        <f aca="false">B17-B16</f>
        <v>-0.528600000000001</v>
      </c>
      <c r="H17" s="9" t="n">
        <f aca="false">G16</f>
        <v>-0.856000000000002</v>
      </c>
      <c r="J17" s="0" t="n">
        <f aca="false">H17*$J$2</f>
        <v>-0.574033600000001</v>
      </c>
      <c r="L17" s="8" t="n">
        <f aca="false">F17-J17</f>
        <v>0.8640336</v>
      </c>
    </row>
    <row r="18" customFormat="false" ht="12.75" hidden="false" customHeight="false" outlineLevel="0" collapsed="false">
      <c r="A18" s="4" t="n">
        <v>33848</v>
      </c>
      <c r="B18" s="5" t="n">
        <v>20.2859</v>
      </c>
      <c r="C18" s="6" t="n">
        <v>20.34</v>
      </c>
      <c r="D18" s="5" t="n">
        <v>20.2493</v>
      </c>
      <c r="E18" s="7"/>
      <c r="F18" s="8" t="n">
        <f aca="false">C18-C17</f>
        <v>-0.539999999999999</v>
      </c>
      <c r="G18" s="9" t="n">
        <f aca="false">B18-B17</f>
        <v>0.482100000000003</v>
      </c>
      <c r="H18" s="9" t="n">
        <f aca="false">G17</f>
        <v>-0.528600000000001</v>
      </c>
      <c r="J18" s="0" t="n">
        <f aca="false">H18*$J$2</f>
        <v>-0.354479160000001</v>
      </c>
      <c r="L18" s="8" t="n">
        <f aca="false">F18-J18</f>
        <v>-0.185520839999999</v>
      </c>
    </row>
    <row r="19" customFormat="false" ht="12.75" hidden="false" customHeight="false" outlineLevel="0" collapsed="false">
      <c r="A19" s="4" t="n">
        <v>33878</v>
      </c>
      <c r="B19" s="5" t="n">
        <v>20.2995</v>
      </c>
      <c r="C19" s="6" t="n">
        <v>20.24</v>
      </c>
      <c r="D19" s="5" t="n">
        <v>20.2464</v>
      </c>
      <c r="E19" s="7"/>
      <c r="F19" s="8" t="n">
        <f aca="false">C19-C18</f>
        <v>-0.100000000000001</v>
      </c>
      <c r="G19" s="9" t="n">
        <f aca="false">B19-B18</f>
        <v>0.0135999999999967</v>
      </c>
      <c r="H19" s="9" t="n">
        <f aca="false">G18</f>
        <v>0.482100000000003</v>
      </c>
      <c r="J19" s="0" t="n">
        <f aca="false">H19*$J$2</f>
        <v>0.323296260000002</v>
      </c>
      <c r="L19" s="8" t="n">
        <f aca="false">F19-J19</f>
        <v>-0.423296260000003</v>
      </c>
    </row>
    <row r="20" customFormat="false" ht="12.75" hidden="false" customHeight="false" outlineLevel="0" collapsed="false">
      <c r="A20" s="4" t="n">
        <v>33909</v>
      </c>
      <c r="B20" s="5" t="n">
        <v>19.1943</v>
      </c>
      <c r="C20" s="6" t="n">
        <v>20.29</v>
      </c>
      <c r="D20" s="5" t="n">
        <v>19.1898</v>
      </c>
      <c r="E20" s="7"/>
      <c r="F20" s="8" t="n">
        <f aca="false">C20-C19</f>
        <v>0.0500000000000007</v>
      </c>
      <c r="G20" s="9" t="n">
        <f aca="false">B20-B19</f>
        <v>-1.1052</v>
      </c>
      <c r="H20" s="9" t="n">
        <f aca="false">G19</f>
        <v>0.0135999999999967</v>
      </c>
      <c r="J20" s="0" t="n">
        <f aca="false">H20*$J$2</f>
        <v>0.0091201599999978</v>
      </c>
      <c r="L20" s="8" t="n">
        <f aca="false">F20-J20</f>
        <v>0.0408798400000029</v>
      </c>
    </row>
    <row r="21" customFormat="false" ht="12.75" hidden="false" customHeight="false" outlineLevel="0" collapsed="false">
      <c r="A21" s="4" t="n">
        <v>33939</v>
      </c>
      <c r="B21" s="5" t="n">
        <v>18.2355</v>
      </c>
      <c r="C21" s="6" t="n">
        <v>19.5</v>
      </c>
      <c r="D21" s="5" t="n">
        <v>18.1248</v>
      </c>
      <c r="E21" s="7"/>
      <c r="F21" s="8" t="n">
        <f aca="false">C21-C20</f>
        <v>-0.789999999999999</v>
      </c>
      <c r="G21" s="9" t="n">
        <f aca="false">B21-B20</f>
        <v>-0.9588</v>
      </c>
      <c r="H21" s="9" t="n">
        <f aca="false">G20</f>
        <v>-1.1052</v>
      </c>
      <c r="J21" s="0" t="n">
        <f aca="false">H21*$J$2</f>
        <v>-0.74114712</v>
      </c>
      <c r="L21" s="8" t="n">
        <f aca="false">F21-J21</f>
        <v>-0.0488528799999992</v>
      </c>
    </row>
    <row r="22" customFormat="false" ht="12.75" hidden="false" customHeight="false" outlineLevel="0" collapsed="false">
      <c r="A22" s="4" t="n">
        <v>33970</v>
      </c>
      <c r="B22" s="5" t="n">
        <v>17.5122</v>
      </c>
      <c r="C22" s="6" t="n">
        <v>18.61</v>
      </c>
      <c r="D22" s="5" t="n">
        <v>17.3673</v>
      </c>
      <c r="E22" s="7"/>
      <c r="F22" s="8" t="n">
        <f aca="false">C22-C21</f>
        <v>-0.890000000000001</v>
      </c>
      <c r="G22" s="9" t="n">
        <f aca="false">B22-B21</f>
        <v>-0.723299999999998</v>
      </c>
      <c r="H22" s="9" t="n">
        <f aca="false">G21</f>
        <v>-0.9588</v>
      </c>
      <c r="J22" s="0" t="n">
        <f aca="false">H22*$J$2</f>
        <v>-0.64297128</v>
      </c>
      <c r="L22" s="8" t="n">
        <f aca="false">F22-J22</f>
        <v>-0.247028720000001</v>
      </c>
    </row>
    <row r="23" customFormat="false" ht="12.75" hidden="false" customHeight="false" outlineLevel="0" collapsed="false">
      <c r="A23" s="4" t="n">
        <v>34001</v>
      </c>
      <c r="B23" s="5" t="n">
        <v>18.4688</v>
      </c>
      <c r="C23" s="6" t="n">
        <v>17.76</v>
      </c>
      <c r="D23" s="5" t="n">
        <v>18.4892</v>
      </c>
      <c r="E23" s="7"/>
      <c r="F23" s="8" t="n">
        <f aca="false">C23-C22</f>
        <v>-0.849999999999998</v>
      </c>
      <c r="G23" s="9" t="n">
        <f aca="false">B23-B22</f>
        <v>0.956600000000002</v>
      </c>
      <c r="H23" s="9" t="n">
        <f aca="false">G22</f>
        <v>-0.723299999999998</v>
      </c>
      <c r="J23" s="0" t="n">
        <f aca="false">H23*$J$2</f>
        <v>-0.485044979999999</v>
      </c>
      <c r="L23" s="8" t="n">
        <f aca="false">F23-J23</f>
        <v>-0.364955019999999</v>
      </c>
    </row>
    <row r="24" customFormat="false" ht="12.75" hidden="false" customHeight="false" outlineLevel="0" collapsed="false">
      <c r="A24" s="4" t="n">
        <v>34029</v>
      </c>
      <c r="B24" s="5" t="n">
        <v>18.8043</v>
      </c>
      <c r="C24" s="6" t="n">
        <v>18.02</v>
      </c>
      <c r="D24" s="5" t="n">
        <v>18.7283</v>
      </c>
      <c r="E24" s="7"/>
      <c r="F24" s="8" t="n">
        <f aca="false">C24-C23</f>
        <v>0.259999999999998</v>
      </c>
      <c r="G24" s="9" t="n">
        <f aca="false">B24-B23</f>
        <v>0.3355</v>
      </c>
      <c r="H24" s="9" t="n">
        <f aca="false">G23</f>
        <v>0.956600000000002</v>
      </c>
      <c r="J24" s="0" t="n">
        <f aca="false">H24*$J$2</f>
        <v>0.641495960000001</v>
      </c>
      <c r="L24" s="8" t="n">
        <f aca="false">F24-J24</f>
        <v>-0.381495960000003</v>
      </c>
    </row>
    <row r="25" customFormat="false" ht="12.75" hidden="false" customHeight="false" outlineLevel="0" collapsed="false">
      <c r="A25" s="4" t="n">
        <v>34060</v>
      </c>
      <c r="B25" s="5" t="n">
        <v>18.7833</v>
      </c>
      <c r="C25" s="6" t="n">
        <v>18.48</v>
      </c>
      <c r="D25" s="5" t="n">
        <v>18.6386</v>
      </c>
      <c r="E25" s="7"/>
      <c r="F25" s="8" t="n">
        <f aca="false">C25-C24</f>
        <v>0.460000000000001</v>
      </c>
      <c r="G25" s="9" t="n">
        <f aca="false">B25-B24</f>
        <v>-0.0210000000000008</v>
      </c>
      <c r="H25" s="9" t="n">
        <f aca="false">G24</f>
        <v>0.3355</v>
      </c>
      <c r="J25" s="0" t="n">
        <f aca="false">H25*$J$2</f>
        <v>0.2249863</v>
      </c>
      <c r="L25" s="8" t="n">
        <f aca="false">F25-J25</f>
        <v>0.235013700000001</v>
      </c>
    </row>
    <row r="26" customFormat="false" ht="12.75" hidden="false" customHeight="false" outlineLevel="0" collapsed="false">
      <c r="A26" s="4" t="n">
        <v>34090</v>
      </c>
      <c r="B26" s="5" t="n">
        <v>18.611</v>
      </c>
      <c r="C26" s="6" t="n">
        <v>18.89</v>
      </c>
      <c r="D26" s="5" t="n">
        <v>18.4608</v>
      </c>
      <c r="E26" s="7"/>
      <c r="F26" s="8" t="n">
        <f aca="false">C26-C25</f>
        <v>0.41</v>
      </c>
      <c r="G26" s="9" t="n">
        <f aca="false">B26-B25</f>
        <v>-0.1723</v>
      </c>
      <c r="H26" s="9" t="n">
        <f aca="false">G25</f>
        <v>-0.0210000000000008</v>
      </c>
      <c r="J26" s="0" t="n">
        <f aca="false">H26*$J$2</f>
        <v>-0.0140826000000005</v>
      </c>
      <c r="L26" s="8" t="n">
        <f aca="false">F26-J26</f>
        <v>0.424082600000001</v>
      </c>
    </row>
    <row r="27" customFormat="false" ht="12.75" hidden="false" customHeight="false" outlineLevel="0" collapsed="false">
      <c r="A27" s="4" t="n">
        <v>34121</v>
      </c>
      <c r="B27" s="5" t="n">
        <v>17.6482</v>
      </c>
      <c r="C27" s="6" t="n">
        <v>18.69</v>
      </c>
      <c r="D27" s="5" t="n">
        <v>17.5925</v>
      </c>
      <c r="E27" s="7"/>
      <c r="F27" s="8" t="n">
        <f aca="false">C27-C26</f>
        <v>-0.199999999999999</v>
      </c>
      <c r="G27" s="9" t="n">
        <f aca="false">B27-B26</f>
        <v>-0.962800000000001</v>
      </c>
      <c r="H27" s="9" t="n">
        <f aca="false">G26</f>
        <v>-0.1723</v>
      </c>
      <c r="J27" s="0" t="n">
        <f aca="false">H27*$J$2</f>
        <v>-0.11554438</v>
      </c>
      <c r="L27" s="8" t="n">
        <f aca="false">F27-J27</f>
        <v>-0.0844556199999994</v>
      </c>
    </row>
    <row r="28" customFormat="false" ht="12.75" hidden="false" customHeight="false" outlineLevel="0" collapsed="false">
      <c r="A28" s="4" t="n">
        <v>34151</v>
      </c>
      <c r="B28" s="5" t="n">
        <v>16.8148</v>
      </c>
      <c r="C28" s="6" t="n">
        <v>18.16</v>
      </c>
      <c r="D28" s="5" t="n">
        <v>16.7839</v>
      </c>
      <c r="E28" s="7"/>
      <c r="F28" s="8" t="n">
        <f aca="false">C28-C27</f>
        <v>-0.530000000000001</v>
      </c>
      <c r="G28" s="9" t="n">
        <f aca="false">B28-B27</f>
        <v>-0.833399999999998</v>
      </c>
      <c r="H28" s="9" t="n">
        <f aca="false">G27</f>
        <v>-0.962800000000001</v>
      </c>
      <c r="J28" s="0" t="n">
        <f aca="false">H28*$J$2</f>
        <v>-0.645653680000001</v>
      </c>
      <c r="L28" s="8" t="n">
        <f aca="false">F28-J28</f>
        <v>0.11565368</v>
      </c>
    </row>
    <row r="29" customFormat="false" ht="12.75" hidden="false" customHeight="false" outlineLevel="0" collapsed="false">
      <c r="A29" s="4" t="n">
        <v>34182</v>
      </c>
      <c r="B29" s="5" t="n">
        <v>16.8243</v>
      </c>
      <c r="C29" s="6" t="n">
        <v>17.1</v>
      </c>
      <c r="D29" s="5" t="n">
        <v>16.7141</v>
      </c>
      <c r="E29" s="7"/>
      <c r="F29" s="8" t="n">
        <f aca="false">C29-C28</f>
        <v>-1.06</v>
      </c>
      <c r="G29" s="9" t="n">
        <f aca="false">B29-B28</f>
        <v>0.00949999999999918</v>
      </c>
      <c r="H29" s="9" t="n">
        <f aca="false">G28</f>
        <v>-0.833399999999998</v>
      </c>
      <c r="J29" s="0" t="n">
        <f aca="false">H29*$J$2</f>
        <v>-0.558878039999998</v>
      </c>
      <c r="L29" s="8" t="n">
        <f aca="false">F29-J29</f>
        <v>-0.50112196</v>
      </c>
    </row>
    <row r="30" customFormat="false" ht="12.75" hidden="false" customHeight="false" outlineLevel="0" collapsed="false">
      <c r="A30" s="4" t="n">
        <v>34213</v>
      </c>
      <c r="B30" s="5" t="n">
        <v>16.138</v>
      </c>
      <c r="C30" s="6" t="n">
        <v>16.82</v>
      </c>
      <c r="D30" s="5" t="n">
        <v>16.0061</v>
      </c>
      <c r="E30" s="7"/>
      <c r="F30" s="8" t="n">
        <f aca="false">C30-C29</f>
        <v>-0.280000000000001</v>
      </c>
      <c r="G30" s="9" t="n">
        <f aca="false">B30-B29</f>
        <v>-0.686299999999999</v>
      </c>
      <c r="H30" s="9" t="n">
        <f aca="false">G29</f>
        <v>0.00949999999999918</v>
      </c>
      <c r="J30" s="0" t="n">
        <f aca="false">H30*$J$2</f>
        <v>0.00637069999999945</v>
      </c>
      <c r="L30" s="8" t="n">
        <f aca="false">F30-J30</f>
        <v>-0.286370700000001</v>
      </c>
    </row>
    <row r="31" customFormat="false" ht="12.75" hidden="false" customHeight="false" outlineLevel="0" collapsed="false">
      <c r="A31" s="4" t="n">
        <v>34243</v>
      </c>
      <c r="B31" s="5" t="n">
        <v>16.6543</v>
      </c>
      <c r="C31" s="6" t="n">
        <v>16.56</v>
      </c>
      <c r="D31" s="5" t="n">
        <v>16.5293</v>
      </c>
      <c r="E31" s="7"/>
      <c r="F31" s="8" t="n">
        <f aca="false">C31-C30</f>
        <v>-0.260000000000002</v>
      </c>
      <c r="G31" s="9" t="n">
        <f aca="false">B31-B30</f>
        <v>0.516299999999998</v>
      </c>
      <c r="H31" s="9" t="n">
        <f aca="false">G30</f>
        <v>-0.686299999999999</v>
      </c>
      <c r="J31" s="0" t="n">
        <f aca="false">H31*$J$2</f>
        <v>-0.460232779999999</v>
      </c>
      <c r="L31" s="8" t="n">
        <f aca="false">F31-J31</f>
        <v>0.200232779999998</v>
      </c>
    </row>
    <row r="32" customFormat="false" ht="12.75" hidden="false" customHeight="false" outlineLevel="0" collapsed="false">
      <c r="A32" s="4" t="n">
        <v>34274</v>
      </c>
      <c r="B32" s="5" t="n">
        <v>15.2864</v>
      </c>
      <c r="C32" s="6" t="n">
        <v>16.75</v>
      </c>
      <c r="D32" s="5" t="n">
        <v>15.0998</v>
      </c>
      <c r="E32" s="7"/>
      <c r="F32" s="8" t="n">
        <f aca="false">C32-C31</f>
        <v>0.190000000000001</v>
      </c>
      <c r="G32" s="9" t="n">
        <f aca="false">B32-B31</f>
        <v>-1.3679</v>
      </c>
      <c r="H32" s="9" t="n">
        <f aca="false">G31</f>
        <v>0.516299999999998</v>
      </c>
      <c r="J32" s="0" t="n">
        <f aca="false">H32*$J$2</f>
        <v>0.346230779999998</v>
      </c>
      <c r="L32" s="8" t="n">
        <f aca="false">F32-J32</f>
        <v>-0.156230779999997</v>
      </c>
    </row>
    <row r="33" customFormat="false" ht="12.75" hidden="false" customHeight="false" outlineLevel="0" collapsed="false">
      <c r="A33" s="4" t="n">
        <v>34304</v>
      </c>
      <c r="B33" s="5" t="n">
        <v>13.5525</v>
      </c>
      <c r="C33" s="6" t="n">
        <v>16.22</v>
      </c>
      <c r="D33" s="5" t="n">
        <v>13.535</v>
      </c>
      <c r="E33" s="7"/>
      <c r="F33" s="8" t="n">
        <f aca="false">C33-C32</f>
        <v>-0.530000000000001</v>
      </c>
      <c r="G33" s="9" t="n">
        <f aca="false">B33-B32</f>
        <v>-1.7339</v>
      </c>
      <c r="H33" s="9" t="n">
        <f aca="false">G32</f>
        <v>-1.3679</v>
      </c>
      <c r="J33" s="0" t="n">
        <f aca="false">H33*$J$2</f>
        <v>-0.917313739999999</v>
      </c>
      <c r="L33" s="8" t="n">
        <f aca="false">F33-J33</f>
        <v>0.387313739999998</v>
      </c>
    </row>
    <row r="34" customFormat="false" ht="12.75" hidden="false" customHeight="false" outlineLevel="0" collapsed="false">
      <c r="A34" s="4" t="n">
        <v>34335</v>
      </c>
      <c r="B34" s="5" t="n">
        <v>14.2607</v>
      </c>
      <c r="C34" s="6" t="n">
        <v>14.57</v>
      </c>
      <c r="D34" s="5" t="n">
        <v>14.2736</v>
      </c>
      <c r="E34" s="7"/>
      <c r="F34" s="8" t="n">
        <f aca="false">C34-C33</f>
        <v>-1.65</v>
      </c>
      <c r="G34" s="9" t="n">
        <f aca="false">B34-B33</f>
        <v>0.7082</v>
      </c>
      <c r="H34" s="9" t="n">
        <f aca="false">G33</f>
        <v>-1.7339</v>
      </c>
      <c r="J34" s="0" t="n">
        <f aca="false">H34*$J$2</f>
        <v>-1.16275334</v>
      </c>
      <c r="L34" s="8" t="n">
        <f aca="false">F34-J34</f>
        <v>-0.487246659999999</v>
      </c>
    </row>
    <row r="35" customFormat="false" ht="12.75" hidden="false" customHeight="false" outlineLevel="0" collapsed="false">
      <c r="A35" s="4" t="n">
        <v>34366</v>
      </c>
      <c r="B35" s="5" t="n">
        <v>13.751</v>
      </c>
      <c r="C35" s="6" t="n">
        <v>14.83</v>
      </c>
      <c r="D35" s="5" t="n">
        <v>13.6918</v>
      </c>
      <c r="E35" s="7"/>
      <c r="F35" s="8" t="n">
        <f aca="false">C35-C34</f>
        <v>0.26</v>
      </c>
      <c r="G35" s="9" t="n">
        <f aca="false">B35-B34</f>
        <v>-0.509700000000001</v>
      </c>
      <c r="H35" s="9" t="n">
        <f aca="false">G34</f>
        <v>0.7082</v>
      </c>
      <c r="J35" s="0" t="n">
        <f aca="false">H35*$J$2</f>
        <v>0.47491892</v>
      </c>
      <c r="L35" s="8" t="n">
        <f aca="false">F35-J35</f>
        <v>-0.21491892</v>
      </c>
    </row>
    <row r="36" customFormat="false" ht="12.75" hidden="false" customHeight="false" outlineLevel="0" collapsed="false">
      <c r="A36" s="21" t="n">
        <v>34394</v>
      </c>
      <c r="B36" s="5" t="n">
        <v>13.7463</v>
      </c>
      <c r="C36" s="22" t="n">
        <v>14.89</v>
      </c>
      <c r="D36" s="5" t="n">
        <v>13.9009</v>
      </c>
      <c r="E36" s="7"/>
      <c r="F36" s="8" t="n">
        <f aca="false">C36-C35</f>
        <v>0.0600000000000005</v>
      </c>
      <c r="G36" s="9" t="n">
        <f aca="false">B36-B35</f>
        <v>-0.0046999999999997</v>
      </c>
      <c r="H36" s="9" t="n">
        <f aca="false">G35</f>
        <v>-0.509700000000001</v>
      </c>
      <c r="J36" s="0" t="n">
        <f aca="false">H36*$J$2</f>
        <v>-0.34180482</v>
      </c>
      <c r="L36" s="8" t="n">
        <f aca="false">F36-J36</f>
        <v>0.401804820000001</v>
      </c>
    </row>
    <row r="37" customFormat="false" ht="12.75" hidden="false" customHeight="false" outlineLevel="0" collapsed="false">
      <c r="A37" s="21" t="n">
        <v>34425</v>
      </c>
      <c r="B37" s="5" t="n">
        <v>15.1983</v>
      </c>
      <c r="C37" s="22" t="n">
        <v>14.57</v>
      </c>
      <c r="D37" s="5" t="n">
        <v>15.2012</v>
      </c>
      <c r="E37" s="7"/>
      <c r="F37" s="8" t="n">
        <f aca="false">C37-C36</f>
        <v>-0.32</v>
      </c>
      <c r="G37" s="9" t="n">
        <f aca="false">B37-B36</f>
        <v>1.452</v>
      </c>
      <c r="H37" s="9" t="n">
        <f aca="false">G36</f>
        <v>-0.0046999999999997</v>
      </c>
      <c r="J37" s="0" t="n">
        <f aca="false">H37*$J$2</f>
        <v>-0.0031518199999998</v>
      </c>
      <c r="L37" s="8" t="n">
        <f aca="false">F37-J37</f>
        <v>-0.316848180000001</v>
      </c>
    </row>
    <row r="38" customFormat="false" ht="12.75" hidden="false" customHeight="false" outlineLevel="0" collapsed="false">
      <c r="A38" s="21" t="n">
        <v>34455</v>
      </c>
      <c r="B38" s="5" t="n">
        <v>16.3493</v>
      </c>
      <c r="C38" s="22" t="n">
        <v>15.39</v>
      </c>
      <c r="D38" s="5" t="n">
        <v>16.1619</v>
      </c>
      <c r="E38" s="7"/>
      <c r="F38" s="8" t="n">
        <f aca="false">C38-C37</f>
        <v>0.82</v>
      </c>
      <c r="G38" s="9" t="n">
        <f aca="false">B38-B37</f>
        <v>1.151</v>
      </c>
      <c r="H38" s="9" t="n">
        <f aca="false">G37</f>
        <v>1.452</v>
      </c>
      <c r="J38" s="0" t="n">
        <f aca="false">H38*$J$2</f>
        <v>0.9737112</v>
      </c>
      <c r="L38" s="8" t="n">
        <f aca="false">F38-J38</f>
        <v>-0.1537112</v>
      </c>
    </row>
    <row r="39" customFormat="false" ht="12.75" hidden="false" customHeight="false" outlineLevel="0" collapsed="false">
      <c r="A39" s="21" t="n">
        <v>34486</v>
      </c>
      <c r="B39" s="5" t="n">
        <v>17.085</v>
      </c>
      <c r="C39" s="22" t="n">
        <v>16.32</v>
      </c>
      <c r="D39" s="5" t="n">
        <v>16.7502</v>
      </c>
      <c r="E39" s="7"/>
      <c r="F39" s="8" t="n">
        <f aca="false">C39-C38</f>
        <v>0.93</v>
      </c>
      <c r="G39" s="9" t="n">
        <f aca="false">B39-B38</f>
        <v>0.735700000000001</v>
      </c>
      <c r="H39" s="9" t="n">
        <f aca="false">G38</f>
        <v>1.151</v>
      </c>
      <c r="J39" s="0" t="n">
        <f aca="false">H39*$J$2</f>
        <v>0.7718606</v>
      </c>
      <c r="L39" s="8" t="n">
        <f aca="false">F39-J39</f>
        <v>0.1581394</v>
      </c>
    </row>
    <row r="40" customFormat="false" ht="12.75" hidden="false" customHeight="false" outlineLevel="0" collapsed="false">
      <c r="A40" s="21" t="n">
        <v>34516</v>
      </c>
      <c r="B40" s="5" t="n">
        <v>18.0869</v>
      </c>
      <c r="C40" s="22" t="n">
        <v>17.15</v>
      </c>
      <c r="D40" s="5" t="n">
        <v>17.5717</v>
      </c>
      <c r="E40" s="7"/>
      <c r="F40" s="8" t="n">
        <f aca="false">C40-C39</f>
        <v>0.829999999999998</v>
      </c>
      <c r="G40" s="9" t="n">
        <f aca="false">B40-B39</f>
        <v>1.0019</v>
      </c>
      <c r="H40" s="9" t="n">
        <f aca="false">G39</f>
        <v>0.735700000000001</v>
      </c>
      <c r="J40" s="0" t="n">
        <f aca="false">H40*$J$2</f>
        <v>0.493360420000001</v>
      </c>
      <c r="L40" s="8" t="n">
        <f aca="false">F40-J40</f>
        <v>0.336639579999997</v>
      </c>
    </row>
    <row r="41" customFormat="false" ht="12.75" hidden="false" customHeight="false" outlineLevel="0" collapsed="false">
      <c r="A41" s="21" t="n">
        <v>34547</v>
      </c>
      <c r="B41" s="5" t="n">
        <v>16.9415</v>
      </c>
      <c r="C41" s="22" t="n">
        <v>18.27</v>
      </c>
      <c r="D41" s="5" t="n">
        <v>16.6863</v>
      </c>
      <c r="E41" s="7"/>
      <c r="F41" s="8" t="n">
        <f aca="false">C41-C40</f>
        <v>1.12</v>
      </c>
      <c r="G41" s="9" t="n">
        <f aca="false">B41-B40</f>
        <v>-1.1454</v>
      </c>
      <c r="H41" s="9" t="n">
        <f aca="false">G40</f>
        <v>1.0019</v>
      </c>
      <c r="J41" s="0" t="n">
        <f aca="false">H41*$J$2</f>
        <v>0.671874139999999</v>
      </c>
      <c r="L41" s="8" t="n">
        <f aca="false">F41-J41</f>
        <v>0.448125860000002</v>
      </c>
    </row>
    <row r="42" customFormat="false" ht="12.75" hidden="false" customHeight="false" outlineLevel="0" collapsed="false">
      <c r="A42" s="21" t="n">
        <v>34578</v>
      </c>
      <c r="B42" s="5" t="n">
        <v>16.0775</v>
      </c>
      <c r="C42" s="22" t="n">
        <v>18.29</v>
      </c>
      <c r="D42" s="5" t="n">
        <v>15.8495</v>
      </c>
      <c r="E42" s="7"/>
      <c r="F42" s="8" t="n">
        <f aca="false">C42-C41</f>
        <v>0.0199999999999996</v>
      </c>
      <c r="G42" s="9" t="n">
        <f aca="false">B42-B41</f>
        <v>-0.864000000000001</v>
      </c>
      <c r="H42" s="9" t="n">
        <f aca="false">G41</f>
        <v>-1.1454</v>
      </c>
      <c r="J42" s="0" t="n">
        <f aca="false">H42*$J$2</f>
        <v>-0.768105239999999</v>
      </c>
      <c r="L42" s="8" t="n">
        <f aca="false">F42-J42</f>
        <v>0.788105239999999</v>
      </c>
    </row>
    <row r="43" customFormat="false" ht="12.75" hidden="false" customHeight="false" outlineLevel="0" collapsed="false">
      <c r="A43" s="21" t="n">
        <v>34608</v>
      </c>
      <c r="B43" s="5" t="n">
        <v>16.589</v>
      </c>
      <c r="C43" s="22" t="n">
        <v>17.63</v>
      </c>
      <c r="D43" s="5" t="n">
        <v>16.4707</v>
      </c>
      <c r="E43" s="7"/>
      <c r="F43" s="8" t="n">
        <f aca="false">C43-C42</f>
        <v>-0.66</v>
      </c>
      <c r="G43" s="9" t="n">
        <f aca="false">B43-B42</f>
        <v>0.511499999999998</v>
      </c>
      <c r="H43" s="9" t="n">
        <f aca="false">G42</f>
        <v>-0.864000000000001</v>
      </c>
      <c r="J43" s="0" t="n">
        <f aca="false">H43*$J$2</f>
        <v>-0.579398400000001</v>
      </c>
      <c r="L43" s="8" t="n">
        <f aca="false">F43-J43</f>
        <v>-0.0806015999999996</v>
      </c>
    </row>
    <row r="44" customFormat="false" ht="12.75" hidden="false" customHeight="false" outlineLevel="0" collapsed="false">
      <c r="A44" s="21" t="n">
        <v>34639</v>
      </c>
      <c r="B44" s="5" t="n">
        <v>17.458</v>
      </c>
      <c r="C44" s="22" t="n">
        <v>17.35</v>
      </c>
      <c r="D44" s="5" t="n">
        <v>17.2684</v>
      </c>
      <c r="E44" s="7"/>
      <c r="F44" s="8" t="n">
        <f aca="false">C44-C43</f>
        <v>-0.279999999999998</v>
      </c>
      <c r="G44" s="9" t="n">
        <f aca="false">B44-B43</f>
        <v>0.869</v>
      </c>
      <c r="H44" s="9" t="n">
        <f aca="false">G43</f>
        <v>0.511499999999998</v>
      </c>
      <c r="J44" s="0" t="n">
        <f aca="false">H44*$J$2</f>
        <v>0.343011899999999</v>
      </c>
      <c r="L44" s="8" t="n">
        <f aca="false">F44-J44</f>
        <v>-0.623011899999996</v>
      </c>
    </row>
    <row r="45" customFormat="false" ht="12.75" hidden="false" customHeight="false" outlineLevel="0" collapsed="false">
      <c r="A45" s="21" t="n">
        <v>34669</v>
      </c>
      <c r="B45" s="5" t="n">
        <v>16.0314</v>
      </c>
      <c r="C45" s="22" t="n">
        <v>17.83</v>
      </c>
      <c r="D45" s="5" t="n">
        <v>15.8395</v>
      </c>
      <c r="E45" s="7"/>
      <c r="F45" s="8" t="n">
        <f aca="false">C45-C44</f>
        <v>0.479999999999997</v>
      </c>
      <c r="G45" s="9" t="n">
        <f aca="false">B45-B44</f>
        <v>-1.4266</v>
      </c>
      <c r="H45" s="9" t="n">
        <f aca="false">G44</f>
        <v>0.869</v>
      </c>
      <c r="J45" s="0" t="n">
        <f aca="false">H45*$J$2</f>
        <v>0.5827514</v>
      </c>
      <c r="L45" s="8" t="n">
        <f aca="false">F45-J45</f>
        <v>-0.102751400000003</v>
      </c>
    </row>
    <row r="46" customFormat="false" ht="12.75" hidden="false" customHeight="false" outlineLevel="0" collapsed="false">
      <c r="A46" s="21" t="n">
        <v>34700</v>
      </c>
      <c r="B46" s="5" t="n">
        <v>16.6714</v>
      </c>
      <c r="C46" s="22" t="n">
        <v>17.65</v>
      </c>
      <c r="D46" s="5" t="n">
        <v>16.5857</v>
      </c>
      <c r="E46" s="7"/>
      <c r="F46" s="8" t="n">
        <f aca="false">C46-C45</f>
        <v>-0.18</v>
      </c>
      <c r="G46" s="9" t="n">
        <f aca="false">B46-B45</f>
        <v>0.639999999999997</v>
      </c>
      <c r="H46" s="9" t="n">
        <f aca="false">G45</f>
        <v>-1.4266</v>
      </c>
      <c r="J46" s="0" t="n">
        <f aca="false">H46*$J$2</f>
        <v>-0.956677959999998</v>
      </c>
      <c r="L46" s="8" t="n">
        <f aca="false">F46-J46</f>
        <v>0.776677959999998</v>
      </c>
    </row>
    <row r="47" customFormat="false" ht="12.75" hidden="false" customHeight="false" outlineLevel="0" collapsed="false">
      <c r="A47" s="21" t="n">
        <v>34731</v>
      </c>
      <c r="B47" s="5" t="n">
        <v>17.315</v>
      </c>
      <c r="C47" s="22" t="n">
        <v>17.99</v>
      </c>
      <c r="D47" s="5" t="n">
        <v>17.145</v>
      </c>
      <c r="E47" s="7"/>
      <c r="F47" s="8" t="n">
        <f aca="false">C47-C46</f>
        <v>0.34</v>
      </c>
      <c r="G47" s="9" t="n">
        <f aca="false">B47-B46</f>
        <v>0.643600000000003</v>
      </c>
      <c r="H47" s="9" t="n">
        <f aca="false">G46</f>
        <v>0.639999999999997</v>
      </c>
      <c r="J47" s="0" t="n">
        <f aca="false">H47*$J$2</f>
        <v>0.429183999999998</v>
      </c>
      <c r="L47" s="8" t="n">
        <f aca="false">F47-J47</f>
        <v>-0.0891839999999981</v>
      </c>
    </row>
    <row r="48" customFormat="false" ht="12.75" hidden="false" customHeight="false" outlineLevel="0" collapsed="false">
      <c r="A48" s="21" t="n">
        <v>34759</v>
      </c>
      <c r="B48" s="5" t="n">
        <v>17.2135</v>
      </c>
      <c r="C48" s="22" t="n">
        <v>18.56</v>
      </c>
      <c r="D48" s="5" t="n">
        <v>16.9815</v>
      </c>
      <c r="E48" s="7"/>
      <c r="F48" s="8" t="n">
        <f aca="false">C48-C47</f>
        <v>0.57</v>
      </c>
      <c r="G48" s="9" t="n">
        <f aca="false">B48-B47</f>
        <v>-0.101500000000001</v>
      </c>
      <c r="H48" s="9" t="n">
        <f aca="false">G47</f>
        <v>0.643600000000003</v>
      </c>
      <c r="J48" s="0" t="n">
        <f aca="false">H48*$J$2</f>
        <v>0.431598160000002</v>
      </c>
      <c r="L48" s="8" t="n">
        <f aca="false">F48-J48</f>
        <v>0.138401839999998</v>
      </c>
    </row>
    <row r="49" customFormat="false" ht="12.75" hidden="false" customHeight="false" outlineLevel="0" collapsed="false">
      <c r="A49" s="21" t="n">
        <v>34790</v>
      </c>
      <c r="B49" s="5" t="n">
        <v>18.8363</v>
      </c>
      <c r="C49" s="22" t="n">
        <v>18.71</v>
      </c>
      <c r="D49" s="5" t="n">
        <v>18.6389</v>
      </c>
      <c r="E49" s="7"/>
      <c r="F49" s="8" t="n">
        <f aca="false">C49-C48</f>
        <v>0.150000000000002</v>
      </c>
      <c r="G49" s="9" t="n">
        <f aca="false">B49-B48</f>
        <v>1.6228</v>
      </c>
      <c r="H49" s="9" t="n">
        <f aca="false">G48</f>
        <v>-0.101500000000001</v>
      </c>
      <c r="J49" s="0" t="n">
        <f aca="false">H49*$J$2</f>
        <v>-0.068065900000001</v>
      </c>
      <c r="L49" s="8" t="n">
        <f aca="false">F49-J49</f>
        <v>0.218065900000003</v>
      </c>
    </row>
    <row r="50" customFormat="false" ht="12.75" hidden="false" customHeight="false" outlineLevel="0" collapsed="false">
      <c r="A50" s="21" t="n">
        <v>34820</v>
      </c>
      <c r="B50" s="5" t="n">
        <v>18.7343</v>
      </c>
      <c r="C50" s="22" t="n">
        <v>19.33</v>
      </c>
      <c r="D50" s="5" t="n">
        <v>18.3366</v>
      </c>
      <c r="E50" s="7"/>
      <c r="F50" s="8" t="n">
        <f aca="false">C50-C49</f>
        <v>0.619999999999997</v>
      </c>
      <c r="G50" s="9" t="n">
        <f aca="false">B50-B49</f>
        <v>-0.102</v>
      </c>
      <c r="H50" s="9" t="n">
        <f aca="false">G49</f>
        <v>1.6228</v>
      </c>
      <c r="J50" s="0" t="n">
        <f aca="false">H50*$J$2</f>
        <v>1.08824968</v>
      </c>
      <c r="L50" s="8" t="n">
        <f aca="false">F50-J50</f>
        <v>-0.468249680000004</v>
      </c>
    </row>
    <row r="51" customFormat="false" ht="12.75" hidden="false" customHeight="false" outlineLevel="0" collapsed="false">
      <c r="A51" s="21" t="n">
        <v>34851</v>
      </c>
      <c r="B51" s="5" t="n">
        <v>17.3627</v>
      </c>
      <c r="C51" s="22" t="n">
        <v>19.49</v>
      </c>
      <c r="D51" s="5" t="n">
        <v>17.3395</v>
      </c>
      <c r="E51" s="7"/>
      <c r="F51" s="8" t="n">
        <f aca="false">C51-C50</f>
        <v>0.16</v>
      </c>
      <c r="G51" s="9" t="n">
        <f aca="false">B51-B50</f>
        <v>-1.3716</v>
      </c>
      <c r="H51" s="9" t="n">
        <f aca="false">G50</f>
        <v>-0.102</v>
      </c>
      <c r="J51" s="0" t="n">
        <f aca="false">H51*$J$2</f>
        <v>-0.0684012000000002</v>
      </c>
      <c r="L51" s="8" t="n">
        <f aca="false">F51-J51</f>
        <v>0.2284012</v>
      </c>
    </row>
    <row r="52" customFormat="false" ht="12.75" hidden="false" customHeight="false" outlineLevel="0" collapsed="false">
      <c r="A52" s="21" t="n">
        <v>34881</v>
      </c>
      <c r="B52" s="5" t="n">
        <v>16.0476</v>
      </c>
      <c r="C52" s="22" t="n">
        <v>18.45</v>
      </c>
      <c r="D52" s="5" t="n">
        <v>15.7945</v>
      </c>
      <c r="E52" s="7"/>
      <c r="F52" s="8" t="n">
        <f aca="false">C52-C51</f>
        <v>-1.04</v>
      </c>
      <c r="G52" s="9" t="n">
        <f aca="false">B52-B51</f>
        <v>-1.3151</v>
      </c>
      <c r="H52" s="9" t="n">
        <f aca="false">G51</f>
        <v>-1.3716</v>
      </c>
      <c r="J52" s="0" t="n">
        <f aca="false">H52*$J$2</f>
        <v>-0.919794960000001</v>
      </c>
      <c r="L52" s="8" t="n">
        <f aca="false">F52-J52</f>
        <v>-0.120205039999999</v>
      </c>
    </row>
    <row r="53" customFormat="false" ht="12.75" hidden="false" customHeight="false" outlineLevel="0" collapsed="false">
      <c r="A53" s="21" t="n">
        <v>34912</v>
      </c>
      <c r="B53" s="5" t="n">
        <v>16.2324</v>
      </c>
      <c r="C53" s="22" t="n">
        <v>17.38</v>
      </c>
      <c r="D53" s="5" t="n">
        <v>16.0413</v>
      </c>
      <c r="E53" s="7"/>
      <c r="F53" s="8" t="n">
        <f aca="false">C53-C52</f>
        <v>-1.07</v>
      </c>
      <c r="G53" s="9" t="n">
        <f aca="false">B53-B52</f>
        <v>0.184799999999999</v>
      </c>
      <c r="H53" s="9" t="n">
        <f aca="false">G52</f>
        <v>-1.3151</v>
      </c>
      <c r="J53" s="0" t="n">
        <f aca="false">H53*$J$2</f>
        <v>-0.881906060000001</v>
      </c>
      <c r="L53" s="8" t="n">
        <f aca="false">F53-J53</f>
        <v>-0.18809394</v>
      </c>
    </row>
    <row r="54" customFormat="false" ht="12.75" hidden="false" customHeight="false" outlineLevel="0" collapsed="false">
      <c r="A54" s="21" t="n">
        <v>34943</v>
      </c>
      <c r="B54" s="5" t="n">
        <v>16.6867</v>
      </c>
      <c r="C54" s="22" t="n">
        <v>17.21</v>
      </c>
      <c r="D54" s="5" t="n">
        <v>16.6967</v>
      </c>
      <c r="E54" s="7"/>
      <c r="F54" s="8" t="n">
        <f aca="false">C54-C53</f>
        <v>-0.169999999999998</v>
      </c>
      <c r="G54" s="9" t="n">
        <f aca="false">B54-B53</f>
        <v>0.4543</v>
      </c>
      <c r="H54" s="9" t="n">
        <f aca="false">G53</f>
        <v>0.184799999999999</v>
      </c>
      <c r="J54" s="0" t="n">
        <f aca="false">H54*$J$2</f>
        <v>0.123926879999999</v>
      </c>
      <c r="L54" s="8" t="n">
        <f aca="false">F54-J54</f>
        <v>-0.293926879999998</v>
      </c>
    </row>
    <row r="55" customFormat="false" ht="12.75" hidden="false" customHeight="false" outlineLevel="0" collapsed="false">
      <c r="A55" s="21" t="n">
        <v>34973</v>
      </c>
      <c r="B55" s="5" t="n">
        <v>16.1889</v>
      </c>
      <c r="C55" s="22" t="n">
        <v>17.41</v>
      </c>
      <c r="D55" s="5" t="n">
        <v>16.0943</v>
      </c>
      <c r="E55" s="7"/>
      <c r="F55" s="8" t="n">
        <f aca="false">C55-C54</f>
        <v>0.199999999999999</v>
      </c>
      <c r="G55" s="9" t="n">
        <f aca="false">B55-B54</f>
        <v>-0.497799999999998</v>
      </c>
      <c r="H55" s="9" t="n">
        <f aca="false">G54</f>
        <v>0.4543</v>
      </c>
      <c r="J55" s="0" t="n">
        <f aca="false">H55*$J$2</f>
        <v>0.30465358</v>
      </c>
      <c r="L55" s="8" t="n">
        <f aca="false">F55-J55</f>
        <v>-0.104653580000001</v>
      </c>
    </row>
    <row r="56" customFormat="false" ht="12.75" hidden="false" customHeight="false" outlineLevel="0" collapsed="false">
      <c r="A56" s="21" t="n">
        <v>35004</v>
      </c>
      <c r="B56" s="5" t="n">
        <v>16.9091</v>
      </c>
      <c r="C56" s="22" t="n">
        <v>17.1</v>
      </c>
      <c r="D56" s="5" t="n">
        <v>16.8209</v>
      </c>
      <c r="E56" s="7"/>
      <c r="F56" s="8" t="n">
        <f aca="false">C56-C55</f>
        <v>-0.309999999999999</v>
      </c>
      <c r="G56" s="9" t="n">
        <f aca="false">B56-B55</f>
        <v>0.720199999999998</v>
      </c>
      <c r="H56" s="9" t="n">
        <f aca="false">G55</f>
        <v>-0.497799999999998</v>
      </c>
      <c r="J56" s="0" t="n">
        <f aca="false">H56*$J$2</f>
        <v>-0.333824679999999</v>
      </c>
      <c r="L56" s="8" t="n">
        <f aca="false">F56-J56</f>
        <v>0.0238246799999999</v>
      </c>
    </row>
    <row r="57" customFormat="false" ht="12.75" hidden="false" customHeight="false" outlineLevel="0" collapsed="false">
      <c r="A57" s="21" t="n">
        <v>35034</v>
      </c>
      <c r="B57" s="5" t="n">
        <v>18.2335</v>
      </c>
      <c r="C57" s="22" t="n">
        <v>17.55</v>
      </c>
      <c r="D57" s="5" t="n">
        <v>18.004</v>
      </c>
      <c r="E57" s="7"/>
      <c r="F57" s="8" t="n">
        <f aca="false">C57-C56</f>
        <v>0.449999999999999</v>
      </c>
      <c r="G57" s="9" t="n">
        <f aca="false">B57-B56</f>
        <v>1.3244</v>
      </c>
      <c r="H57" s="9" t="n">
        <f aca="false">G56</f>
        <v>0.720199999999998</v>
      </c>
      <c r="J57" s="0" t="n">
        <f aca="false">H57*$J$2</f>
        <v>0.482966119999999</v>
      </c>
      <c r="L57" s="8" t="n">
        <f aca="false">F57-J57</f>
        <v>-0.0329661199999996</v>
      </c>
    </row>
    <row r="58" customFormat="false" ht="12.75" hidden="false" customHeight="false" outlineLevel="0" collapsed="false">
      <c r="A58" s="21" t="n">
        <v>35065</v>
      </c>
      <c r="B58" s="5" t="n">
        <v>18.0523</v>
      </c>
      <c r="C58" s="22" t="n">
        <v>18.87</v>
      </c>
      <c r="D58" s="5" t="n">
        <v>17.925</v>
      </c>
      <c r="E58" s="7"/>
      <c r="F58" s="8" t="n">
        <f aca="false">C58-C57</f>
        <v>1.32</v>
      </c>
      <c r="G58" s="9" t="n">
        <f aca="false">B58-B57</f>
        <v>-0.1812</v>
      </c>
      <c r="H58" s="9" t="n">
        <f aca="false">G57</f>
        <v>1.3244</v>
      </c>
      <c r="J58" s="0" t="n">
        <f aca="false">H58*$J$2</f>
        <v>0.88814264</v>
      </c>
      <c r="L58" s="8" t="n">
        <f aca="false">F58-J58</f>
        <v>0.43185736</v>
      </c>
    </row>
    <row r="59" customFormat="false" ht="12.75" hidden="false" customHeight="false" outlineLevel="0" collapsed="false">
      <c r="A59" s="21" t="n">
        <v>35096</v>
      </c>
      <c r="B59" s="5" t="n">
        <v>17.8686</v>
      </c>
      <c r="C59" s="22" t="n">
        <v>19.11</v>
      </c>
      <c r="D59" s="5" t="n">
        <v>17.9788</v>
      </c>
      <c r="E59" s="7"/>
      <c r="F59" s="8" t="n">
        <f aca="false">C59-C58</f>
        <v>0.239999999999998</v>
      </c>
      <c r="G59" s="9" t="n">
        <f aca="false">B59-B58</f>
        <v>-0.183699999999998</v>
      </c>
      <c r="H59" s="9" t="n">
        <f aca="false">G58</f>
        <v>-0.1812</v>
      </c>
      <c r="J59" s="0" t="n">
        <f aca="false">H59*$J$2</f>
        <v>-0.12151272</v>
      </c>
      <c r="L59" s="8" t="n">
        <f aca="false">F59-J59</f>
        <v>0.361512719999999</v>
      </c>
    </row>
    <row r="60" customFormat="false" ht="12.75" hidden="false" customHeight="false" outlineLevel="0" collapsed="false">
      <c r="A60" s="21" t="n">
        <v>35125</v>
      </c>
      <c r="B60" s="5" t="n">
        <v>19.7912</v>
      </c>
      <c r="C60" s="22" t="n">
        <v>18.72</v>
      </c>
      <c r="D60" s="5" t="n">
        <v>19.9464</v>
      </c>
      <c r="E60" s="7"/>
      <c r="F60" s="8" t="n">
        <f aca="false">C60-C59</f>
        <v>-0.390000000000001</v>
      </c>
      <c r="G60" s="9" t="n">
        <f aca="false">B60-B59</f>
        <v>1.9226</v>
      </c>
      <c r="H60" s="9" t="n">
        <f aca="false">G59</f>
        <v>-0.183699999999998</v>
      </c>
      <c r="J60" s="0" t="n">
        <f aca="false">H60*$J$2</f>
        <v>-0.123189219999999</v>
      </c>
      <c r="L60" s="8" t="n">
        <f aca="false">F60-J60</f>
        <v>-0.266810780000002</v>
      </c>
    </row>
    <row r="61" customFormat="false" ht="12.75" hidden="false" customHeight="false" outlineLevel="0" collapsed="false">
      <c r="A61" s="21" t="n">
        <v>35156</v>
      </c>
      <c r="B61" s="5" t="n">
        <v>21.0586</v>
      </c>
      <c r="C61" s="22" t="n">
        <v>19.31</v>
      </c>
      <c r="D61" s="5" t="n">
        <v>20.9319</v>
      </c>
      <c r="E61" s="7"/>
      <c r="F61" s="8" t="n">
        <f aca="false">C61-C60</f>
        <v>0.59</v>
      </c>
      <c r="G61" s="9" t="n">
        <f aca="false">B61-B60</f>
        <v>1.2674</v>
      </c>
      <c r="H61" s="9" t="n">
        <f aca="false">G60</f>
        <v>1.9226</v>
      </c>
      <c r="J61" s="0" t="n">
        <f aca="false">H61*$J$2</f>
        <v>1.28929556</v>
      </c>
      <c r="L61" s="8" t="n">
        <f aca="false">F61-J61</f>
        <v>-0.69929556</v>
      </c>
    </row>
    <row r="62" customFormat="false" ht="12.75" hidden="false" customHeight="false" outlineLevel="0" collapsed="false">
      <c r="A62" s="21" t="n">
        <v>35186</v>
      </c>
      <c r="B62" s="5" t="n">
        <v>19.2964</v>
      </c>
      <c r="C62" s="22" t="n">
        <v>19.87</v>
      </c>
      <c r="D62" s="5" t="n">
        <v>19.1025</v>
      </c>
      <c r="E62" s="7"/>
      <c r="F62" s="8" t="n">
        <f aca="false">C62-C61</f>
        <v>0.560000000000002</v>
      </c>
      <c r="G62" s="9" t="n">
        <f aca="false">B62-B61</f>
        <v>-1.7622</v>
      </c>
      <c r="H62" s="9" t="n">
        <f aca="false">G61</f>
        <v>1.2674</v>
      </c>
      <c r="J62" s="0" t="n">
        <f aca="false">H62*$J$2</f>
        <v>0.849918439999999</v>
      </c>
      <c r="L62" s="8" t="n">
        <f aca="false">F62-J62</f>
        <v>-0.289918439999997</v>
      </c>
    </row>
    <row r="63" customFormat="false" ht="12.75" hidden="false" customHeight="false" outlineLevel="0" collapsed="false">
      <c r="A63" s="21" t="n">
        <v>35217</v>
      </c>
      <c r="B63" s="5" t="n">
        <v>18.5398</v>
      </c>
      <c r="C63" s="22" t="n">
        <v>19.65</v>
      </c>
      <c r="D63" s="5" t="n">
        <v>18.425</v>
      </c>
      <c r="E63" s="7"/>
      <c r="F63" s="8" t="n">
        <f aca="false">C63-C62</f>
        <v>-0.220000000000002</v>
      </c>
      <c r="G63" s="9" t="n">
        <f aca="false">B63-B62</f>
        <v>-0.756599999999999</v>
      </c>
      <c r="H63" s="9" t="n">
        <f aca="false">G62</f>
        <v>-1.7622</v>
      </c>
      <c r="J63" s="0" t="n">
        <f aca="false">H63*$J$2</f>
        <v>-1.18173132</v>
      </c>
      <c r="L63" s="8" t="n">
        <f aca="false">F63-J63</f>
        <v>0.961731319999998</v>
      </c>
    </row>
    <row r="64" customFormat="false" ht="12.75" hidden="false" customHeight="false" outlineLevel="0" collapsed="false">
      <c r="A64" s="21" t="n">
        <v>35247</v>
      </c>
      <c r="B64" s="5" t="n">
        <v>19.7546</v>
      </c>
      <c r="C64" s="22" t="n">
        <v>19.56</v>
      </c>
      <c r="D64" s="5" t="n">
        <v>19.6367</v>
      </c>
      <c r="E64" s="7"/>
      <c r="F64" s="8" t="n">
        <f aca="false">C64-C63</f>
        <v>-0.0899999999999999</v>
      </c>
      <c r="G64" s="9" t="n">
        <f aca="false">B64-B63</f>
        <v>1.2148</v>
      </c>
      <c r="H64" s="9" t="n">
        <f aca="false">G63</f>
        <v>-0.756599999999999</v>
      </c>
      <c r="J64" s="0" t="n">
        <f aca="false">H64*$J$2</f>
        <v>-0.507375959999999</v>
      </c>
      <c r="L64" s="8" t="n">
        <f aca="false">F64-J64</f>
        <v>0.417375959999999</v>
      </c>
    </row>
    <row r="65" customFormat="false" ht="12.75" hidden="false" customHeight="false" outlineLevel="0" collapsed="false">
      <c r="A65" s="21" t="n">
        <v>35278</v>
      </c>
      <c r="B65" s="5" t="n">
        <v>20.627</v>
      </c>
      <c r="C65" s="22" t="n">
        <v>20.05</v>
      </c>
      <c r="D65" s="5" t="n">
        <v>20.5577</v>
      </c>
      <c r="E65" s="7"/>
      <c r="F65" s="8" t="n">
        <f aca="false">C65-C64</f>
        <v>0.490000000000002</v>
      </c>
      <c r="G65" s="9" t="n">
        <f aca="false">B65-B64</f>
        <v>0.872399999999999</v>
      </c>
      <c r="H65" s="9" t="n">
        <f aca="false">G64</f>
        <v>1.2148</v>
      </c>
      <c r="J65" s="0" t="n">
        <f aca="false">H65*$J$2</f>
        <v>0.81464488</v>
      </c>
      <c r="L65" s="8" t="n">
        <f aca="false">F65-J65</f>
        <v>-0.324644879999998</v>
      </c>
    </row>
    <row r="66" customFormat="false" ht="12.75" hidden="false" customHeight="false" outlineLevel="0" collapsed="false">
      <c r="A66" s="21" t="n">
        <v>35309</v>
      </c>
      <c r="B66" s="5" t="n">
        <v>23.0455</v>
      </c>
      <c r="C66" s="22" t="n">
        <v>20.74</v>
      </c>
      <c r="D66" s="5" t="n">
        <v>22.6367</v>
      </c>
      <c r="E66" s="7"/>
      <c r="F66" s="8" t="n">
        <f aca="false">C66-C65</f>
        <v>0.689999999999998</v>
      </c>
      <c r="G66" s="9" t="n">
        <f aca="false">B66-B65</f>
        <v>2.4185</v>
      </c>
      <c r="H66" s="9" t="n">
        <f aca="false">G65</f>
        <v>0.872399999999999</v>
      </c>
      <c r="J66" s="0" t="n">
        <f aca="false">H66*$J$2</f>
        <v>0.585031439999999</v>
      </c>
      <c r="L66" s="8" t="n">
        <f aca="false">F66-J66</f>
        <v>0.104968559999998</v>
      </c>
    </row>
    <row r="67" customFormat="false" ht="12.75" hidden="false" customHeight="false" outlineLevel="0" collapsed="false">
      <c r="A67" s="21" t="n">
        <v>35339</v>
      </c>
      <c r="B67" s="5" t="n">
        <v>24.2959</v>
      </c>
      <c r="C67" s="22" t="n">
        <v>21.9</v>
      </c>
      <c r="D67" s="5" t="n">
        <v>24.1639</v>
      </c>
      <c r="E67" s="7"/>
      <c r="F67" s="8" t="n">
        <f aca="false">C67-C66</f>
        <v>1.16</v>
      </c>
      <c r="G67" s="9" t="n">
        <f aca="false">B67-B66</f>
        <v>1.2504</v>
      </c>
      <c r="H67" s="9" t="n">
        <f aca="false">G66</f>
        <v>2.4185</v>
      </c>
      <c r="J67" s="0" t="n">
        <f aca="false">H67*$J$2</f>
        <v>1.6218461</v>
      </c>
      <c r="L67" s="8" t="n">
        <f aca="false">F67-J67</f>
        <v>-0.461846100000001</v>
      </c>
    </row>
    <row r="68" customFormat="false" ht="12.75" hidden="false" customHeight="false" outlineLevel="0" collapsed="false">
      <c r="A68" s="21" t="n">
        <v>35370</v>
      </c>
      <c r="B68" s="5" t="n">
        <v>23.1117</v>
      </c>
      <c r="C68" s="22" t="n">
        <v>23.37</v>
      </c>
      <c r="D68" s="5" t="n">
        <v>22.6931</v>
      </c>
      <c r="E68" s="7"/>
      <c r="F68" s="8" t="n">
        <f aca="false">C68-C67</f>
        <v>1.47</v>
      </c>
      <c r="G68" s="9" t="n">
        <f aca="false">B68-B67</f>
        <v>-1.1842</v>
      </c>
      <c r="H68" s="9" t="n">
        <f aca="false">G67</f>
        <v>1.2504</v>
      </c>
      <c r="J68" s="0" t="n">
        <f aca="false">H68*$J$2</f>
        <v>0.838518239999999</v>
      </c>
      <c r="L68" s="8" t="n">
        <f aca="false">F68-J68</f>
        <v>0.631481760000003</v>
      </c>
    </row>
    <row r="69" customFormat="false" ht="12.75" hidden="false" customHeight="false" outlineLevel="0" collapsed="false">
      <c r="A69" s="21" t="n">
        <v>35400</v>
      </c>
      <c r="B69" s="5" t="n">
        <v>24.0838</v>
      </c>
      <c r="C69" s="22" t="n">
        <v>23.47</v>
      </c>
      <c r="D69" s="5" t="n">
        <v>23.8931</v>
      </c>
      <c r="E69" s="7"/>
      <c r="F69" s="8" t="n">
        <f aca="false">C69-C68</f>
        <v>0.0999999999999979</v>
      </c>
      <c r="G69" s="9" t="n">
        <f aca="false">B69-B68</f>
        <v>0.972100000000001</v>
      </c>
      <c r="H69" s="9" t="n">
        <f aca="false">G68</f>
        <v>-1.1842</v>
      </c>
      <c r="J69" s="0" t="n">
        <f aca="false">H69*$J$2</f>
        <v>-0.79412452</v>
      </c>
      <c r="L69" s="8" t="n">
        <f aca="false">F69-J69</f>
        <v>0.894124519999998</v>
      </c>
    </row>
    <row r="70" customFormat="false" ht="12.75" hidden="false" customHeight="false" outlineLevel="0" collapsed="false">
      <c r="A70" s="21" t="n">
        <v>35431</v>
      </c>
      <c r="B70" s="5" t="n">
        <v>23.5836</v>
      </c>
      <c r="C70" s="22" t="n">
        <v>24.05</v>
      </c>
      <c r="D70" s="5" t="n">
        <v>23.4489</v>
      </c>
      <c r="E70" s="7"/>
      <c r="F70" s="8" t="n">
        <f aca="false">C70-C69</f>
        <v>0.580000000000002</v>
      </c>
      <c r="G70" s="9" t="n">
        <f aca="false">B70-B69</f>
        <v>-0.5002</v>
      </c>
      <c r="H70" s="9" t="n">
        <f aca="false">G69</f>
        <v>0.972100000000001</v>
      </c>
      <c r="J70" s="0" t="n">
        <f aca="false">H70*$J$2</f>
        <v>0.651890260000001</v>
      </c>
      <c r="L70" s="8" t="n">
        <f aca="false">F70-J70</f>
        <v>-0.0718902599999989</v>
      </c>
    </row>
    <row r="71" customFormat="false" ht="12.75" hidden="false" customHeight="false" outlineLevel="0" collapsed="false">
      <c r="A71" s="21" t="n">
        <v>35462</v>
      </c>
      <c r="B71" s="5" t="n">
        <v>20.8962</v>
      </c>
      <c r="C71" s="22" t="n">
        <v>24.12</v>
      </c>
      <c r="D71" s="5" t="n">
        <v>20.823</v>
      </c>
      <c r="E71" s="7"/>
      <c r="F71" s="8" t="n">
        <f aca="false">C71-C70</f>
        <v>0.0700000000000003</v>
      </c>
      <c r="G71" s="9" t="n">
        <f aca="false">B71-B70</f>
        <v>-2.6874</v>
      </c>
      <c r="H71" s="9" t="n">
        <f aca="false">G70</f>
        <v>-0.5002</v>
      </c>
      <c r="J71" s="0" t="n">
        <f aca="false">H71*$J$2</f>
        <v>-0.33543412</v>
      </c>
      <c r="L71" s="8" t="n">
        <f aca="false">F71-J71</f>
        <v>0.40543412</v>
      </c>
    </row>
    <row r="72" customFormat="false" ht="12.75" hidden="false" customHeight="false" outlineLevel="0" collapsed="false">
      <c r="A72" s="21" t="n">
        <v>35490</v>
      </c>
      <c r="B72" s="5" t="n">
        <v>19.5768</v>
      </c>
      <c r="C72" s="22" t="n">
        <v>22.2</v>
      </c>
      <c r="D72" s="5" t="n">
        <v>19.0575</v>
      </c>
      <c r="E72" s="7"/>
      <c r="F72" s="8" t="n">
        <f aca="false">C72-C71</f>
        <v>-1.92</v>
      </c>
      <c r="G72" s="9" t="n">
        <f aca="false">B72-B71</f>
        <v>-1.3194</v>
      </c>
      <c r="H72" s="9" t="n">
        <f aca="false">G71</f>
        <v>-2.6874</v>
      </c>
      <c r="J72" s="0" t="n">
        <f aca="false">H72*$J$2</f>
        <v>-1.80217044</v>
      </c>
      <c r="L72" s="8" t="n">
        <f aca="false">F72-J72</f>
        <v>-0.117829560000002</v>
      </c>
    </row>
    <row r="73" customFormat="false" ht="12.75" hidden="false" customHeight="false" outlineLevel="0" collapsed="false">
      <c r="A73" s="21" t="n">
        <v>35521</v>
      </c>
      <c r="B73" s="5" t="n">
        <v>17.7859</v>
      </c>
      <c r="C73" s="22" t="n">
        <v>20.69</v>
      </c>
      <c r="D73" s="5" t="n">
        <v>17.453</v>
      </c>
      <c r="E73" s="7"/>
      <c r="F73" s="8" t="n">
        <f aca="false">C73-C72</f>
        <v>-1.51</v>
      </c>
      <c r="G73" s="9" t="n">
        <f aca="false">B73-B72</f>
        <v>-1.7909</v>
      </c>
      <c r="H73" s="9" t="n">
        <f aca="false">G72</f>
        <v>-1.3194</v>
      </c>
      <c r="J73" s="0" t="n">
        <f aca="false">H73*$J$2</f>
        <v>-0.884789640000001</v>
      </c>
      <c r="L73" s="8" t="n">
        <f aca="false">F73-J73</f>
        <v>-0.625210359999997</v>
      </c>
    </row>
    <row r="74" customFormat="false" ht="12.75" hidden="false" customHeight="false" outlineLevel="0" collapsed="false">
      <c r="A74" s="21" t="n">
        <v>35551</v>
      </c>
      <c r="B74" s="5" t="n">
        <v>19.2043</v>
      </c>
      <c r="C74" s="23" t="n">
        <v>19.5004911009612</v>
      </c>
      <c r="D74" s="5" t="n">
        <v>19.0688</v>
      </c>
      <c r="E74" s="7"/>
      <c r="F74" s="8" t="n">
        <f aca="false">C74-C73</f>
        <v>-1.18950889903882</v>
      </c>
      <c r="G74" s="9" t="n">
        <f aca="false">B74-B73</f>
        <v>1.4184</v>
      </c>
      <c r="H74" s="9" t="n">
        <f aca="false">G73</f>
        <v>-1.7909</v>
      </c>
      <c r="J74" s="0" t="n">
        <f aca="false">H74*$J$2</f>
        <v>-1.20097754</v>
      </c>
      <c r="L74" s="8" t="n">
        <f aca="false">F74-J74</f>
        <v>0.0114686409611777</v>
      </c>
    </row>
    <row r="75" customFormat="false" ht="12.75" hidden="false" customHeight="false" outlineLevel="0" collapsed="false">
      <c r="A75" s="21" t="n">
        <v>35582</v>
      </c>
      <c r="B75" s="5" t="n">
        <v>17.8383</v>
      </c>
      <c r="C75" s="23" t="n">
        <v>20.0531725874667</v>
      </c>
      <c r="D75" s="5" t="n">
        <v>17.5774</v>
      </c>
      <c r="E75" s="7"/>
      <c r="F75" s="8" t="n">
        <f aca="false">C75-C74</f>
        <v>0.552681486505527</v>
      </c>
      <c r="G75" s="9" t="n">
        <f aca="false">B75-B74</f>
        <v>-1.366</v>
      </c>
      <c r="H75" s="9" t="n">
        <f aca="false">G74</f>
        <v>1.4184</v>
      </c>
      <c r="J75" s="0" t="n">
        <f aca="false">H75*$J$2</f>
        <v>0.951179039999999</v>
      </c>
      <c r="L75" s="8" t="n">
        <f aca="false">F75-J75</f>
        <v>-0.398497553494472</v>
      </c>
    </row>
    <row r="76" customFormat="false" ht="12.75" hidden="false" customHeight="false" outlineLevel="0" collapsed="false">
      <c r="A76" s="21" t="n">
        <v>35612</v>
      </c>
      <c r="B76" s="5" t="n">
        <v>18.553</v>
      </c>
      <c r="C76" s="23" t="n">
        <v>19.3590666838677</v>
      </c>
      <c r="D76" s="5" t="n">
        <v>18.5191</v>
      </c>
      <c r="E76" s="7"/>
      <c r="F76" s="8" t="n">
        <f aca="false">C76-C75</f>
        <v>-0.694105903599038</v>
      </c>
      <c r="G76" s="9" t="n">
        <f aca="false">B76-B75</f>
        <v>0.714700000000001</v>
      </c>
      <c r="H76" s="9" t="n">
        <f aca="false">G75</f>
        <v>-1.366</v>
      </c>
      <c r="J76" s="0" t="n">
        <f aca="false">H76*$J$2</f>
        <v>-0.9160396</v>
      </c>
      <c r="L76" s="8" t="n">
        <f aca="false">F76-J76</f>
        <v>0.221933696400962</v>
      </c>
    </row>
    <row r="77" customFormat="false" ht="12.75" hidden="false" customHeight="false" outlineLevel="0" collapsed="false">
      <c r="A77" s="21" t="n">
        <v>35643</v>
      </c>
      <c r="B77" s="5" t="n">
        <v>18.7881</v>
      </c>
      <c r="C77" s="23" t="n">
        <v>18.7948968208924</v>
      </c>
      <c r="D77" s="5" t="n">
        <v>18.6374</v>
      </c>
      <c r="E77" s="7"/>
      <c r="F77" s="8" t="n">
        <f aca="false">C77-C76</f>
        <v>-0.564169862975277</v>
      </c>
      <c r="G77" s="9" t="n">
        <f aca="false">B77-B76</f>
        <v>0.235099999999999</v>
      </c>
      <c r="H77" s="9" t="n">
        <f aca="false">G76</f>
        <v>0.714700000000001</v>
      </c>
      <c r="J77" s="0" t="n">
        <f aca="false">H77*$J$2</f>
        <v>0.47927782</v>
      </c>
      <c r="L77" s="8" t="n">
        <f aca="false">F77-J77</f>
        <v>-1.04344768297528</v>
      </c>
    </row>
    <row r="78" customFormat="false" ht="12.75" hidden="false" customHeight="false" outlineLevel="0" collapsed="false">
      <c r="A78" s="21" t="n">
        <v>35674</v>
      </c>
      <c r="B78" s="5" t="n">
        <v>18.572</v>
      </c>
      <c r="C78" s="22" t="n">
        <v>19.18</v>
      </c>
      <c r="D78" s="5" t="n">
        <v>18.4443</v>
      </c>
      <c r="E78" s="7"/>
      <c r="F78" s="8" t="n">
        <f aca="false">C78-C77</f>
        <v>0.385103179107606</v>
      </c>
      <c r="G78" s="9" t="n">
        <f aca="false">B78-B77</f>
        <v>-0.216100000000001</v>
      </c>
      <c r="H78" s="9" t="n">
        <f aca="false">G77</f>
        <v>0.235099999999999</v>
      </c>
      <c r="J78" s="0" t="n">
        <f aca="false">H78*$J$2</f>
        <v>0.157658059999999</v>
      </c>
      <c r="L78" s="8" t="n">
        <f aca="false">F78-J78</f>
        <v>0.227445119107607</v>
      </c>
    </row>
    <row r="79" customFormat="false" ht="12.75" hidden="false" customHeight="false" outlineLevel="0" collapsed="false">
      <c r="A79" s="21" t="n">
        <v>35704</v>
      </c>
      <c r="B79" s="5" t="n">
        <v>20.1093</v>
      </c>
      <c r="C79" s="22" t="n">
        <v>19.48</v>
      </c>
      <c r="D79" s="5" t="n">
        <v>19.885</v>
      </c>
      <c r="E79" s="7"/>
      <c r="F79" s="8" t="n">
        <f aca="false">C79-C78</f>
        <v>0.300000000000001</v>
      </c>
      <c r="G79" s="9" t="n">
        <f aca="false">B79-B78</f>
        <v>1.5373</v>
      </c>
      <c r="H79" s="9" t="n">
        <f aca="false">G78</f>
        <v>-0.216100000000001</v>
      </c>
      <c r="J79" s="0" t="n">
        <f aca="false">H79*$J$2</f>
        <v>-0.144916660000001</v>
      </c>
      <c r="L79" s="8" t="n">
        <f aca="false">F79-J79</f>
        <v>0.444916660000001</v>
      </c>
    </row>
    <row r="80" customFormat="false" ht="12.75" hidden="false" customHeight="false" outlineLevel="0" collapsed="false">
      <c r="A80" s="21" t="n">
        <v>35735</v>
      </c>
      <c r="B80" s="5" t="n">
        <v>19.3465</v>
      </c>
      <c r="C80" s="22" t="n">
        <v>20.18</v>
      </c>
      <c r="D80" s="5" t="n">
        <v>19.153</v>
      </c>
      <c r="E80" s="7"/>
      <c r="F80" s="8" t="n">
        <f aca="false">C80-C79</f>
        <v>0.699999999999999</v>
      </c>
      <c r="G80" s="9" t="n">
        <f aca="false">B80-B79</f>
        <v>-0.762800000000002</v>
      </c>
      <c r="H80" s="9" t="n">
        <f aca="false">G79</f>
        <v>1.5373</v>
      </c>
      <c r="J80" s="0" t="n">
        <f aca="false">H80*$J$2</f>
        <v>1.03091338</v>
      </c>
      <c r="L80" s="8" t="n">
        <f aca="false">F80-J80</f>
        <v>-0.330913380000002</v>
      </c>
    </row>
    <row r="81" customFormat="false" ht="12.75" hidden="false" customHeight="false" outlineLevel="0" collapsed="false">
      <c r="A81" s="21" t="n">
        <v>35765</v>
      </c>
      <c r="B81" s="5" t="n">
        <v>17.4348</v>
      </c>
      <c r="C81" s="0" t="n">
        <v>20.46</v>
      </c>
      <c r="D81" s="5" t="n">
        <v>17.1027</v>
      </c>
      <c r="E81" s="7"/>
      <c r="F81" s="8" t="n">
        <f aca="false">C81-C80</f>
        <v>0.280000000000001</v>
      </c>
      <c r="G81" s="9" t="n">
        <f aca="false">B81-B80</f>
        <v>-1.9117</v>
      </c>
      <c r="H81" s="9" t="n">
        <f aca="false">G80</f>
        <v>-0.762800000000002</v>
      </c>
      <c r="J81" s="0" t="n">
        <f aca="false">H81*$J$2</f>
        <v>-0.511533680000001</v>
      </c>
      <c r="L81" s="8" t="n">
        <f aca="false">F81-J81</f>
        <v>0.791533680000003</v>
      </c>
    </row>
    <row r="82" customFormat="false" ht="12.75" hidden="false" customHeight="false" outlineLevel="0" collapsed="false">
      <c r="A82" s="21" t="n">
        <v>35796</v>
      </c>
      <c r="B82" s="5" t="n">
        <v>15.4767</v>
      </c>
      <c r="C82" s="24" t="n">
        <v>18.31</v>
      </c>
      <c r="D82" s="5" t="n">
        <v>15.1155</v>
      </c>
      <c r="E82" s="7"/>
      <c r="F82" s="8" t="n">
        <f aca="false">C82-C81</f>
        <v>-2.15</v>
      </c>
      <c r="G82" s="9" t="n">
        <f aca="false">B82-B81</f>
        <v>-1.9581</v>
      </c>
      <c r="H82" s="9" t="n">
        <f aca="false">G81</f>
        <v>-1.9117</v>
      </c>
      <c r="J82" s="0" t="n">
        <f aca="false">H82*$J$2</f>
        <v>-1.28198602</v>
      </c>
      <c r="L82" s="8" t="n">
        <f aca="false">F82-J82</f>
        <v>-0.868013980000002</v>
      </c>
    </row>
    <row r="83" customFormat="false" ht="12.75" hidden="false" customHeight="false" outlineLevel="0" collapsed="false">
      <c r="A83" s="21" t="n">
        <v>35827</v>
      </c>
      <c r="B83" s="5" t="n">
        <v>14.3728</v>
      </c>
      <c r="C83" s="24" t="n">
        <v>15.5</v>
      </c>
      <c r="D83" s="5" t="n">
        <v>13.9525</v>
      </c>
      <c r="E83" s="7"/>
      <c r="F83" s="8" t="n">
        <f aca="false">C83-C82</f>
        <v>-2.81</v>
      </c>
      <c r="G83" s="9" t="n">
        <f aca="false">B83-B82</f>
        <v>-1.1039</v>
      </c>
      <c r="H83" s="9" t="n">
        <f aca="false">G82</f>
        <v>-1.9581</v>
      </c>
      <c r="J83" s="0" t="n">
        <f aca="false">H83*$J$2</f>
        <v>-1.31310186</v>
      </c>
      <c r="L83" s="8" t="n">
        <f aca="false">F83-J83</f>
        <v>-1.49689814</v>
      </c>
    </row>
    <row r="84" customFormat="false" ht="12.75" hidden="false" customHeight="false" outlineLevel="0" collapsed="false">
      <c r="A84" s="21" t="n">
        <v>35855</v>
      </c>
      <c r="B84" s="5" t="n">
        <v>13.458</v>
      </c>
      <c r="C84" s="24" t="n">
        <v>13.86</v>
      </c>
      <c r="D84" s="5" t="n">
        <v>13.0561</v>
      </c>
      <c r="E84" s="7"/>
      <c r="F84" s="8" t="n">
        <f aca="false">C84-C83</f>
        <v>-1.64</v>
      </c>
      <c r="G84" s="9" t="n">
        <f aca="false">B84-B83</f>
        <v>-0.9148</v>
      </c>
      <c r="H84" s="9" t="n">
        <f aca="false">G83</f>
        <v>-1.1039</v>
      </c>
      <c r="J84" s="0" t="n">
        <f aca="false">H84*$J$2</f>
        <v>-0.74027534</v>
      </c>
      <c r="L84" s="8" t="n">
        <f aca="false">F84-J84</f>
        <v>-0.899724660000001</v>
      </c>
    </row>
    <row r="85" customFormat="false" ht="12.75" hidden="false" customHeight="false" outlineLevel="0" collapsed="false">
      <c r="A85" s="21" t="n">
        <v>35886</v>
      </c>
      <c r="B85" s="5" t="n">
        <v>13.7938</v>
      </c>
      <c r="C85" s="24" t="n">
        <v>12.74</v>
      </c>
      <c r="D85" s="5" t="n">
        <v>13.4312</v>
      </c>
      <c r="E85" s="7"/>
      <c r="F85" s="8" t="n">
        <f aca="false">C85-C84</f>
        <v>-1.12</v>
      </c>
      <c r="G85" s="9" t="n">
        <f aca="false">B85-B84</f>
        <v>0.335799999999999</v>
      </c>
      <c r="H85" s="9" t="n">
        <f aca="false">G84</f>
        <v>-0.9148</v>
      </c>
      <c r="J85" s="0" t="n">
        <f aca="false">H85*$J$2</f>
        <v>-0.61346488</v>
      </c>
      <c r="L85" s="8" t="n">
        <f aca="false">F85-J85</f>
        <v>-0.50653512</v>
      </c>
    </row>
    <row r="86" customFormat="false" ht="12.75" hidden="false" customHeight="false" outlineLevel="0" collapsed="false">
      <c r="A86" s="21" t="n">
        <v>35916</v>
      </c>
      <c r="B86" s="5" t="n">
        <v>14.563</v>
      </c>
      <c r="C86" s="24" t="n">
        <v>13.23</v>
      </c>
      <c r="D86" s="5" t="n">
        <v>14.4383</v>
      </c>
      <c r="E86" s="7"/>
      <c r="F86" s="8" t="n">
        <f aca="false">C86-C85</f>
        <v>0.49</v>
      </c>
      <c r="G86" s="9" t="n">
        <f aca="false">B86-B85</f>
        <v>0.769200000000001</v>
      </c>
      <c r="H86" s="9" t="n">
        <f aca="false">G85</f>
        <v>0.335799999999999</v>
      </c>
      <c r="J86" s="0" t="n">
        <f aca="false">H86*$J$2</f>
        <v>0.225187479999999</v>
      </c>
      <c r="L86" s="8" t="n">
        <f aca="false">F86-J86</f>
        <v>0.264812520000001</v>
      </c>
    </row>
    <row r="87" customFormat="false" ht="12.75" hidden="false" customHeight="false" outlineLevel="0" collapsed="false">
      <c r="A87" s="21" t="n">
        <v>35947</v>
      </c>
      <c r="B87" s="5" t="n">
        <v>13.0018</v>
      </c>
      <c r="C87" s="24" t="n">
        <v>13.55</v>
      </c>
      <c r="D87" s="5" t="n">
        <v>12.0536</v>
      </c>
      <c r="E87" s="7"/>
      <c r="F87" s="8" t="n">
        <f aca="false">C87-C86</f>
        <v>0.32</v>
      </c>
      <c r="G87" s="9" t="n">
        <f aca="false">B87-B86</f>
        <v>-1.5612</v>
      </c>
      <c r="H87" s="9" t="n">
        <f aca="false">G86</f>
        <v>0.769200000000001</v>
      </c>
      <c r="J87" s="0" t="n">
        <f aca="false">H87*$J$2</f>
        <v>0.515825520000001</v>
      </c>
      <c r="L87" s="8" t="n">
        <f aca="false">F87-J87</f>
        <v>-0.195825520000001</v>
      </c>
    </row>
    <row r="88" customFormat="false" ht="12.75" hidden="false" customHeight="false" outlineLevel="0" collapsed="false">
      <c r="A88" s="21" t="n">
        <v>35977</v>
      </c>
      <c r="B88" s="5" t="n">
        <v>12.5557</v>
      </c>
      <c r="C88" s="24" t="n">
        <v>13.08</v>
      </c>
      <c r="D88" s="5" t="n">
        <v>12.0443</v>
      </c>
      <c r="E88" s="7"/>
      <c r="F88" s="8" t="n">
        <f aca="false">C88-C87</f>
        <v>-0.470000000000001</v>
      </c>
      <c r="G88" s="9" t="n">
        <f aca="false">B88-B87</f>
        <v>-0.4461</v>
      </c>
      <c r="H88" s="9" t="n">
        <f aca="false">G87</f>
        <v>-1.5612</v>
      </c>
      <c r="J88" s="0" t="n">
        <f aca="false">H88*$J$2</f>
        <v>-1.04694072</v>
      </c>
      <c r="L88" s="8" t="n">
        <f aca="false">F88-J88</f>
        <v>0.57694072</v>
      </c>
    </row>
    <row r="89" customFormat="false" ht="12.75" hidden="false" customHeight="false" outlineLevel="0" collapsed="false">
      <c r="A89" s="25" t="n">
        <v>36008</v>
      </c>
      <c r="B89" s="26" t="n">
        <v>12.2029</v>
      </c>
      <c r="C89" s="27" t="n">
        <v>13.11</v>
      </c>
      <c r="D89" s="26" t="n">
        <v>11.9545</v>
      </c>
      <c r="E89" s="28"/>
      <c r="F89" s="8" t="n">
        <f aca="false">C89-C88</f>
        <v>0.0299999999999994</v>
      </c>
      <c r="G89" s="9" t="n">
        <f aca="false">B89-B88</f>
        <v>-0.3528</v>
      </c>
      <c r="H89" s="9" t="n">
        <f aca="false">G88</f>
        <v>-0.4461</v>
      </c>
      <c r="J89" s="0" t="n">
        <f aca="false">H89*$J$2</f>
        <v>-0.29915466</v>
      </c>
      <c r="L89" s="8" t="n">
        <f aca="false">F89-J89</f>
        <v>0.329154659999999</v>
      </c>
    </row>
    <row r="90" customFormat="false" ht="12.75" hidden="false" customHeight="false" outlineLevel="0" collapsed="false">
      <c r="A90" s="21" t="n">
        <v>36039</v>
      </c>
      <c r="B90" s="5" t="n">
        <v>13.623</v>
      </c>
      <c r="C90" s="24" t="n">
        <v>12.75</v>
      </c>
      <c r="D90" s="5" t="n">
        <v>13.39</v>
      </c>
      <c r="E90" s="7"/>
      <c r="F90" s="8" t="n">
        <f aca="false">C90-C89</f>
        <v>-0.359999999999999</v>
      </c>
      <c r="G90" s="9" t="n">
        <f aca="false">B90-B89</f>
        <v>1.4201</v>
      </c>
      <c r="H90" s="9" t="n">
        <f aca="false">G89</f>
        <v>-0.3528</v>
      </c>
      <c r="J90" s="0" t="n">
        <f aca="false">H90*$J$2</f>
        <v>-0.23658768</v>
      </c>
      <c r="L90" s="8" t="n">
        <f aca="false">F90-J90</f>
        <v>-0.123412319999999</v>
      </c>
    </row>
    <row r="91" customFormat="false" ht="12.75" hidden="false" customHeight="false" outlineLevel="0" collapsed="false">
      <c r="A91" s="21" t="n">
        <v>36069</v>
      </c>
      <c r="B91" s="5" t="n">
        <v>12.9209</v>
      </c>
      <c r="C91" s="24" t="n">
        <v>13.85</v>
      </c>
      <c r="D91" s="5" t="n">
        <v>12.6407</v>
      </c>
      <c r="E91" s="7"/>
      <c r="F91" s="8" t="n">
        <f aca="false">C91-C90</f>
        <v>1.1</v>
      </c>
      <c r="G91" s="9" t="n">
        <f aca="false">B91-B90</f>
        <v>-0.7021</v>
      </c>
      <c r="H91" s="9" t="n">
        <f aca="false">G90</f>
        <v>1.4201</v>
      </c>
      <c r="J91" s="0" t="n">
        <f aca="false">H91*$J$2</f>
        <v>0.95231906</v>
      </c>
      <c r="L91" s="8" t="n">
        <f aca="false">F91-J91</f>
        <v>0.14768094</v>
      </c>
    </row>
    <row r="92" customFormat="false" ht="12.75" hidden="false" customHeight="false" outlineLevel="0" collapsed="false">
      <c r="A92" s="21" t="n">
        <v>36100</v>
      </c>
      <c r="B92" s="5" t="n">
        <v>11.479</v>
      </c>
      <c r="C92" s="24" t="n">
        <v>13.74</v>
      </c>
      <c r="D92" s="5" t="n">
        <v>10.9629</v>
      </c>
      <c r="E92" s="7"/>
      <c r="F92" s="8" t="n">
        <f aca="false">C92-C91</f>
        <v>-0.109999999999999</v>
      </c>
      <c r="G92" s="9" t="n">
        <f aca="false">B92-B91</f>
        <v>-1.4419</v>
      </c>
      <c r="H92" s="9" t="n">
        <f aca="false">G91</f>
        <v>-0.7021</v>
      </c>
      <c r="J92" s="0" t="n">
        <f aca="false">H92*$J$2</f>
        <v>-0.47082826</v>
      </c>
      <c r="L92" s="8" t="n">
        <f aca="false">F92-J92</f>
        <v>0.36082826</v>
      </c>
    </row>
    <row r="93" customFormat="false" ht="12.75" hidden="false" customHeight="false" outlineLevel="0" collapsed="false">
      <c r="A93" s="21" t="n">
        <v>36130</v>
      </c>
      <c r="B93" s="5" t="n">
        <v>10.1966</v>
      </c>
      <c r="C93" s="24" t="n">
        <v>12.87</v>
      </c>
      <c r="D93" s="5" t="n">
        <v>9.8752</v>
      </c>
      <c r="E93" s="7"/>
      <c r="F93" s="8" t="n">
        <f aca="false">C93-C92</f>
        <v>-0.870000000000001</v>
      </c>
      <c r="G93" s="9" t="n">
        <f aca="false">B93-B92</f>
        <v>-1.2824</v>
      </c>
      <c r="H93" s="9" t="n">
        <f aca="false">G92</f>
        <v>-1.4419</v>
      </c>
      <c r="J93" s="0" t="n">
        <f aca="false">H93*$J$2</f>
        <v>-0.96693814</v>
      </c>
      <c r="L93" s="8" t="n">
        <f aca="false">F93-J93</f>
        <v>0.0969381399999992</v>
      </c>
    </row>
    <row r="94" customFormat="false" ht="12.75" hidden="false" customHeight="false" outlineLevel="0" collapsed="false">
      <c r="A94" s="21" t="n">
        <v>36161</v>
      </c>
      <c r="B94" s="5" t="n">
        <v>11.2258</v>
      </c>
      <c r="C94" s="24" t="n">
        <v>11.35</v>
      </c>
      <c r="D94" s="5" t="n">
        <v>11.1153</v>
      </c>
      <c r="E94" s="7"/>
      <c r="F94" s="8" t="n">
        <f aca="false">C94-C93</f>
        <v>-1.52</v>
      </c>
      <c r="G94" s="9" t="n">
        <f aca="false">B94-B93</f>
        <v>1.0292</v>
      </c>
      <c r="H94" s="9" t="n">
        <f aca="false">G93</f>
        <v>-1.2824</v>
      </c>
      <c r="J94" s="0" t="n">
        <f aca="false">H94*$J$2</f>
        <v>-0.859977439999999</v>
      </c>
      <c r="L94" s="8" t="n">
        <f aca="false">F94-J94</f>
        <v>-0.66002256</v>
      </c>
    </row>
    <row r="95" customFormat="false" ht="12.75" hidden="false" customHeight="false" outlineLevel="0" collapsed="false">
      <c r="A95" s="21" t="n">
        <v>36192</v>
      </c>
      <c r="B95" s="5" t="n">
        <v>10.4315</v>
      </c>
      <c r="C95" s="24" t="n">
        <v>11.48</v>
      </c>
      <c r="D95" s="5" t="n">
        <v>10.2267</v>
      </c>
      <c r="E95" s="7"/>
      <c r="F95" s="8" t="n">
        <f aca="false">C95-C94</f>
        <v>0.130000000000001</v>
      </c>
      <c r="G95" s="9" t="n">
        <f aca="false">B95-B94</f>
        <v>-0.7943</v>
      </c>
      <c r="H95" s="9" t="n">
        <f aca="false">G94</f>
        <v>1.0292</v>
      </c>
      <c r="J95" s="0" t="n">
        <f aca="false">H95*$J$2</f>
        <v>0.69018152</v>
      </c>
      <c r="L95" s="8" t="n">
        <f aca="false">F95-J95</f>
        <v>-0.560181519999999</v>
      </c>
    </row>
    <row r="96" customFormat="false" ht="12.75" hidden="false" customHeight="false" outlineLevel="0" collapsed="false">
      <c r="A96" s="21" t="n">
        <v>36220</v>
      </c>
      <c r="B96" s="5" t="n">
        <v>12.872</v>
      </c>
      <c r="C96" s="24" t="n">
        <v>11.23</v>
      </c>
      <c r="D96" s="5" t="n">
        <v>12.5017</v>
      </c>
      <c r="E96" s="7"/>
      <c r="F96" s="8" t="n">
        <f aca="false">C96-C95</f>
        <v>-0.25</v>
      </c>
      <c r="G96" s="9" t="n">
        <f aca="false">B96-B95</f>
        <v>2.4405</v>
      </c>
      <c r="H96" s="9" t="n">
        <f aca="false">G95</f>
        <v>-0.7943</v>
      </c>
      <c r="J96" s="0" t="n">
        <f aca="false">H96*$J$2</f>
        <v>-0.53265758</v>
      </c>
      <c r="L96" s="8" t="n">
        <f aca="false">F96-J96</f>
        <v>0.28265758</v>
      </c>
    </row>
    <row r="97" customFormat="false" ht="12.75" hidden="false" customHeight="false" outlineLevel="0" collapsed="false">
      <c r="A97" s="21" t="n">
        <v>36251</v>
      </c>
      <c r="B97" s="5" t="n">
        <v>15.571</v>
      </c>
      <c r="C97" s="24" t="n">
        <v>11.79</v>
      </c>
      <c r="D97" s="5" t="n">
        <v>15.3274</v>
      </c>
      <c r="E97" s="7"/>
      <c r="F97" s="8" t="n">
        <f aca="false">C97-C96</f>
        <v>0.559999999999999</v>
      </c>
      <c r="G97" s="9" t="n">
        <f aca="false">B97-B96</f>
        <v>2.699</v>
      </c>
      <c r="H97" s="9" t="n">
        <f aca="false">G96</f>
        <v>2.4405</v>
      </c>
      <c r="J97" s="0" t="n">
        <f aca="false">H97*$J$2</f>
        <v>1.6365993</v>
      </c>
      <c r="L97" s="8" t="n">
        <f aca="false">F97-J97</f>
        <v>-1.0765993</v>
      </c>
    </row>
    <row r="98" customFormat="false" ht="12.75" hidden="false" customHeight="false" outlineLevel="0" collapsed="false">
      <c r="A98" s="21" t="n">
        <v>36281</v>
      </c>
      <c r="B98" s="5" t="n">
        <v>15.8105</v>
      </c>
      <c r="C98" s="29" t="n">
        <v>15.5200832470327</v>
      </c>
      <c r="D98" s="5" t="n">
        <v>15.3048</v>
      </c>
      <c r="E98" s="7"/>
      <c r="F98" s="8" t="n">
        <f aca="false">C98-C97</f>
        <v>3.73008324703268</v>
      </c>
      <c r="G98" s="9" t="n">
        <f aca="false">B98-B97</f>
        <v>0.2395</v>
      </c>
      <c r="H98" s="9" t="n">
        <f aca="false">G97</f>
        <v>2.699</v>
      </c>
      <c r="J98" s="0" t="n">
        <f aca="false">H98*$J$2</f>
        <v>1.8099494</v>
      </c>
      <c r="L98" s="8" t="n">
        <f aca="false">F98-J98</f>
        <v>1.92013384703268</v>
      </c>
    </row>
    <row r="99" customFormat="false" ht="12.75" hidden="false" customHeight="false" outlineLevel="0" collapsed="false">
      <c r="A99" s="21" t="n">
        <v>36312</v>
      </c>
      <c r="B99" s="5" t="n">
        <v>16.132</v>
      </c>
      <c r="C99" s="29" t="n">
        <v>16.3367551584747</v>
      </c>
      <c r="D99" s="5" t="n">
        <v>15.8186</v>
      </c>
      <c r="E99" s="7"/>
      <c r="F99" s="8" t="n">
        <f aca="false">C99-C98</f>
        <v>0.81667191144202</v>
      </c>
      <c r="G99" s="9" t="n">
        <f aca="false">B99-B98</f>
        <v>0.321500000000002</v>
      </c>
      <c r="H99" s="9" t="n">
        <f aca="false">G98</f>
        <v>0.2395</v>
      </c>
      <c r="J99" s="0" t="n">
        <f aca="false">H99*$J$2</f>
        <v>0.1606087</v>
      </c>
      <c r="L99" s="8" t="n">
        <f aca="false">F99-J99</f>
        <v>0.65606321144202</v>
      </c>
    </row>
    <row r="100" customFormat="false" ht="12.75" hidden="false" customHeight="false" outlineLevel="0" collapsed="false">
      <c r="A100" s="21" t="n">
        <v>36342</v>
      </c>
      <c r="B100" s="5" t="n">
        <v>19.0655</v>
      </c>
      <c r="C100" s="29" t="n">
        <v>16.6693417621711</v>
      </c>
      <c r="D100" s="5" t="n">
        <v>19.033</v>
      </c>
      <c r="E100" s="7"/>
      <c r="F100" s="8" t="n">
        <f aca="false">C100-C99</f>
        <v>0.332586603696416</v>
      </c>
      <c r="G100" s="9" t="n">
        <f aca="false">B100-B99</f>
        <v>2.9335</v>
      </c>
      <c r="H100" s="9" t="n">
        <f aca="false">G99</f>
        <v>0.321500000000002</v>
      </c>
      <c r="J100" s="0" t="n">
        <f aca="false">H100*$J$2</f>
        <v>0.215597900000001</v>
      </c>
      <c r="L100" s="8" t="n">
        <f aca="false">F100-J100</f>
        <v>0.116988703696415</v>
      </c>
    </row>
    <row r="101" customFormat="false" ht="12.75" hidden="false" customHeight="false" outlineLevel="0" collapsed="false">
      <c r="A101" s="21" t="n">
        <v>36373</v>
      </c>
      <c r="B101" s="5" t="n">
        <v>20.6177</v>
      </c>
      <c r="C101" s="29" t="n">
        <v>18.5086932691944</v>
      </c>
      <c r="D101" s="5" t="n">
        <v>20.3118</v>
      </c>
      <c r="E101" s="7"/>
      <c r="F101" s="8" t="n">
        <f aca="false">C101-C100</f>
        <v>1.83935150702332</v>
      </c>
      <c r="G101" s="9" t="n">
        <f aca="false">B101-B100</f>
        <v>1.5522</v>
      </c>
      <c r="H101" s="9" t="n">
        <f aca="false">G100</f>
        <v>2.9335</v>
      </c>
      <c r="J101" s="0" t="n">
        <f aca="false">H101*$J$2</f>
        <v>1.9672051</v>
      </c>
      <c r="L101" s="8" t="n">
        <f aca="false">F101-J101</f>
        <v>-0.127853592976676</v>
      </c>
    </row>
    <row r="102" customFormat="false" ht="12.75" hidden="false" customHeight="false" outlineLevel="0" collapsed="false">
      <c r="A102" s="21" t="n">
        <v>36404</v>
      </c>
      <c r="B102" s="0" t="n">
        <v>23.1868</v>
      </c>
      <c r="C102" s="29" t="n">
        <v>20.2128328526579</v>
      </c>
      <c r="D102" s="5" t="n">
        <v>22.4757</v>
      </c>
      <c r="E102" s="7"/>
      <c r="F102" s="8" t="n">
        <f aca="false">C102-C101</f>
        <v>1.7041395834635</v>
      </c>
      <c r="G102" s="9" t="n">
        <f aca="false">B102-B101</f>
        <v>2.5691</v>
      </c>
      <c r="H102" s="9" t="n">
        <f aca="false">G101</f>
        <v>1.5522</v>
      </c>
      <c r="J102" s="0" t="n">
        <f aca="false">H102*$J$2</f>
        <v>1.04090532</v>
      </c>
      <c r="L102" s="8" t="n">
        <f aca="false">F102-J102</f>
        <v>0.663234263463502</v>
      </c>
    </row>
    <row r="103" customFormat="false" ht="12.75" hidden="false" customHeight="false" outlineLevel="0" collapsed="false">
      <c r="A103" s="30" t="n">
        <v>36434</v>
      </c>
      <c r="B103" s="31" t="n">
        <v>22.2519</v>
      </c>
      <c r="C103" s="32" t="n">
        <v>22.5370909436261</v>
      </c>
      <c r="D103" s="11" t="n">
        <v>22.0076</v>
      </c>
      <c r="E103" s="33"/>
      <c r="F103" s="8" t="n">
        <f aca="false">C103-C102</f>
        <v>2.32425809096813</v>
      </c>
      <c r="G103" s="9" t="n">
        <f aca="false">B103-B102</f>
        <v>-0.934900000000003</v>
      </c>
      <c r="H103" s="9" t="n">
        <f aca="false">G102</f>
        <v>2.5691</v>
      </c>
      <c r="J103" s="0" t="n">
        <f aca="false">H103*$J$2</f>
        <v>1.72283846</v>
      </c>
      <c r="L103" s="8" t="n">
        <f aca="false">F103-J103</f>
        <v>0.601419630968124</v>
      </c>
    </row>
    <row r="104" customFormat="false" ht="12.75" hidden="false" customHeight="false" outlineLevel="0" collapsed="false">
      <c r="A104" s="21" t="n">
        <v>36465</v>
      </c>
      <c r="B104" s="0" t="n">
        <v>24.8216</v>
      </c>
      <c r="D104" s="5" t="n">
        <v>24.6875</v>
      </c>
      <c r="E104" s="7"/>
      <c r="F104" s="8"/>
      <c r="G104" s="9"/>
    </row>
    <row r="105" customFormat="false" ht="12.75" hidden="false" customHeight="false" outlineLevel="0" collapsed="false">
      <c r="A105" s="21" t="n">
        <v>36495</v>
      </c>
      <c r="B105" s="0" t="n">
        <v>25.755</v>
      </c>
      <c r="D105" s="5" t="n">
        <v>25.5734</v>
      </c>
      <c r="E105" s="7"/>
      <c r="F105" s="8"/>
      <c r="G105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2000-06-06T11:51:02Z</dcterms:created>
  <dc:creator>kkindal</dc:creator>
  <dc:description/>
  <dc:language>en-US</dc:language>
  <cp:lastModifiedBy>kkindal</cp:lastModifiedBy>
  <cp:lastPrinted>2000-06-06T16:05:12Z</cp:lastPrinted>
  <cp:revision>0</cp:revision>
  <dc:subject/>
  <dc:title/>
</cp:coreProperties>
</file>