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  <sheet name="Sheet2" sheetId="3" state="visible" r:id="rId5"/>
  </sheet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kkindal:
</t>
        </r>
        <r>
          <rPr>
            <sz val="8"/>
            <color rgb="FF000000"/>
            <rFont val="Tahoma"/>
            <family val="0"/>
          </rPr>
          <t xml:space="preserve">Represents ln(Sep88/Aug88)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21</xdr:colOff>
                <xdr:row>3</xdr:row>
                <xdr:rowOff>41</xdr:rowOff>
              </xdr:from>
              <xdr:to>
                <xdr:col>6</xdr:col>
                <xdr:colOff>21</xdr:colOff>
                <xdr:row>5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<sst xmlns="http://schemas.openxmlformats.org/spreadsheetml/2006/main" count="51" uniqueCount="45">
  <si>
    <t xml:space="preserve">JCC Backtest--hedge parameter re-estimated using a 12 month window.</t>
  </si>
  <si>
    <t xml:space="preserve">Last month of regression</t>
  </si>
  <si>
    <t xml:space="preserve">Hedge Parameter</t>
  </si>
  <si>
    <t xml:space="preserve">Lagged Brent return</t>
  </si>
  <si>
    <t xml:space="preserve">Actual JCC return</t>
  </si>
  <si>
    <t xml:space="preserve">Forecast JCC return</t>
  </si>
  <si>
    <t xml:space="preserve">Percent Error</t>
  </si>
  <si>
    <t xml:space="preserve">Using entire sample</t>
  </si>
  <si>
    <t xml:space="preserve">SUMMARY OUTPUT</t>
  </si>
  <si>
    <t xml:space="preserve">Regression Statistics</t>
  </si>
  <si>
    <t xml:space="preserve">Multiple R</t>
  </si>
  <si>
    <t xml:space="preserve">R Square</t>
  </si>
  <si>
    <t xml:space="preserve">Adjusted R Square</t>
  </si>
  <si>
    <t xml:space="preserve">Standard Error</t>
  </si>
  <si>
    <t xml:space="preserve">Observations</t>
  </si>
  <si>
    <t xml:space="preserve">ANOVA</t>
  </si>
  <si>
    <t xml:space="preserve">df</t>
  </si>
  <si>
    <t xml:space="preserve">SS</t>
  </si>
  <si>
    <t xml:space="preserve">MS</t>
  </si>
  <si>
    <t xml:space="preserve">F</t>
  </si>
  <si>
    <t xml:space="preserve">Significance F</t>
  </si>
  <si>
    <t xml:space="preserve">Regression</t>
  </si>
  <si>
    <t xml:space="preserve">Residual</t>
  </si>
  <si>
    <t xml:space="preserve">Total</t>
  </si>
  <si>
    <t xml:space="preserve">Coefficients</t>
  </si>
  <si>
    <t xml:space="preserve">t Stat</t>
  </si>
  <si>
    <t xml:space="preserve">P-value</t>
  </si>
  <si>
    <t xml:space="preserve">Lower 95%</t>
  </si>
  <si>
    <t xml:space="preserve">Upper 95%</t>
  </si>
  <si>
    <t xml:space="preserve">Lower 95.0%</t>
  </si>
  <si>
    <t xml:space="preserve">Upper 95.0%</t>
  </si>
  <si>
    <t xml:space="preserve">Intercept</t>
  </si>
  <si>
    <t xml:space="preserve">X Variable 1</t>
  </si>
  <si>
    <t xml:space="preserve">Assume $100,000 worth of JCC to hedge per month</t>
  </si>
  <si>
    <t xml:space="preserve">JCC Imports</t>
  </si>
  <si>
    <t xml:space="preserve">Prompt Brent</t>
  </si>
  <si>
    <t xml:space="preserve">Brent Return</t>
  </si>
  <si>
    <t xml:space="preserve">Brent, lagged one month</t>
  </si>
  <si>
    <t xml:space="preserve">Brent Return, lagged one month</t>
  </si>
  <si>
    <t xml:space="preserve">Number of Brent Contracts</t>
  </si>
  <si>
    <t xml:space="preserve">Market value of hedge</t>
  </si>
  <si>
    <t xml:space="preserve">Hedge $ return</t>
  </si>
  <si>
    <t xml:space="preserve">JCC $ return</t>
  </si>
  <si>
    <t xml:space="preserve">Portfolio Change</t>
  </si>
  <si>
    <t xml:space="preserve">JCC without hedge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</si>
</sst>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i val="true"/>
      <sz val="10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JCC Backtest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"Lagged Brent return"</c:f>
              <c:strCache>
                <c:ptCount val="1"/>
                <c:pt idx="0">
                  <c:v>Lagged Brent return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Sheet1!$A$5:$A$138</c:f>
              <c:numCache>
                <c:formatCode>[$-409]mmm\-yy</c:formatCode>
                <c:ptCount val="134"/>
                <c:pt idx="0">
                  <c:v>32387</c:v>
                </c:pt>
                <c:pt idx="1">
                  <c:v>32417</c:v>
                </c:pt>
                <c:pt idx="2">
                  <c:v>32448</c:v>
                </c:pt>
                <c:pt idx="3">
                  <c:v>32478</c:v>
                </c:pt>
                <c:pt idx="4">
                  <c:v>32509</c:v>
                </c:pt>
                <c:pt idx="5">
                  <c:v>32540</c:v>
                </c:pt>
                <c:pt idx="6">
                  <c:v>32568</c:v>
                </c:pt>
                <c:pt idx="7">
                  <c:v>32599</c:v>
                </c:pt>
                <c:pt idx="8">
                  <c:v>32629</c:v>
                </c:pt>
                <c:pt idx="9">
                  <c:v>32660</c:v>
                </c:pt>
                <c:pt idx="10">
                  <c:v>32690</c:v>
                </c:pt>
                <c:pt idx="11">
                  <c:v>32721</c:v>
                </c:pt>
                <c:pt idx="12">
                  <c:v>32752</c:v>
                </c:pt>
                <c:pt idx="13">
                  <c:v>32782</c:v>
                </c:pt>
                <c:pt idx="14">
                  <c:v>32813</c:v>
                </c:pt>
                <c:pt idx="15">
                  <c:v>32843</c:v>
                </c:pt>
                <c:pt idx="16">
                  <c:v>32874</c:v>
                </c:pt>
                <c:pt idx="17">
                  <c:v>32905</c:v>
                </c:pt>
                <c:pt idx="18">
                  <c:v>32933</c:v>
                </c:pt>
                <c:pt idx="19">
                  <c:v>32964</c:v>
                </c:pt>
                <c:pt idx="20">
                  <c:v>32994</c:v>
                </c:pt>
                <c:pt idx="21">
                  <c:v>33025</c:v>
                </c:pt>
                <c:pt idx="22">
                  <c:v>33055</c:v>
                </c:pt>
                <c:pt idx="23">
                  <c:v>33086</c:v>
                </c:pt>
                <c:pt idx="24">
                  <c:v>33117</c:v>
                </c:pt>
                <c:pt idx="25">
                  <c:v>33147</c:v>
                </c:pt>
                <c:pt idx="26">
                  <c:v>33178</c:v>
                </c:pt>
                <c:pt idx="27">
                  <c:v>33208</c:v>
                </c:pt>
                <c:pt idx="28">
                  <c:v>33239</c:v>
                </c:pt>
                <c:pt idx="29">
                  <c:v>33270</c:v>
                </c:pt>
                <c:pt idx="30">
                  <c:v>33298</c:v>
                </c:pt>
                <c:pt idx="31">
                  <c:v>33329</c:v>
                </c:pt>
                <c:pt idx="32">
                  <c:v>33359</c:v>
                </c:pt>
                <c:pt idx="33">
                  <c:v>33390</c:v>
                </c:pt>
                <c:pt idx="34">
                  <c:v>33420</c:v>
                </c:pt>
                <c:pt idx="35">
                  <c:v>33451</c:v>
                </c:pt>
                <c:pt idx="36">
                  <c:v>33482</c:v>
                </c:pt>
                <c:pt idx="37">
                  <c:v>33512</c:v>
                </c:pt>
                <c:pt idx="38">
                  <c:v>33543</c:v>
                </c:pt>
                <c:pt idx="39">
                  <c:v>33573</c:v>
                </c:pt>
                <c:pt idx="40">
                  <c:v>33604</c:v>
                </c:pt>
                <c:pt idx="41">
                  <c:v>33635</c:v>
                </c:pt>
                <c:pt idx="42">
                  <c:v>33664</c:v>
                </c:pt>
                <c:pt idx="43">
                  <c:v>33695</c:v>
                </c:pt>
                <c:pt idx="44">
                  <c:v>33725</c:v>
                </c:pt>
                <c:pt idx="45">
                  <c:v>33756</c:v>
                </c:pt>
                <c:pt idx="46">
                  <c:v>33786</c:v>
                </c:pt>
                <c:pt idx="47">
                  <c:v>33817</c:v>
                </c:pt>
                <c:pt idx="48">
                  <c:v>33848</c:v>
                </c:pt>
                <c:pt idx="49">
                  <c:v>33878</c:v>
                </c:pt>
                <c:pt idx="50">
                  <c:v>33909</c:v>
                </c:pt>
                <c:pt idx="51">
                  <c:v>33939</c:v>
                </c:pt>
                <c:pt idx="52">
                  <c:v>33970</c:v>
                </c:pt>
                <c:pt idx="53">
                  <c:v>34001</c:v>
                </c:pt>
                <c:pt idx="54">
                  <c:v>34029</c:v>
                </c:pt>
                <c:pt idx="55">
                  <c:v>34060</c:v>
                </c:pt>
                <c:pt idx="56">
                  <c:v>34090</c:v>
                </c:pt>
                <c:pt idx="57">
                  <c:v>34121</c:v>
                </c:pt>
                <c:pt idx="58">
                  <c:v>34151</c:v>
                </c:pt>
                <c:pt idx="59">
                  <c:v>34182</c:v>
                </c:pt>
                <c:pt idx="60">
                  <c:v>34213</c:v>
                </c:pt>
                <c:pt idx="61">
                  <c:v>34243</c:v>
                </c:pt>
                <c:pt idx="62">
                  <c:v>34274</c:v>
                </c:pt>
                <c:pt idx="63">
                  <c:v>34304</c:v>
                </c:pt>
                <c:pt idx="64">
                  <c:v>34335</c:v>
                </c:pt>
                <c:pt idx="65">
                  <c:v>34366</c:v>
                </c:pt>
                <c:pt idx="66">
                  <c:v>34394</c:v>
                </c:pt>
                <c:pt idx="67">
                  <c:v>34425</c:v>
                </c:pt>
                <c:pt idx="68">
                  <c:v>34455</c:v>
                </c:pt>
                <c:pt idx="69">
                  <c:v>34486</c:v>
                </c:pt>
                <c:pt idx="70">
                  <c:v>34516</c:v>
                </c:pt>
                <c:pt idx="71">
                  <c:v>34547</c:v>
                </c:pt>
                <c:pt idx="72">
                  <c:v>34578</c:v>
                </c:pt>
                <c:pt idx="73">
                  <c:v>34608</c:v>
                </c:pt>
                <c:pt idx="74">
                  <c:v>34639</c:v>
                </c:pt>
                <c:pt idx="75">
                  <c:v>34669</c:v>
                </c:pt>
                <c:pt idx="76">
                  <c:v>34700</c:v>
                </c:pt>
                <c:pt idx="77">
                  <c:v>34731</c:v>
                </c:pt>
                <c:pt idx="78">
                  <c:v>34759</c:v>
                </c:pt>
                <c:pt idx="79">
                  <c:v>34790</c:v>
                </c:pt>
                <c:pt idx="80">
                  <c:v>34820</c:v>
                </c:pt>
                <c:pt idx="81">
                  <c:v>34851</c:v>
                </c:pt>
                <c:pt idx="82">
                  <c:v>34881</c:v>
                </c:pt>
                <c:pt idx="83">
                  <c:v>34912</c:v>
                </c:pt>
                <c:pt idx="84">
                  <c:v>34943</c:v>
                </c:pt>
                <c:pt idx="85">
                  <c:v>34973</c:v>
                </c:pt>
                <c:pt idx="86">
                  <c:v>35004</c:v>
                </c:pt>
                <c:pt idx="87">
                  <c:v>35034</c:v>
                </c:pt>
                <c:pt idx="88">
                  <c:v>35065</c:v>
                </c:pt>
                <c:pt idx="89">
                  <c:v>35096</c:v>
                </c:pt>
                <c:pt idx="90">
                  <c:v>35125</c:v>
                </c:pt>
                <c:pt idx="91">
                  <c:v>35156</c:v>
                </c:pt>
                <c:pt idx="92">
                  <c:v>35186</c:v>
                </c:pt>
                <c:pt idx="93">
                  <c:v>35217</c:v>
                </c:pt>
                <c:pt idx="94">
                  <c:v>35247</c:v>
                </c:pt>
                <c:pt idx="95">
                  <c:v>35278</c:v>
                </c:pt>
                <c:pt idx="96">
                  <c:v>35309</c:v>
                </c:pt>
                <c:pt idx="97">
                  <c:v>35339</c:v>
                </c:pt>
                <c:pt idx="98">
                  <c:v>35370</c:v>
                </c:pt>
                <c:pt idx="99">
                  <c:v>35400</c:v>
                </c:pt>
                <c:pt idx="100">
                  <c:v>35431</c:v>
                </c:pt>
                <c:pt idx="101">
                  <c:v>35462</c:v>
                </c:pt>
                <c:pt idx="102">
                  <c:v>35490</c:v>
                </c:pt>
                <c:pt idx="103">
                  <c:v>35521</c:v>
                </c:pt>
                <c:pt idx="104">
                  <c:v>35551</c:v>
                </c:pt>
                <c:pt idx="105">
                  <c:v>35582</c:v>
                </c:pt>
                <c:pt idx="106">
                  <c:v>35612</c:v>
                </c:pt>
                <c:pt idx="107">
                  <c:v>35643</c:v>
                </c:pt>
                <c:pt idx="108">
                  <c:v>35674</c:v>
                </c:pt>
                <c:pt idx="109">
                  <c:v>35704</c:v>
                </c:pt>
                <c:pt idx="110">
                  <c:v>35735</c:v>
                </c:pt>
                <c:pt idx="111">
                  <c:v>35765</c:v>
                </c:pt>
                <c:pt idx="112">
                  <c:v>35796</c:v>
                </c:pt>
                <c:pt idx="113">
                  <c:v>35827</c:v>
                </c:pt>
                <c:pt idx="114">
                  <c:v>35855</c:v>
                </c:pt>
                <c:pt idx="115">
                  <c:v>35886</c:v>
                </c:pt>
                <c:pt idx="116">
                  <c:v>35916</c:v>
                </c:pt>
                <c:pt idx="117">
                  <c:v>35947</c:v>
                </c:pt>
                <c:pt idx="118">
                  <c:v>35977</c:v>
                </c:pt>
                <c:pt idx="119">
                  <c:v>36008</c:v>
                </c:pt>
                <c:pt idx="120">
                  <c:v>36039</c:v>
                </c:pt>
                <c:pt idx="121">
                  <c:v>36069</c:v>
                </c:pt>
                <c:pt idx="122">
                  <c:v>36100</c:v>
                </c:pt>
                <c:pt idx="123">
                  <c:v>36130</c:v>
                </c:pt>
                <c:pt idx="124">
                  <c:v>36161</c:v>
                </c:pt>
                <c:pt idx="125">
                  <c:v>36192</c:v>
                </c:pt>
                <c:pt idx="126">
                  <c:v>36220</c:v>
                </c:pt>
                <c:pt idx="127">
                  <c:v>36251</c:v>
                </c:pt>
                <c:pt idx="128">
                  <c:v>36281</c:v>
                </c:pt>
                <c:pt idx="129">
                  <c:v>36312</c:v>
                </c:pt>
                <c:pt idx="130">
                  <c:v>36342</c:v>
                </c:pt>
                <c:pt idx="131">
                  <c:v>36373</c:v>
                </c:pt>
                <c:pt idx="132">
                  <c:v>36404</c:v>
                </c:pt>
                <c:pt idx="133">
                  <c:v>36434</c:v>
                </c:pt>
              </c:numCache>
            </c:numRef>
          </c:xVal>
          <c:yVal>
            <c:numRef>
              <c:f>Sheet1!$C$5:$C$138</c:f>
              <c:numCache>
                <c:formatCode>General</c:formatCode>
                <c:ptCount val="134"/>
                <c:pt idx="0">
                  <c:v>0.00230046278360352</c:v>
                </c:pt>
                <c:pt idx="1">
                  <c:v>-0.115503727060505</c:v>
                </c:pt>
                <c:pt idx="2">
                  <c:v>-0.0674879722308192</c:v>
                </c:pt>
                <c:pt idx="3">
                  <c:v>0.0394109761731439</c:v>
                </c:pt>
                <c:pt idx="4">
                  <c:v>0.160124082266368</c:v>
                </c:pt>
                <c:pt idx="5">
                  <c:v>0.108921595426438</c:v>
                </c:pt>
                <c:pt idx="6">
                  <c:v>-0.0145895010739947</c:v>
                </c:pt>
                <c:pt idx="7">
                  <c:v>0.112150185293812</c:v>
                </c:pt>
                <c:pt idx="8">
                  <c:v>0.0560563317050748</c:v>
                </c:pt>
                <c:pt idx="9">
                  <c:v>-0.0744374322223407</c:v>
                </c:pt>
                <c:pt idx="10">
                  <c:v>-0.0451716710494311</c:v>
                </c:pt>
                <c:pt idx="11">
                  <c:v>0.0125212354288462</c:v>
                </c:pt>
                <c:pt idx="12">
                  <c:v>-0.0373119508434796</c:v>
                </c:pt>
                <c:pt idx="13">
                  <c:v>0.0411964128327713</c:v>
                </c:pt>
                <c:pt idx="14">
                  <c:v>0.0665693861316434</c:v>
                </c:pt>
                <c:pt idx="15">
                  <c:v>0.00684724268075994</c:v>
                </c:pt>
                <c:pt idx="16">
                  <c:v>0.0362928691229937</c:v>
                </c:pt>
                <c:pt idx="17">
                  <c:v>0.0554445146871306</c:v>
                </c:pt>
                <c:pt idx="18">
                  <c:v>-0.0544531275951147</c:v>
                </c:pt>
                <c:pt idx="19">
                  <c:v>-0.076066918574538</c:v>
                </c:pt>
                <c:pt idx="20">
                  <c:v>-0.10095709098993</c:v>
                </c:pt>
                <c:pt idx="21">
                  <c:v>0.00359594046650821</c:v>
                </c:pt>
                <c:pt idx="22">
                  <c:v>-0.064907508272085</c:v>
                </c:pt>
                <c:pt idx="23">
                  <c:v>0.114735519791747</c:v>
                </c:pt>
                <c:pt idx="24">
                  <c:v>0.44269467048431</c:v>
                </c:pt>
                <c:pt idx="25">
                  <c:v>0.248686530352689</c:v>
                </c:pt>
                <c:pt idx="26">
                  <c:v>0.0260149592218444</c:v>
                </c:pt>
                <c:pt idx="27">
                  <c:v>-0.0892585033324726</c:v>
                </c:pt>
                <c:pt idx="28">
                  <c:v>-0.165317053374042</c:v>
                </c:pt>
                <c:pt idx="29">
                  <c:v>-0.173709517422999</c:v>
                </c:pt>
                <c:pt idx="30">
                  <c:v>-0.197297046183156</c:v>
                </c:pt>
                <c:pt idx="31">
                  <c:v>0.00482762416135798</c:v>
                </c:pt>
                <c:pt idx="32">
                  <c:v>-0.0016083451220379</c:v>
                </c:pt>
                <c:pt idx="33">
                  <c:v>-0.00325043379016239</c:v>
                </c:pt>
                <c:pt idx="34">
                  <c:v>-0.056141193669405</c:v>
                </c:pt>
                <c:pt idx="35">
                  <c:v>0.0661437570197117</c:v>
                </c:pt>
                <c:pt idx="36">
                  <c:v>0.0161246934549816</c:v>
                </c:pt>
                <c:pt idx="37">
                  <c:v>0.0375788135088693</c:v>
                </c:pt>
                <c:pt idx="38">
                  <c:v>0.0778125671478953</c:v>
                </c:pt>
                <c:pt idx="39">
                  <c:v>-0.0500128475996541</c:v>
                </c:pt>
                <c:pt idx="40">
                  <c:v>-0.142929179487499</c:v>
                </c:pt>
                <c:pt idx="41">
                  <c:v>-0.00735212709246188</c:v>
                </c:pt>
                <c:pt idx="42">
                  <c:v>-0.00386779375417247</c:v>
                </c:pt>
                <c:pt idx="43">
                  <c:v>-0.0235376051489027</c:v>
                </c:pt>
                <c:pt idx="44">
                  <c:v>0.0733986177456552</c:v>
                </c:pt>
                <c:pt idx="45">
                  <c:v>0.0498169608470363</c:v>
                </c:pt>
                <c:pt idx="46">
                  <c:v>0.0584718699513291</c:v>
                </c:pt>
                <c:pt idx="47">
                  <c:v>-0.0412381893022711</c:v>
                </c:pt>
                <c:pt idx="48">
                  <c:v>-0.0263418343340682</c:v>
                </c:pt>
                <c:pt idx="49">
                  <c:v>0.0240522249553424</c:v>
                </c:pt>
                <c:pt idx="50">
                  <c:v>0.000670191768913941</c:v>
                </c:pt>
                <c:pt idx="51">
                  <c:v>-0.0559828952449035</c:v>
                </c:pt>
                <c:pt idx="52">
                  <c:v>-0.0512431162758081</c:v>
                </c:pt>
                <c:pt idx="53">
                  <c:v>-0.0404724627864115</c:v>
                </c:pt>
                <c:pt idx="54">
                  <c:v>0.0531850409831012</c:v>
                </c:pt>
                <c:pt idx="55">
                  <c:v>0.0180027452084381</c:v>
                </c:pt>
                <c:pt idx="56">
                  <c:v>-0.00111738989374059</c:v>
                </c:pt>
                <c:pt idx="57">
                  <c:v>-0.00921537343138178</c:v>
                </c:pt>
                <c:pt idx="58">
                  <c:v>-0.0531190085859738</c:v>
                </c:pt>
                <c:pt idx="59">
                  <c:v>-0.0483743441964907</c:v>
                </c:pt>
                <c:pt idx="60">
                  <c:v>0.000564818931098455</c:v>
                </c:pt>
                <c:pt idx="61">
                  <c:v>-0.0416475304841457</c:v>
                </c:pt>
                <c:pt idx="62">
                  <c:v>0.0314917019154728</c:v>
                </c:pt>
                <c:pt idx="63">
                  <c:v>-0.0857048971282819</c:v>
                </c:pt>
                <c:pt idx="64">
                  <c:v>-0.12039251206115</c:v>
                </c:pt>
                <c:pt idx="65">
                  <c:v>0.0509364699880459</c:v>
                </c:pt>
                <c:pt idx="66">
                  <c:v>-0.0363959533995944</c:v>
                </c:pt>
                <c:pt idx="67">
                  <c:v>-0.000341851748773232</c:v>
                </c:pt>
                <c:pt idx="68">
                  <c:v>0.100413882500138</c:v>
                </c:pt>
                <c:pt idx="69">
                  <c:v>0.0730015034789099</c:v>
                </c:pt>
                <c:pt idx="70">
                  <c:v>0.0440158025961725</c:v>
                </c:pt>
                <c:pt idx="71">
                  <c:v>0.0569870337599756</c:v>
                </c:pt>
                <c:pt idx="72">
                  <c:v>-0.0654216862076283</c:v>
                </c:pt>
                <c:pt idx="73">
                  <c:v>-0.0523454540927214</c:v>
                </c:pt>
                <c:pt idx="74">
                  <c:v>0.0313190460832566</c:v>
                </c:pt>
                <c:pt idx="75">
                  <c:v>0.05105817120302</c:v>
                </c:pt>
                <c:pt idx="76">
                  <c:v>-0.0852486972607425</c:v>
                </c:pt>
                <c:pt idx="77">
                  <c:v>0.0391453773872547</c:v>
                </c:pt>
                <c:pt idx="78">
                  <c:v>0.0378785014147152</c:v>
                </c:pt>
                <c:pt idx="79">
                  <c:v>-0.00587921817419643</c:v>
                </c:pt>
                <c:pt idx="80">
                  <c:v>0.0900918995226835</c:v>
                </c:pt>
                <c:pt idx="81">
                  <c:v>-0.00542979087915677</c:v>
                </c:pt>
                <c:pt idx="82">
                  <c:v>-0.0760318412311238</c:v>
                </c:pt>
                <c:pt idx="83">
                  <c:v>-0.0787649214079777</c:v>
                </c:pt>
                <c:pt idx="84">
                  <c:v>0.0114499392163973</c:v>
                </c:pt>
                <c:pt idx="85">
                  <c:v>0.0276027500353884</c:v>
                </c:pt>
                <c:pt idx="86">
                  <c:v>-0.0302861727298973</c:v>
                </c:pt>
                <c:pt idx="87">
                  <c:v>0.0435261163425922</c:v>
                </c:pt>
                <c:pt idx="88">
                  <c:v>0.075408622936779</c:v>
                </c:pt>
                <c:pt idx="89">
                  <c:v>-0.00998746100199489</c:v>
                </c:pt>
                <c:pt idx="90">
                  <c:v>-0.010228117974175</c:v>
                </c:pt>
                <c:pt idx="91">
                  <c:v>0.102192411951635</c:v>
                </c:pt>
                <c:pt idx="92">
                  <c:v>0.0620716333016706</c:v>
                </c:pt>
                <c:pt idx="93">
                  <c:v>-0.0873904777481833</c:v>
                </c:pt>
                <c:pt idx="94">
                  <c:v>-0.0399987774218186</c:v>
                </c:pt>
                <c:pt idx="95">
                  <c:v>0.0634666030268804</c:v>
                </c:pt>
                <c:pt idx="96">
                  <c:v>0.0432145215965687</c:v>
                </c:pt>
                <c:pt idx="97">
                  <c:v>0.110869625401053</c:v>
                </c:pt>
                <c:pt idx="98">
                  <c:v>0.0528370892136148</c:v>
                </c:pt>
                <c:pt idx="99">
                  <c:v>-0.0499686290214247</c:v>
                </c:pt>
                <c:pt idx="100">
                  <c:v>0.0412004324896268</c:v>
                </c:pt>
                <c:pt idx="101">
                  <c:v>-0.0209878600875232</c:v>
                </c:pt>
                <c:pt idx="102">
                  <c:v>-0.120984230953786</c:v>
                </c:pt>
                <c:pt idx="103">
                  <c:v>-0.0652221325856745</c:v>
                </c:pt>
                <c:pt idx="104">
                  <c:v>-0.0959391831103408</c:v>
                </c:pt>
                <c:pt idx="105">
                  <c:v>0.076728203730143</c:v>
                </c:pt>
                <c:pt idx="106">
                  <c:v>-0.0737863811606243</c:v>
                </c:pt>
                <c:pt idx="107">
                  <c:v>0.0392836699132195</c:v>
                </c:pt>
                <c:pt idx="108">
                  <c:v>0.0125921896521495</c:v>
                </c:pt>
                <c:pt idx="109">
                  <c:v>-0.0115686205392149</c:v>
                </c:pt>
                <c:pt idx="110">
                  <c:v>0.079527324468095</c:v>
                </c:pt>
                <c:pt idx="111">
                  <c:v>-0.0386708700634494</c:v>
                </c:pt>
                <c:pt idx="112">
                  <c:v>-0.104043315679164</c:v>
                </c:pt>
                <c:pt idx="113">
                  <c:v>-0.119132541741872</c:v>
                </c:pt>
                <c:pt idx="114">
                  <c:v>-0.0739981356484798</c:v>
                </c:pt>
                <c:pt idx="115">
                  <c:v>-0.0657638067266789</c:v>
                </c:pt>
                <c:pt idx="116">
                  <c:v>0.0246454910802995</c:v>
                </c:pt>
                <c:pt idx="117">
                  <c:v>0.0542648496540174</c:v>
                </c:pt>
                <c:pt idx="118">
                  <c:v>-0.113396256085359</c:v>
                </c:pt>
                <c:pt idx="119">
                  <c:v>-0.0349130636803597</c:v>
                </c:pt>
                <c:pt idx="120">
                  <c:v>-0.0285011173248187</c:v>
                </c:pt>
                <c:pt idx="121">
                  <c:v>0.110085912374018</c:v>
                </c:pt>
                <c:pt idx="122">
                  <c:v>-0.0529133854128498</c:v>
                </c:pt>
                <c:pt idx="123">
                  <c:v>-0.118326876287714</c:v>
                </c:pt>
                <c:pt idx="124">
                  <c:v>-0.118464947694372</c:v>
                </c:pt>
                <c:pt idx="125">
                  <c:v>0.0961603691875315</c:v>
                </c:pt>
                <c:pt idx="126">
                  <c:v>-0.0733846259887276</c:v>
                </c:pt>
                <c:pt idx="127">
                  <c:v>0.21022433510229</c:v>
                </c:pt>
                <c:pt idx="128">
                  <c:v>0.190355800169206</c:v>
                </c:pt>
                <c:pt idx="129">
                  <c:v>0.0152640664154629</c:v>
                </c:pt>
                <c:pt idx="130">
                  <c:v>0.0201306007363713</c:v>
                </c:pt>
                <c:pt idx="131">
                  <c:v>0.16707554202322</c:v>
                </c:pt>
                <c:pt idx="132">
                  <c:v>0.0782695111411324</c:v>
                </c:pt>
                <c:pt idx="133">
                  <c:v>0.117433221057247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"Actual JCC return"</c:f>
              <c:strCache>
                <c:ptCount val="1"/>
                <c:pt idx="0">
                  <c:v>Actual JCC return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Sheet1!$A$5:$A$138</c:f>
              <c:numCache>
                <c:formatCode>[$-409]mmm\-yy</c:formatCode>
                <c:ptCount val="134"/>
                <c:pt idx="0">
                  <c:v>32387</c:v>
                </c:pt>
                <c:pt idx="1">
                  <c:v>32417</c:v>
                </c:pt>
                <c:pt idx="2">
                  <c:v>32448</c:v>
                </c:pt>
                <c:pt idx="3">
                  <c:v>32478</c:v>
                </c:pt>
                <c:pt idx="4">
                  <c:v>32509</c:v>
                </c:pt>
                <c:pt idx="5">
                  <c:v>32540</c:v>
                </c:pt>
                <c:pt idx="6">
                  <c:v>32568</c:v>
                </c:pt>
                <c:pt idx="7">
                  <c:v>32599</c:v>
                </c:pt>
                <c:pt idx="8">
                  <c:v>32629</c:v>
                </c:pt>
                <c:pt idx="9">
                  <c:v>32660</c:v>
                </c:pt>
                <c:pt idx="10">
                  <c:v>32690</c:v>
                </c:pt>
                <c:pt idx="11">
                  <c:v>32721</c:v>
                </c:pt>
                <c:pt idx="12">
                  <c:v>32752</c:v>
                </c:pt>
                <c:pt idx="13">
                  <c:v>32782</c:v>
                </c:pt>
                <c:pt idx="14">
                  <c:v>32813</c:v>
                </c:pt>
                <c:pt idx="15">
                  <c:v>32843</c:v>
                </c:pt>
                <c:pt idx="16">
                  <c:v>32874</c:v>
                </c:pt>
                <c:pt idx="17">
                  <c:v>32905</c:v>
                </c:pt>
                <c:pt idx="18">
                  <c:v>32933</c:v>
                </c:pt>
                <c:pt idx="19">
                  <c:v>32964</c:v>
                </c:pt>
                <c:pt idx="20">
                  <c:v>32994</c:v>
                </c:pt>
                <c:pt idx="21">
                  <c:v>33025</c:v>
                </c:pt>
                <c:pt idx="22">
                  <c:v>33055</c:v>
                </c:pt>
                <c:pt idx="23">
                  <c:v>33086</c:v>
                </c:pt>
                <c:pt idx="24">
                  <c:v>33117</c:v>
                </c:pt>
                <c:pt idx="25">
                  <c:v>33147</c:v>
                </c:pt>
                <c:pt idx="26">
                  <c:v>33178</c:v>
                </c:pt>
                <c:pt idx="27">
                  <c:v>33208</c:v>
                </c:pt>
                <c:pt idx="28">
                  <c:v>33239</c:v>
                </c:pt>
                <c:pt idx="29">
                  <c:v>33270</c:v>
                </c:pt>
                <c:pt idx="30">
                  <c:v>33298</c:v>
                </c:pt>
                <c:pt idx="31">
                  <c:v>33329</c:v>
                </c:pt>
                <c:pt idx="32">
                  <c:v>33359</c:v>
                </c:pt>
                <c:pt idx="33">
                  <c:v>33390</c:v>
                </c:pt>
                <c:pt idx="34">
                  <c:v>33420</c:v>
                </c:pt>
                <c:pt idx="35">
                  <c:v>33451</c:v>
                </c:pt>
                <c:pt idx="36">
                  <c:v>33482</c:v>
                </c:pt>
                <c:pt idx="37">
                  <c:v>33512</c:v>
                </c:pt>
                <c:pt idx="38">
                  <c:v>33543</c:v>
                </c:pt>
                <c:pt idx="39">
                  <c:v>33573</c:v>
                </c:pt>
                <c:pt idx="40">
                  <c:v>33604</c:v>
                </c:pt>
                <c:pt idx="41">
                  <c:v>33635</c:v>
                </c:pt>
                <c:pt idx="42">
                  <c:v>33664</c:v>
                </c:pt>
                <c:pt idx="43">
                  <c:v>33695</c:v>
                </c:pt>
                <c:pt idx="44">
                  <c:v>33725</c:v>
                </c:pt>
                <c:pt idx="45">
                  <c:v>33756</c:v>
                </c:pt>
                <c:pt idx="46">
                  <c:v>33786</c:v>
                </c:pt>
                <c:pt idx="47">
                  <c:v>33817</c:v>
                </c:pt>
                <c:pt idx="48">
                  <c:v>33848</c:v>
                </c:pt>
                <c:pt idx="49">
                  <c:v>33878</c:v>
                </c:pt>
                <c:pt idx="50">
                  <c:v>33909</c:v>
                </c:pt>
                <c:pt idx="51">
                  <c:v>33939</c:v>
                </c:pt>
                <c:pt idx="52">
                  <c:v>33970</c:v>
                </c:pt>
                <c:pt idx="53">
                  <c:v>34001</c:v>
                </c:pt>
                <c:pt idx="54">
                  <c:v>34029</c:v>
                </c:pt>
                <c:pt idx="55">
                  <c:v>34060</c:v>
                </c:pt>
                <c:pt idx="56">
                  <c:v>34090</c:v>
                </c:pt>
                <c:pt idx="57">
                  <c:v>34121</c:v>
                </c:pt>
                <c:pt idx="58">
                  <c:v>34151</c:v>
                </c:pt>
                <c:pt idx="59">
                  <c:v>34182</c:v>
                </c:pt>
                <c:pt idx="60">
                  <c:v>34213</c:v>
                </c:pt>
                <c:pt idx="61">
                  <c:v>34243</c:v>
                </c:pt>
                <c:pt idx="62">
                  <c:v>34274</c:v>
                </c:pt>
                <c:pt idx="63">
                  <c:v>34304</c:v>
                </c:pt>
                <c:pt idx="64">
                  <c:v>34335</c:v>
                </c:pt>
                <c:pt idx="65">
                  <c:v>34366</c:v>
                </c:pt>
                <c:pt idx="66">
                  <c:v>34394</c:v>
                </c:pt>
                <c:pt idx="67">
                  <c:v>34425</c:v>
                </c:pt>
                <c:pt idx="68">
                  <c:v>34455</c:v>
                </c:pt>
                <c:pt idx="69">
                  <c:v>34486</c:v>
                </c:pt>
                <c:pt idx="70">
                  <c:v>34516</c:v>
                </c:pt>
                <c:pt idx="71">
                  <c:v>34547</c:v>
                </c:pt>
                <c:pt idx="72">
                  <c:v>34578</c:v>
                </c:pt>
                <c:pt idx="73">
                  <c:v>34608</c:v>
                </c:pt>
                <c:pt idx="74">
                  <c:v>34639</c:v>
                </c:pt>
                <c:pt idx="75">
                  <c:v>34669</c:v>
                </c:pt>
                <c:pt idx="76">
                  <c:v>34700</c:v>
                </c:pt>
                <c:pt idx="77">
                  <c:v>34731</c:v>
                </c:pt>
                <c:pt idx="78">
                  <c:v>34759</c:v>
                </c:pt>
                <c:pt idx="79">
                  <c:v>34790</c:v>
                </c:pt>
                <c:pt idx="80">
                  <c:v>34820</c:v>
                </c:pt>
                <c:pt idx="81">
                  <c:v>34851</c:v>
                </c:pt>
                <c:pt idx="82">
                  <c:v>34881</c:v>
                </c:pt>
                <c:pt idx="83">
                  <c:v>34912</c:v>
                </c:pt>
                <c:pt idx="84">
                  <c:v>34943</c:v>
                </c:pt>
                <c:pt idx="85">
                  <c:v>34973</c:v>
                </c:pt>
                <c:pt idx="86">
                  <c:v>35004</c:v>
                </c:pt>
                <c:pt idx="87">
                  <c:v>35034</c:v>
                </c:pt>
                <c:pt idx="88">
                  <c:v>35065</c:v>
                </c:pt>
                <c:pt idx="89">
                  <c:v>35096</c:v>
                </c:pt>
                <c:pt idx="90">
                  <c:v>35125</c:v>
                </c:pt>
                <c:pt idx="91">
                  <c:v>35156</c:v>
                </c:pt>
                <c:pt idx="92">
                  <c:v>35186</c:v>
                </c:pt>
                <c:pt idx="93">
                  <c:v>35217</c:v>
                </c:pt>
                <c:pt idx="94">
                  <c:v>35247</c:v>
                </c:pt>
                <c:pt idx="95">
                  <c:v>35278</c:v>
                </c:pt>
                <c:pt idx="96">
                  <c:v>35309</c:v>
                </c:pt>
                <c:pt idx="97">
                  <c:v>35339</c:v>
                </c:pt>
                <c:pt idx="98">
                  <c:v>35370</c:v>
                </c:pt>
                <c:pt idx="99">
                  <c:v>35400</c:v>
                </c:pt>
                <c:pt idx="100">
                  <c:v>35431</c:v>
                </c:pt>
                <c:pt idx="101">
                  <c:v>35462</c:v>
                </c:pt>
                <c:pt idx="102">
                  <c:v>35490</c:v>
                </c:pt>
                <c:pt idx="103">
                  <c:v>35521</c:v>
                </c:pt>
                <c:pt idx="104">
                  <c:v>35551</c:v>
                </c:pt>
                <c:pt idx="105">
                  <c:v>35582</c:v>
                </c:pt>
                <c:pt idx="106">
                  <c:v>35612</c:v>
                </c:pt>
                <c:pt idx="107">
                  <c:v>35643</c:v>
                </c:pt>
                <c:pt idx="108">
                  <c:v>35674</c:v>
                </c:pt>
                <c:pt idx="109">
                  <c:v>35704</c:v>
                </c:pt>
                <c:pt idx="110">
                  <c:v>35735</c:v>
                </c:pt>
                <c:pt idx="111">
                  <c:v>35765</c:v>
                </c:pt>
                <c:pt idx="112">
                  <c:v>35796</c:v>
                </c:pt>
                <c:pt idx="113">
                  <c:v>35827</c:v>
                </c:pt>
                <c:pt idx="114">
                  <c:v>35855</c:v>
                </c:pt>
                <c:pt idx="115">
                  <c:v>35886</c:v>
                </c:pt>
                <c:pt idx="116">
                  <c:v>35916</c:v>
                </c:pt>
                <c:pt idx="117">
                  <c:v>35947</c:v>
                </c:pt>
                <c:pt idx="118">
                  <c:v>35977</c:v>
                </c:pt>
                <c:pt idx="119">
                  <c:v>36008</c:v>
                </c:pt>
                <c:pt idx="120">
                  <c:v>36039</c:v>
                </c:pt>
                <c:pt idx="121">
                  <c:v>36069</c:v>
                </c:pt>
                <c:pt idx="122">
                  <c:v>36100</c:v>
                </c:pt>
                <c:pt idx="123">
                  <c:v>36130</c:v>
                </c:pt>
                <c:pt idx="124">
                  <c:v>36161</c:v>
                </c:pt>
                <c:pt idx="125">
                  <c:v>36192</c:v>
                </c:pt>
                <c:pt idx="126">
                  <c:v>36220</c:v>
                </c:pt>
                <c:pt idx="127">
                  <c:v>36251</c:v>
                </c:pt>
                <c:pt idx="128">
                  <c:v>36281</c:v>
                </c:pt>
                <c:pt idx="129">
                  <c:v>36312</c:v>
                </c:pt>
                <c:pt idx="130">
                  <c:v>36342</c:v>
                </c:pt>
                <c:pt idx="131">
                  <c:v>36373</c:v>
                </c:pt>
                <c:pt idx="132">
                  <c:v>36404</c:v>
                </c:pt>
                <c:pt idx="133">
                  <c:v>36434</c:v>
                </c:pt>
              </c:numCache>
            </c:numRef>
          </c:xVal>
          <c:yVal>
            <c:numRef>
              <c:f>Sheet1!$D$5:$D$138</c:f>
              <c:numCache>
                <c:formatCode>General</c:formatCode>
                <c:ptCount val="134"/>
                <c:pt idx="0">
                  <c:v>-0.0273989741881145</c:v>
                </c:pt>
                <c:pt idx="1">
                  <c:v>-0.0485869327898076</c:v>
                </c:pt>
                <c:pt idx="2">
                  <c:v>-0.110431038326263</c:v>
                </c:pt>
                <c:pt idx="3">
                  <c:v>-0.0413516555495869</c:v>
                </c:pt>
                <c:pt idx="4">
                  <c:v>0.0947079515416188</c:v>
                </c:pt>
                <c:pt idx="5">
                  <c:v>0.123123502287701</c:v>
                </c:pt>
                <c:pt idx="6">
                  <c:v>0.0768624023512782</c:v>
                </c:pt>
                <c:pt idx="7">
                  <c:v>0.0404766821324419</c:v>
                </c:pt>
                <c:pt idx="8">
                  <c:v>0.0647605213604831</c:v>
                </c:pt>
                <c:pt idx="9">
                  <c:v>-0.00111049428402718</c:v>
                </c:pt>
                <c:pt idx="10">
                  <c:v>-0.0287424688656541</c:v>
                </c:pt>
                <c:pt idx="11">
                  <c:v>-0.0178833724744014</c:v>
                </c:pt>
                <c:pt idx="12">
                  <c:v>-0.0211772620113073</c:v>
                </c:pt>
                <c:pt idx="13">
                  <c:v>0.00651854160024195</c:v>
                </c:pt>
                <c:pt idx="14">
                  <c:v>0.0279575576350538</c:v>
                </c:pt>
                <c:pt idx="15">
                  <c:v>0.00800919613177726</c:v>
                </c:pt>
                <c:pt idx="16">
                  <c:v>0.0527167821724042</c:v>
                </c:pt>
                <c:pt idx="17">
                  <c:v>-0.00814115758369977</c:v>
                </c:pt>
                <c:pt idx="18">
                  <c:v>0.0431951980421351</c:v>
                </c:pt>
                <c:pt idx="19">
                  <c:v>-0.0475644021527992</c:v>
                </c:pt>
                <c:pt idx="20">
                  <c:v>-0.084476899300466</c:v>
                </c:pt>
                <c:pt idx="21">
                  <c:v>-0.0363897033999056</c:v>
                </c:pt>
                <c:pt idx="22">
                  <c:v>-0.0487283995543604</c:v>
                </c:pt>
                <c:pt idx="23">
                  <c:v>0.0610060246205549</c:v>
                </c:pt>
                <c:pt idx="24">
                  <c:v>0.314173687898757</c:v>
                </c:pt>
                <c:pt idx="25">
                  <c:v>0.301621893265891</c:v>
                </c:pt>
                <c:pt idx="26">
                  <c:v>0.118588394999983</c:v>
                </c:pt>
                <c:pt idx="27">
                  <c:v>-0.0415419062096457</c:v>
                </c:pt>
                <c:pt idx="28">
                  <c:v>-0.136106744884916</c:v>
                </c:pt>
                <c:pt idx="29">
                  <c:v>-0.145794085236317</c:v>
                </c:pt>
                <c:pt idx="30">
                  <c:v>-0.256877724966235</c:v>
                </c:pt>
                <c:pt idx="31">
                  <c:v>-0.0891056185927446</c:v>
                </c:pt>
                <c:pt idx="32">
                  <c:v>-0.00114416488454552</c:v>
                </c:pt>
                <c:pt idx="33">
                  <c:v>0.0282185766495025</c:v>
                </c:pt>
                <c:pt idx="34">
                  <c:v>0.00333333641975844</c:v>
                </c:pt>
                <c:pt idx="35">
                  <c:v>0.0273540030820425</c:v>
                </c:pt>
                <c:pt idx="36">
                  <c:v>0.0250479388691719</c:v>
                </c:pt>
                <c:pt idx="37">
                  <c:v>0.0377013408680835</c:v>
                </c:pt>
                <c:pt idx="38">
                  <c:v>0.0552136282102865</c:v>
                </c:pt>
                <c:pt idx="39">
                  <c:v>0.0180613274703543</c:v>
                </c:pt>
                <c:pt idx="40">
                  <c:v>-0.109924218597921</c:v>
                </c:pt>
                <c:pt idx="41">
                  <c:v>-0.0528995424827667</c:v>
                </c:pt>
                <c:pt idx="42">
                  <c:v>-0.0184620628397353</c:v>
                </c:pt>
                <c:pt idx="43">
                  <c:v>0.0134606631395457</c:v>
                </c:pt>
                <c:pt idx="44">
                  <c:v>0.0253038803106986</c:v>
                </c:pt>
                <c:pt idx="45">
                  <c:v>0.0446170654888067</c:v>
                </c:pt>
                <c:pt idx="46">
                  <c:v>0.0672944603059049</c:v>
                </c:pt>
                <c:pt idx="47">
                  <c:v>0.0139862419747399</c:v>
                </c:pt>
                <c:pt idx="48">
                  <c:v>-0.0262023723940241</c:v>
                </c:pt>
                <c:pt idx="49">
                  <c:v>-0.00492854620114921</c:v>
                </c:pt>
                <c:pt idx="50">
                  <c:v>0.00246730941845862</c:v>
                </c:pt>
                <c:pt idx="51">
                  <c:v>-0.0397136882680222</c:v>
                </c:pt>
                <c:pt idx="52">
                  <c:v>-0.0467153949155418</c:v>
                </c:pt>
                <c:pt idx="53">
                  <c:v>-0.0467503330901353</c:v>
                </c:pt>
                <c:pt idx="54">
                  <c:v>0.0145335146161678</c:v>
                </c:pt>
                <c:pt idx="55">
                  <c:v>0.0252068140333463</c:v>
                </c:pt>
                <c:pt idx="56">
                  <c:v>0.02194361529988</c:v>
                </c:pt>
                <c:pt idx="57">
                  <c:v>-0.0106440600459467</c:v>
                </c:pt>
                <c:pt idx="58">
                  <c:v>-0.0287672482943243</c:v>
                </c:pt>
                <c:pt idx="59">
                  <c:v>-0.060142909664533</c:v>
                </c:pt>
                <c:pt idx="60">
                  <c:v>-0.0165098089638123</c:v>
                </c:pt>
                <c:pt idx="61">
                  <c:v>-0.0155785055876884</c:v>
                </c:pt>
                <c:pt idx="62">
                  <c:v>0.011408109313962</c:v>
                </c:pt>
                <c:pt idx="63">
                  <c:v>-0.0321532095838086</c:v>
                </c:pt>
                <c:pt idx="64">
                  <c:v>-0.107280428480153</c:v>
                </c:pt>
                <c:pt idx="65">
                  <c:v>0.0176875359427272</c:v>
                </c:pt>
                <c:pt idx="66">
                  <c:v>0.00403769054607697</c:v>
                </c:pt>
                <c:pt idx="67">
                  <c:v>-0.0217252264888042</c:v>
                </c:pt>
                <c:pt idx="68">
                  <c:v>0.0547533276436744</c:v>
                </c:pt>
                <c:pt idx="69">
                  <c:v>0.058673401685173</c:v>
                </c:pt>
                <c:pt idx="70">
                  <c:v>0.0496068240759879</c:v>
                </c:pt>
                <c:pt idx="71">
                  <c:v>0.0632621967779665</c:v>
                </c:pt>
                <c:pt idx="72">
                  <c:v>0.00109409201285905</c:v>
                </c:pt>
                <c:pt idx="73">
                  <c:v>-0.0367524659929954</c:v>
                </c:pt>
                <c:pt idx="74">
                  <c:v>-0.0160094900169105</c:v>
                </c:pt>
                <c:pt idx="75">
                  <c:v>0.0272899254821807</c:v>
                </c:pt>
                <c:pt idx="76">
                  <c:v>-0.0101466484957432</c:v>
                </c:pt>
                <c:pt idx="77">
                  <c:v>0.0190802645831359</c:v>
                </c:pt>
                <c:pt idx="78">
                  <c:v>0.0311926793956129</c:v>
                </c:pt>
                <c:pt idx="79">
                  <c:v>0.00804941292794379</c:v>
                </c:pt>
                <c:pt idx="80">
                  <c:v>0.0326001529342412</c:v>
                </c:pt>
                <c:pt idx="81">
                  <c:v>0.00824322029922983</c:v>
                </c:pt>
                <c:pt idx="82">
                  <c:v>-0.0548371430329332</c:v>
                </c:pt>
                <c:pt idx="83">
                  <c:v>-0.0597442506492902</c:v>
                </c:pt>
                <c:pt idx="84">
                  <c:v>-0.0098295096137978</c:v>
                </c:pt>
                <c:pt idx="85">
                  <c:v>0.0115541435566495</c:v>
                </c:pt>
                <c:pt idx="86">
                  <c:v>-0.0179662902714835</c:v>
                </c:pt>
                <c:pt idx="87">
                  <c:v>0.0259754864032605</c:v>
                </c:pt>
                <c:pt idx="88">
                  <c:v>0.072519409468584</c:v>
                </c:pt>
                <c:pt idx="89">
                  <c:v>0.0126383988717228</c:v>
                </c:pt>
                <c:pt idx="90">
                  <c:v>-0.0206192872027357</c:v>
                </c:pt>
                <c:pt idx="91">
                  <c:v>0.031030625390977</c:v>
                </c:pt>
                <c:pt idx="92">
                  <c:v>0.0285879601233025</c:v>
                </c:pt>
                <c:pt idx="93">
                  <c:v>-0.0111337182484553</c:v>
                </c:pt>
                <c:pt idx="94">
                  <c:v>-0.00459067370859895</c:v>
                </c:pt>
                <c:pt idx="95">
                  <c:v>0.024742489145907</c:v>
                </c:pt>
                <c:pt idx="96">
                  <c:v>0.033835049048803</c:v>
                </c:pt>
                <c:pt idx="97">
                  <c:v>0.054422434021074</c:v>
                </c:pt>
                <c:pt idx="98">
                  <c:v>0.0649665117283117</c:v>
                </c:pt>
                <c:pt idx="99">
                  <c:v>0.00426986131216537</c:v>
                </c:pt>
                <c:pt idx="100">
                  <c:v>0.0244119866888381</c:v>
                </c:pt>
                <c:pt idx="101">
                  <c:v>0.00290637530721456</c:v>
                </c:pt>
                <c:pt idx="102">
                  <c:v>-0.082949082980751</c:v>
                </c:pt>
                <c:pt idx="103">
                  <c:v>-0.070441797120782</c:v>
                </c:pt>
                <c:pt idx="104">
                  <c:v>-0.059210841840203</c:v>
                </c:pt>
                <c:pt idx="105">
                  <c:v>0.0279477251065471</c:v>
                </c:pt>
                <c:pt idx="106">
                  <c:v>-0.0352265028153406</c:v>
                </c:pt>
                <c:pt idx="107">
                  <c:v>-0.0295754849178165</c:v>
                </c:pt>
                <c:pt idx="108">
                  <c:v>0.0202826821646534</c:v>
                </c:pt>
                <c:pt idx="109">
                  <c:v>0.015520228759097</c:v>
                </c:pt>
                <c:pt idx="110">
                  <c:v>0.0353037167110738</c:v>
                </c:pt>
                <c:pt idx="111">
                  <c:v>0.0137797455980176</c:v>
                </c:pt>
                <c:pt idx="112">
                  <c:v>-0.111024401837061</c:v>
                </c:pt>
                <c:pt idx="113">
                  <c:v>-0.166607334761218</c:v>
                </c:pt>
                <c:pt idx="114">
                  <c:v>-0.111833030163444</c:v>
                </c:pt>
                <c:pt idx="115">
                  <c:v>-0.0842603436177399</c:v>
                </c:pt>
                <c:pt idx="116">
                  <c:v>0.0377403279828471</c:v>
                </c:pt>
                <c:pt idx="117">
                  <c:v>0.0238995691988457</c:v>
                </c:pt>
                <c:pt idx="118">
                  <c:v>-0.0353022012966574</c:v>
                </c:pt>
                <c:pt idx="119">
                  <c:v>0.00229095174655576</c:v>
                </c:pt>
                <c:pt idx="120">
                  <c:v>-0.0278440261711732</c:v>
                </c:pt>
                <c:pt idx="121">
                  <c:v>0.0827539610289123</c:v>
                </c:pt>
                <c:pt idx="122">
                  <c:v>-0.00797394583914423</c:v>
                </c:pt>
                <c:pt idx="123">
                  <c:v>-0.0654122651861681</c:v>
                </c:pt>
                <c:pt idx="124">
                  <c:v>-0.125681277680624</c:v>
                </c:pt>
                <c:pt idx="125">
                  <c:v>0.0113886469640088</c:v>
                </c:pt>
                <c:pt idx="126">
                  <c:v>-0.0220176221410685</c:v>
                </c:pt>
                <c:pt idx="127">
                  <c:v>0.0486629457989275</c:v>
                </c:pt>
                <c:pt idx="128">
                  <c:v>0.274883164046606</c:v>
                </c:pt>
                <c:pt idx="129">
                  <c:v>0.0512826084031267</c:v>
                </c:pt>
                <c:pt idx="130">
                  <c:v>0.0201537226116242</c:v>
                </c:pt>
                <c:pt idx="131">
                  <c:v>0.104669318545127</c:v>
                </c:pt>
                <c:pt idx="132">
                  <c:v>0.0880771642758381</c:v>
                </c:pt>
                <c:pt idx="133">
                  <c:v>0.108844745899889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"Forecast JCC return"</c:f>
              <c:strCache>
                <c:ptCount val="1"/>
                <c:pt idx="0">
                  <c:v>Forecast JCC return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Sheet1!$A$5:$A$138</c:f>
              <c:numCache>
                <c:formatCode>[$-409]mmm\-yy</c:formatCode>
                <c:ptCount val="134"/>
                <c:pt idx="0">
                  <c:v>32387</c:v>
                </c:pt>
                <c:pt idx="1">
                  <c:v>32417</c:v>
                </c:pt>
                <c:pt idx="2">
                  <c:v>32448</c:v>
                </c:pt>
                <c:pt idx="3">
                  <c:v>32478</c:v>
                </c:pt>
                <c:pt idx="4">
                  <c:v>32509</c:v>
                </c:pt>
                <c:pt idx="5">
                  <c:v>32540</c:v>
                </c:pt>
                <c:pt idx="6">
                  <c:v>32568</c:v>
                </c:pt>
                <c:pt idx="7">
                  <c:v>32599</c:v>
                </c:pt>
                <c:pt idx="8">
                  <c:v>32629</c:v>
                </c:pt>
                <c:pt idx="9">
                  <c:v>32660</c:v>
                </c:pt>
                <c:pt idx="10">
                  <c:v>32690</c:v>
                </c:pt>
                <c:pt idx="11">
                  <c:v>32721</c:v>
                </c:pt>
                <c:pt idx="12">
                  <c:v>32752</c:v>
                </c:pt>
                <c:pt idx="13">
                  <c:v>32782</c:v>
                </c:pt>
                <c:pt idx="14">
                  <c:v>32813</c:v>
                </c:pt>
                <c:pt idx="15">
                  <c:v>32843</c:v>
                </c:pt>
                <c:pt idx="16">
                  <c:v>32874</c:v>
                </c:pt>
                <c:pt idx="17">
                  <c:v>32905</c:v>
                </c:pt>
                <c:pt idx="18">
                  <c:v>32933</c:v>
                </c:pt>
                <c:pt idx="19">
                  <c:v>32964</c:v>
                </c:pt>
                <c:pt idx="20">
                  <c:v>32994</c:v>
                </c:pt>
                <c:pt idx="21">
                  <c:v>33025</c:v>
                </c:pt>
                <c:pt idx="22">
                  <c:v>33055</c:v>
                </c:pt>
                <c:pt idx="23">
                  <c:v>33086</c:v>
                </c:pt>
                <c:pt idx="24">
                  <c:v>33117</c:v>
                </c:pt>
                <c:pt idx="25">
                  <c:v>33147</c:v>
                </c:pt>
                <c:pt idx="26">
                  <c:v>33178</c:v>
                </c:pt>
                <c:pt idx="27">
                  <c:v>33208</c:v>
                </c:pt>
                <c:pt idx="28">
                  <c:v>33239</c:v>
                </c:pt>
                <c:pt idx="29">
                  <c:v>33270</c:v>
                </c:pt>
                <c:pt idx="30">
                  <c:v>33298</c:v>
                </c:pt>
                <c:pt idx="31">
                  <c:v>33329</c:v>
                </c:pt>
                <c:pt idx="32">
                  <c:v>33359</c:v>
                </c:pt>
                <c:pt idx="33">
                  <c:v>33390</c:v>
                </c:pt>
                <c:pt idx="34">
                  <c:v>33420</c:v>
                </c:pt>
                <c:pt idx="35">
                  <c:v>33451</c:v>
                </c:pt>
                <c:pt idx="36">
                  <c:v>33482</c:v>
                </c:pt>
                <c:pt idx="37">
                  <c:v>33512</c:v>
                </c:pt>
                <c:pt idx="38">
                  <c:v>33543</c:v>
                </c:pt>
                <c:pt idx="39">
                  <c:v>33573</c:v>
                </c:pt>
                <c:pt idx="40">
                  <c:v>33604</c:v>
                </c:pt>
                <c:pt idx="41">
                  <c:v>33635</c:v>
                </c:pt>
                <c:pt idx="42">
                  <c:v>33664</c:v>
                </c:pt>
                <c:pt idx="43">
                  <c:v>33695</c:v>
                </c:pt>
                <c:pt idx="44">
                  <c:v>33725</c:v>
                </c:pt>
                <c:pt idx="45">
                  <c:v>33756</c:v>
                </c:pt>
                <c:pt idx="46">
                  <c:v>33786</c:v>
                </c:pt>
                <c:pt idx="47">
                  <c:v>33817</c:v>
                </c:pt>
                <c:pt idx="48">
                  <c:v>33848</c:v>
                </c:pt>
                <c:pt idx="49">
                  <c:v>33878</c:v>
                </c:pt>
                <c:pt idx="50">
                  <c:v>33909</c:v>
                </c:pt>
                <c:pt idx="51">
                  <c:v>33939</c:v>
                </c:pt>
                <c:pt idx="52">
                  <c:v>33970</c:v>
                </c:pt>
                <c:pt idx="53">
                  <c:v>34001</c:v>
                </c:pt>
                <c:pt idx="54">
                  <c:v>34029</c:v>
                </c:pt>
                <c:pt idx="55">
                  <c:v>34060</c:v>
                </c:pt>
                <c:pt idx="56">
                  <c:v>34090</c:v>
                </c:pt>
                <c:pt idx="57">
                  <c:v>34121</c:v>
                </c:pt>
                <c:pt idx="58">
                  <c:v>34151</c:v>
                </c:pt>
                <c:pt idx="59">
                  <c:v>34182</c:v>
                </c:pt>
                <c:pt idx="60">
                  <c:v>34213</c:v>
                </c:pt>
                <c:pt idx="61">
                  <c:v>34243</c:v>
                </c:pt>
                <c:pt idx="62">
                  <c:v>34274</c:v>
                </c:pt>
                <c:pt idx="63">
                  <c:v>34304</c:v>
                </c:pt>
                <c:pt idx="64">
                  <c:v>34335</c:v>
                </c:pt>
                <c:pt idx="65">
                  <c:v>34366</c:v>
                </c:pt>
                <c:pt idx="66">
                  <c:v>34394</c:v>
                </c:pt>
                <c:pt idx="67">
                  <c:v>34425</c:v>
                </c:pt>
                <c:pt idx="68">
                  <c:v>34455</c:v>
                </c:pt>
                <c:pt idx="69">
                  <c:v>34486</c:v>
                </c:pt>
                <c:pt idx="70">
                  <c:v>34516</c:v>
                </c:pt>
                <c:pt idx="71">
                  <c:v>34547</c:v>
                </c:pt>
                <c:pt idx="72">
                  <c:v>34578</c:v>
                </c:pt>
                <c:pt idx="73">
                  <c:v>34608</c:v>
                </c:pt>
                <c:pt idx="74">
                  <c:v>34639</c:v>
                </c:pt>
                <c:pt idx="75">
                  <c:v>34669</c:v>
                </c:pt>
                <c:pt idx="76">
                  <c:v>34700</c:v>
                </c:pt>
                <c:pt idx="77">
                  <c:v>34731</c:v>
                </c:pt>
                <c:pt idx="78">
                  <c:v>34759</c:v>
                </c:pt>
                <c:pt idx="79">
                  <c:v>34790</c:v>
                </c:pt>
                <c:pt idx="80">
                  <c:v>34820</c:v>
                </c:pt>
                <c:pt idx="81">
                  <c:v>34851</c:v>
                </c:pt>
                <c:pt idx="82">
                  <c:v>34881</c:v>
                </c:pt>
                <c:pt idx="83">
                  <c:v>34912</c:v>
                </c:pt>
                <c:pt idx="84">
                  <c:v>34943</c:v>
                </c:pt>
                <c:pt idx="85">
                  <c:v>34973</c:v>
                </c:pt>
                <c:pt idx="86">
                  <c:v>35004</c:v>
                </c:pt>
                <c:pt idx="87">
                  <c:v>35034</c:v>
                </c:pt>
                <c:pt idx="88">
                  <c:v>35065</c:v>
                </c:pt>
                <c:pt idx="89">
                  <c:v>35096</c:v>
                </c:pt>
                <c:pt idx="90">
                  <c:v>35125</c:v>
                </c:pt>
                <c:pt idx="91">
                  <c:v>35156</c:v>
                </c:pt>
                <c:pt idx="92">
                  <c:v>35186</c:v>
                </c:pt>
                <c:pt idx="93">
                  <c:v>35217</c:v>
                </c:pt>
                <c:pt idx="94">
                  <c:v>35247</c:v>
                </c:pt>
                <c:pt idx="95">
                  <c:v>35278</c:v>
                </c:pt>
                <c:pt idx="96">
                  <c:v>35309</c:v>
                </c:pt>
                <c:pt idx="97">
                  <c:v>35339</c:v>
                </c:pt>
                <c:pt idx="98">
                  <c:v>35370</c:v>
                </c:pt>
                <c:pt idx="99">
                  <c:v>35400</c:v>
                </c:pt>
                <c:pt idx="100">
                  <c:v>35431</c:v>
                </c:pt>
                <c:pt idx="101">
                  <c:v>35462</c:v>
                </c:pt>
                <c:pt idx="102">
                  <c:v>35490</c:v>
                </c:pt>
                <c:pt idx="103">
                  <c:v>35521</c:v>
                </c:pt>
                <c:pt idx="104">
                  <c:v>35551</c:v>
                </c:pt>
                <c:pt idx="105">
                  <c:v>35582</c:v>
                </c:pt>
                <c:pt idx="106">
                  <c:v>35612</c:v>
                </c:pt>
                <c:pt idx="107">
                  <c:v>35643</c:v>
                </c:pt>
                <c:pt idx="108">
                  <c:v>35674</c:v>
                </c:pt>
                <c:pt idx="109">
                  <c:v>35704</c:v>
                </c:pt>
                <c:pt idx="110">
                  <c:v>35735</c:v>
                </c:pt>
                <c:pt idx="111">
                  <c:v>35765</c:v>
                </c:pt>
                <c:pt idx="112">
                  <c:v>35796</c:v>
                </c:pt>
                <c:pt idx="113">
                  <c:v>35827</c:v>
                </c:pt>
                <c:pt idx="114">
                  <c:v>35855</c:v>
                </c:pt>
                <c:pt idx="115">
                  <c:v>35886</c:v>
                </c:pt>
                <c:pt idx="116">
                  <c:v>35916</c:v>
                </c:pt>
                <c:pt idx="117">
                  <c:v>35947</c:v>
                </c:pt>
                <c:pt idx="118">
                  <c:v>35977</c:v>
                </c:pt>
                <c:pt idx="119">
                  <c:v>36008</c:v>
                </c:pt>
                <c:pt idx="120">
                  <c:v>36039</c:v>
                </c:pt>
                <c:pt idx="121">
                  <c:v>36069</c:v>
                </c:pt>
                <c:pt idx="122">
                  <c:v>36100</c:v>
                </c:pt>
                <c:pt idx="123">
                  <c:v>36130</c:v>
                </c:pt>
                <c:pt idx="124">
                  <c:v>36161</c:v>
                </c:pt>
                <c:pt idx="125">
                  <c:v>36192</c:v>
                </c:pt>
                <c:pt idx="126">
                  <c:v>36220</c:v>
                </c:pt>
                <c:pt idx="127">
                  <c:v>36251</c:v>
                </c:pt>
                <c:pt idx="128">
                  <c:v>36281</c:v>
                </c:pt>
                <c:pt idx="129">
                  <c:v>36312</c:v>
                </c:pt>
                <c:pt idx="130">
                  <c:v>36342</c:v>
                </c:pt>
                <c:pt idx="131">
                  <c:v>36373</c:v>
                </c:pt>
                <c:pt idx="132">
                  <c:v>36404</c:v>
                </c:pt>
                <c:pt idx="133">
                  <c:v>36434</c:v>
                </c:pt>
              </c:numCache>
            </c:numRef>
          </c:xVal>
          <c:yVal>
            <c:numRef>
              <c:f>Sheet1!$E$5:$E$138</c:f>
              <c:numCache>
                <c:formatCode>General</c:formatCode>
                <c:ptCount val="134"/>
                <c:pt idx="0">
                  <c:v>0.000272970305318064</c:v>
                </c:pt>
                <c:pt idx="1">
                  <c:v>-0.01932080821101</c:v>
                </c:pt>
                <c:pt idx="2">
                  <c:v>-0.0147291150146669</c:v>
                </c:pt>
                <c:pt idx="3">
                  <c:v>0.00783081674553837</c:v>
                </c:pt>
                <c:pt idx="4">
                  <c:v>0.0679451490018602</c:v>
                </c:pt>
                <c:pt idx="5">
                  <c:v>0.0605551084883385</c:v>
                </c:pt>
                <c:pt idx="6">
                  <c:v>-0.00826250007035239</c:v>
                </c:pt>
                <c:pt idx="7">
                  <c:v>0.0624508769231627</c:v>
                </c:pt>
                <c:pt idx="8">
                  <c:v>0.0369690038206232</c:v>
                </c:pt>
                <c:pt idx="9">
                  <c:v>-0.0449677788362226</c:v>
                </c:pt>
                <c:pt idx="10">
                  <c:v>-0.0276183188102801</c:v>
                </c:pt>
                <c:pt idx="11">
                  <c:v>0.00743058680308337</c:v>
                </c:pt>
                <c:pt idx="12">
                  <c:v>-0.0220338091216496</c:v>
                </c:pt>
                <c:pt idx="13">
                  <c:v>0.0254823641051281</c:v>
                </c:pt>
                <c:pt idx="14">
                  <c:v>0.0320740188332697</c:v>
                </c:pt>
                <c:pt idx="15">
                  <c:v>0.00337309817111566</c:v>
                </c:pt>
                <c:pt idx="16">
                  <c:v>0.0180307560957468</c:v>
                </c:pt>
                <c:pt idx="17">
                  <c:v>0.0157908701574242</c:v>
                </c:pt>
                <c:pt idx="18">
                  <c:v>-0.0136432952510331</c:v>
                </c:pt>
                <c:pt idx="19">
                  <c:v>-0.0254659570580462</c:v>
                </c:pt>
                <c:pt idx="20">
                  <c:v>-0.0400792116467965</c:v>
                </c:pt>
                <c:pt idx="21">
                  <c:v>0.00159373747692375</c:v>
                </c:pt>
                <c:pt idx="22">
                  <c:v>-0.0300744830846872</c:v>
                </c:pt>
                <c:pt idx="23">
                  <c:v>0.0575678572634064</c:v>
                </c:pt>
                <c:pt idx="24">
                  <c:v>0.298375927306079</c:v>
                </c:pt>
                <c:pt idx="25">
                  <c:v>0.191976620735154</c:v>
                </c:pt>
                <c:pt idx="26">
                  <c:v>0.0198709707616356</c:v>
                </c:pt>
                <c:pt idx="27">
                  <c:v>-0.0675536903293619</c:v>
                </c:pt>
                <c:pt idx="28">
                  <c:v>-0.127942557845476</c:v>
                </c:pt>
                <c:pt idx="29">
                  <c:v>-0.13817357213902</c:v>
                </c:pt>
                <c:pt idx="30">
                  <c:v>-0.170098074743188</c:v>
                </c:pt>
                <c:pt idx="31">
                  <c:v>0.00417700138105516</c:v>
                </c:pt>
                <c:pt idx="32">
                  <c:v>-0.00139598652640294</c:v>
                </c:pt>
                <c:pt idx="33">
                  <c:v>-0.00281403104945774</c:v>
                </c:pt>
                <c:pt idx="34">
                  <c:v>-0.048161056306973</c:v>
                </c:pt>
                <c:pt idx="35">
                  <c:v>0.0571699502574124</c:v>
                </c:pt>
                <c:pt idx="36">
                  <c:v>0.017228454957126</c:v>
                </c:pt>
                <c:pt idx="37">
                  <c:v>0.0370082443892888</c:v>
                </c:pt>
                <c:pt idx="38">
                  <c:v>0.0695457872102232</c:v>
                </c:pt>
                <c:pt idx="39">
                  <c:v>-0.0454070785586824</c:v>
                </c:pt>
                <c:pt idx="40">
                  <c:v>-0.129362474283011</c:v>
                </c:pt>
                <c:pt idx="41">
                  <c:v>-0.00680271859063369</c:v>
                </c:pt>
                <c:pt idx="42">
                  <c:v>-0.00225039694467475</c:v>
                </c:pt>
                <c:pt idx="43">
                  <c:v>-0.0140732944838414</c:v>
                </c:pt>
                <c:pt idx="44">
                  <c:v>0.040743732111965</c:v>
                </c:pt>
                <c:pt idx="45">
                  <c:v>0.0284151109269016</c:v>
                </c:pt>
                <c:pt idx="46">
                  <c:v>0.0379385081041456</c:v>
                </c:pt>
                <c:pt idx="47">
                  <c:v>-0.0262416138320859</c:v>
                </c:pt>
                <c:pt idx="48">
                  <c:v>-0.0169608500737598</c:v>
                </c:pt>
                <c:pt idx="49">
                  <c:v>0.0149622420548842</c:v>
                </c:pt>
                <c:pt idx="50">
                  <c:v>0.000410546692659445</c:v>
                </c:pt>
                <c:pt idx="51">
                  <c:v>-0.0377464440514595</c:v>
                </c:pt>
                <c:pt idx="52">
                  <c:v>-0.0316893213139286</c:v>
                </c:pt>
                <c:pt idx="53">
                  <c:v>-0.0260338573654704</c:v>
                </c:pt>
                <c:pt idx="54">
                  <c:v>0.0317897666974573</c:v>
                </c:pt>
                <c:pt idx="55">
                  <c:v>0.011465552032461</c:v>
                </c:pt>
                <c:pt idx="56">
                  <c:v>-0.000799562505217384</c:v>
                </c:pt>
                <c:pt idx="57">
                  <c:v>-0.00641811991601866</c:v>
                </c:pt>
                <c:pt idx="58">
                  <c:v>-0.0288855933350528</c:v>
                </c:pt>
                <c:pt idx="59">
                  <c:v>-0.0332216347069037</c:v>
                </c:pt>
                <c:pt idx="60">
                  <c:v>0.000380425709835977</c:v>
                </c:pt>
                <c:pt idx="61">
                  <c:v>-0.0286522826638221</c:v>
                </c:pt>
                <c:pt idx="62">
                  <c:v>0.0208080899539322</c:v>
                </c:pt>
                <c:pt idx="63">
                  <c:v>-0.0478570459945629</c:v>
                </c:pt>
                <c:pt idx="64">
                  <c:v>-0.0805749434467752</c:v>
                </c:pt>
                <c:pt idx="65">
                  <c:v>0.0321440636141531</c:v>
                </c:pt>
                <c:pt idx="66">
                  <c:v>-0.0240304118759004</c:v>
                </c:pt>
                <c:pt idx="67">
                  <c:v>-0.000210515991507983</c:v>
                </c:pt>
                <c:pt idx="68">
                  <c:v>0.0597527930410143</c:v>
                </c:pt>
                <c:pt idx="69">
                  <c:v>0.0462362288703407</c:v>
                </c:pt>
                <c:pt idx="70">
                  <c:v>0.0294287057330593</c:v>
                </c:pt>
                <c:pt idx="71">
                  <c:v>0.0381939970554758</c:v>
                </c:pt>
                <c:pt idx="72">
                  <c:v>-0.0403267543748121</c:v>
                </c:pt>
                <c:pt idx="73">
                  <c:v>-0.0329610888901086</c:v>
                </c:pt>
                <c:pt idx="74">
                  <c:v>0.0192245179447936</c:v>
                </c:pt>
                <c:pt idx="75">
                  <c:v>0.0328138212854181</c:v>
                </c:pt>
                <c:pt idx="76">
                  <c:v>-0.0367394094431429</c:v>
                </c:pt>
                <c:pt idx="77">
                  <c:v>0.0172058401088821</c:v>
                </c:pt>
                <c:pt idx="78">
                  <c:v>0.0172782379469662</c:v>
                </c:pt>
                <c:pt idx="79">
                  <c:v>-0.00258353262287305</c:v>
                </c:pt>
                <c:pt idx="80">
                  <c:v>0.0364280170294865</c:v>
                </c:pt>
                <c:pt idx="81">
                  <c:v>-0.00202094019066868</c:v>
                </c:pt>
                <c:pt idx="82">
                  <c:v>-0.0321061939670173</c:v>
                </c:pt>
                <c:pt idx="83">
                  <c:v>-0.0331554239692859</c:v>
                </c:pt>
                <c:pt idx="84">
                  <c:v>0.00530280948037675</c:v>
                </c:pt>
                <c:pt idx="85">
                  <c:v>0.012426247386837</c:v>
                </c:pt>
                <c:pt idx="86">
                  <c:v>-0.014484651895302</c:v>
                </c:pt>
                <c:pt idx="87">
                  <c:v>0.0209220370479466</c:v>
                </c:pt>
                <c:pt idx="88">
                  <c:v>0.0491081529822632</c:v>
                </c:pt>
                <c:pt idx="89">
                  <c:v>-0.006445556398879</c:v>
                </c:pt>
                <c:pt idx="90">
                  <c:v>-0.00659345939502323</c:v>
                </c:pt>
                <c:pt idx="91">
                  <c:v>0.0583398253556988</c:v>
                </c:pt>
                <c:pt idx="92">
                  <c:v>0.0373008856757689</c:v>
                </c:pt>
                <c:pt idx="93">
                  <c:v>-0.0446760125314418</c:v>
                </c:pt>
                <c:pt idx="94">
                  <c:v>-0.018394177475474</c:v>
                </c:pt>
                <c:pt idx="95">
                  <c:v>0.0238904256066846</c:v>
                </c:pt>
                <c:pt idx="96">
                  <c:v>0.0164150272590881</c:v>
                </c:pt>
                <c:pt idx="97">
                  <c:v>0.0430956875439404</c:v>
                </c:pt>
                <c:pt idx="98">
                  <c:v>0.020164335806905</c:v>
                </c:pt>
                <c:pt idx="99">
                  <c:v>-0.018275820478034</c:v>
                </c:pt>
                <c:pt idx="100">
                  <c:v>0.0134429308309231</c:v>
                </c:pt>
                <c:pt idx="101">
                  <c:v>-0.0069594283156333</c:v>
                </c:pt>
                <c:pt idx="102">
                  <c:v>-0.0531885317719005</c:v>
                </c:pt>
                <c:pt idx="103">
                  <c:v>-0.0349458072502256</c:v>
                </c:pt>
                <c:pt idx="104">
                  <c:v>-0.0545408824553516</c:v>
                </c:pt>
                <c:pt idx="105">
                  <c:v>0.0449838178316581</c:v>
                </c:pt>
                <c:pt idx="106">
                  <c:v>-0.0434772717522351</c:v>
                </c:pt>
                <c:pt idx="107">
                  <c:v>0.0222301927373869</c:v>
                </c:pt>
                <c:pt idx="108">
                  <c:v>0.00706616108925813</c:v>
                </c:pt>
                <c:pt idx="109">
                  <c:v>-0.00671952806963334</c:v>
                </c:pt>
                <c:pt idx="110">
                  <c:v>0.0406898624414443</c:v>
                </c:pt>
                <c:pt idx="111">
                  <c:v>-0.0200207661449671</c:v>
                </c:pt>
                <c:pt idx="112">
                  <c:v>-0.0612206108133109</c:v>
                </c:pt>
                <c:pt idx="113">
                  <c:v>-0.0845982958081472</c:v>
                </c:pt>
                <c:pt idx="114">
                  <c:v>-0.0572214493173442</c:v>
                </c:pt>
                <c:pt idx="115">
                  <c:v>-0.0514281175512665</c:v>
                </c:pt>
                <c:pt idx="116">
                  <c:v>0.0211838245431023</c:v>
                </c:pt>
                <c:pt idx="117">
                  <c:v>0.0486206421429373</c:v>
                </c:pt>
                <c:pt idx="118">
                  <c:v>-0.0912834983585987</c:v>
                </c:pt>
                <c:pt idx="119">
                  <c:v>-0.0306386697939493</c:v>
                </c:pt>
                <c:pt idx="120">
                  <c:v>-0.0246814572042458</c:v>
                </c:pt>
                <c:pt idx="121">
                  <c:v>0.0924237163302916</c:v>
                </c:pt>
                <c:pt idx="122">
                  <c:v>-0.0465891148000664</c:v>
                </c:pt>
                <c:pt idx="123">
                  <c:v>-0.0980198742883123</c:v>
                </c:pt>
                <c:pt idx="124">
                  <c:v>-0.0991386193030351</c:v>
                </c:pt>
                <c:pt idx="125">
                  <c:v>0.0615400770352859</c:v>
                </c:pt>
                <c:pt idx="126">
                  <c:v>-0.0426622943574861</c:v>
                </c:pt>
                <c:pt idx="127">
                  <c:v>0.09063030256823</c:v>
                </c:pt>
                <c:pt idx="128">
                  <c:v>0.12535833339843</c:v>
                </c:pt>
                <c:pt idx="129">
                  <c:v>0.0101689282357774</c:v>
                </c:pt>
                <c:pt idx="130">
                  <c:v>0.0139744979114969</c:v>
                </c:pt>
                <c:pt idx="131">
                  <c:v>0.114662160794309</c:v>
                </c:pt>
                <c:pt idx="132">
                  <c:v>0.0537529770666525</c:v>
                </c:pt>
                <c:pt idx="133">
                  <c:v>0.0818405605395737</c:v>
                </c:pt>
              </c:numCache>
            </c:numRef>
          </c:yVal>
          <c:smooth val="0"/>
        </c:ser>
        <c:axId val="3760589"/>
        <c:axId val="30414449"/>
      </c:scatterChart>
      <c:valAx>
        <c:axId val="376058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14449"/>
        <c:crossesAt val="-0.3"/>
        <c:crossBetween val="midCat"/>
      </c:valAx>
      <c:valAx>
        <c:axId val="304144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0589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Hedge Effectiveness
$100,000 of JCC, 12 month parameter estimate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"JCC"</c:f>
              <c:strCache>
                <c:ptCount val="1"/>
                <c:pt idx="0">
                  <c:v>JCC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Sheet3!$A$6:$A$138</c:f>
              <c:strCache>
                <c:ptCount val="133"/>
                <c:pt idx="0">
                  <c:v>Oct-88</c:v>
                </c:pt>
                <c:pt idx="1">
                  <c:v>Nov-88</c:v>
                </c:pt>
                <c:pt idx="2">
                  <c:v>Dec-88</c:v>
                </c:pt>
                <c:pt idx="3">
                  <c:v>Jan-89</c:v>
                </c:pt>
                <c:pt idx="4">
                  <c:v>Feb-89</c:v>
                </c:pt>
                <c:pt idx="5">
                  <c:v>Mar-89</c:v>
                </c:pt>
                <c:pt idx="6">
                  <c:v>Apr-89</c:v>
                </c:pt>
                <c:pt idx="7">
                  <c:v>May-89</c:v>
                </c:pt>
                <c:pt idx="8">
                  <c:v>Jun-89</c:v>
                </c:pt>
                <c:pt idx="9">
                  <c:v>Jul-89</c:v>
                </c:pt>
                <c:pt idx="10">
                  <c:v>Aug-89</c:v>
                </c:pt>
                <c:pt idx="11">
                  <c:v>Sep-89</c:v>
                </c:pt>
                <c:pt idx="12">
                  <c:v>Oct-89</c:v>
                </c:pt>
                <c:pt idx="13">
                  <c:v>Nov-89</c:v>
                </c:pt>
                <c:pt idx="14">
                  <c:v>Dec-89</c:v>
                </c:pt>
                <c:pt idx="15">
                  <c:v>Jan-90</c:v>
                </c:pt>
                <c:pt idx="16">
                  <c:v>Feb-90</c:v>
                </c:pt>
                <c:pt idx="17">
                  <c:v>Mar-90</c:v>
                </c:pt>
                <c:pt idx="18">
                  <c:v>Apr-90</c:v>
                </c:pt>
                <c:pt idx="19">
                  <c:v>May-90</c:v>
                </c:pt>
                <c:pt idx="20">
                  <c:v>Jun-90</c:v>
                </c:pt>
                <c:pt idx="21">
                  <c:v>Jul-90</c:v>
                </c:pt>
                <c:pt idx="22">
                  <c:v>Aug-90</c:v>
                </c:pt>
                <c:pt idx="23">
                  <c:v>Sep-90</c:v>
                </c:pt>
                <c:pt idx="24">
                  <c:v>Oct-90</c:v>
                </c:pt>
                <c:pt idx="25">
                  <c:v>Nov-90</c:v>
                </c:pt>
                <c:pt idx="26">
                  <c:v>Dec-90</c:v>
                </c:pt>
                <c:pt idx="27">
                  <c:v>Jan-91</c:v>
                </c:pt>
                <c:pt idx="28">
                  <c:v>Feb-91</c:v>
                </c:pt>
                <c:pt idx="29">
                  <c:v>Mar-91</c:v>
                </c:pt>
                <c:pt idx="30">
                  <c:v>Apr-91</c:v>
                </c:pt>
                <c:pt idx="31">
                  <c:v>May-91</c:v>
                </c:pt>
                <c:pt idx="32">
                  <c:v>Jun-91</c:v>
                </c:pt>
                <c:pt idx="33">
                  <c:v>Jul-91</c:v>
                </c:pt>
                <c:pt idx="34">
                  <c:v>Aug-91</c:v>
                </c:pt>
                <c:pt idx="35">
                  <c:v>Sep-91</c:v>
                </c:pt>
                <c:pt idx="36">
                  <c:v>Oct-91</c:v>
                </c:pt>
                <c:pt idx="37">
                  <c:v>Nov-91</c:v>
                </c:pt>
                <c:pt idx="38">
                  <c:v>Dec-91</c:v>
                </c:pt>
                <c:pt idx="39">
                  <c:v>Jan-92</c:v>
                </c:pt>
                <c:pt idx="40">
                  <c:v>Feb-92</c:v>
                </c:pt>
                <c:pt idx="41">
                  <c:v>Mar-92</c:v>
                </c:pt>
                <c:pt idx="42">
                  <c:v>Apr-92</c:v>
                </c:pt>
                <c:pt idx="43">
                  <c:v>May-92</c:v>
                </c:pt>
                <c:pt idx="44">
                  <c:v>Jun-92</c:v>
                </c:pt>
                <c:pt idx="45">
                  <c:v>Jul-92</c:v>
                </c:pt>
                <c:pt idx="46">
                  <c:v>Aug-92</c:v>
                </c:pt>
                <c:pt idx="47">
                  <c:v>Sep-92</c:v>
                </c:pt>
                <c:pt idx="48">
                  <c:v>Oct-92</c:v>
                </c:pt>
                <c:pt idx="49">
                  <c:v>Nov-92</c:v>
                </c:pt>
                <c:pt idx="50">
                  <c:v>Dec-92</c:v>
                </c:pt>
                <c:pt idx="51">
                  <c:v>Jan-93</c:v>
                </c:pt>
                <c:pt idx="52">
                  <c:v>Feb-93</c:v>
                </c:pt>
                <c:pt idx="53">
                  <c:v>Mar-93</c:v>
                </c:pt>
                <c:pt idx="54">
                  <c:v>Apr-93</c:v>
                </c:pt>
                <c:pt idx="55">
                  <c:v>May-93</c:v>
                </c:pt>
                <c:pt idx="56">
                  <c:v>Jun-93</c:v>
                </c:pt>
                <c:pt idx="57">
                  <c:v>Jul-93</c:v>
                </c:pt>
                <c:pt idx="58">
                  <c:v>Aug-93</c:v>
                </c:pt>
                <c:pt idx="59">
                  <c:v>Sep-93</c:v>
                </c:pt>
                <c:pt idx="60">
                  <c:v>Oct-93</c:v>
                </c:pt>
                <c:pt idx="61">
                  <c:v>Nov-93</c:v>
                </c:pt>
                <c:pt idx="62">
                  <c:v>Dec-93</c:v>
                </c:pt>
                <c:pt idx="63">
                  <c:v>Jan-94</c:v>
                </c:pt>
                <c:pt idx="64">
                  <c:v>Feb-94</c:v>
                </c:pt>
                <c:pt idx="65">
                  <c:v>Mar-94</c:v>
                </c:pt>
                <c:pt idx="66">
                  <c:v>Apr-94</c:v>
                </c:pt>
                <c:pt idx="67">
                  <c:v>May-94</c:v>
                </c:pt>
                <c:pt idx="68">
                  <c:v>Jun-94</c:v>
                </c:pt>
                <c:pt idx="69">
                  <c:v>Jul-94</c:v>
                </c:pt>
                <c:pt idx="70">
                  <c:v>Aug-94</c:v>
                </c:pt>
                <c:pt idx="71">
                  <c:v>Sep-94</c:v>
                </c:pt>
                <c:pt idx="72">
                  <c:v>Oct-94</c:v>
                </c:pt>
                <c:pt idx="73">
                  <c:v>Nov-94</c:v>
                </c:pt>
                <c:pt idx="74">
                  <c:v>Dec-94</c:v>
                </c:pt>
                <c:pt idx="75">
                  <c:v>Jan-95</c:v>
                </c:pt>
                <c:pt idx="76">
                  <c:v>Feb-95</c:v>
                </c:pt>
                <c:pt idx="77">
                  <c:v>Mar-95</c:v>
                </c:pt>
                <c:pt idx="78">
                  <c:v>Apr-95</c:v>
                </c:pt>
                <c:pt idx="79">
                  <c:v>May-95</c:v>
                </c:pt>
                <c:pt idx="80">
                  <c:v>Jun-95</c:v>
                </c:pt>
                <c:pt idx="81">
                  <c:v>Jul-95</c:v>
                </c:pt>
                <c:pt idx="82">
                  <c:v>Aug-95</c:v>
                </c:pt>
                <c:pt idx="83">
                  <c:v>Sep-95</c:v>
                </c:pt>
                <c:pt idx="84">
                  <c:v>Oct-95</c:v>
                </c:pt>
                <c:pt idx="85">
                  <c:v>Nov-95</c:v>
                </c:pt>
                <c:pt idx="86">
                  <c:v>Dec-95</c:v>
                </c:pt>
                <c:pt idx="87">
                  <c:v>Jan-96</c:v>
                </c:pt>
                <c:pt idx="88">
                  <c:v>Feb-96</c:v>
                </c:pt>
                <c:pt idx="89">
                  <c:v>Mar-96</c:v>
                </c:pt>
                <c:pt idx="90">
                  <c:v>Apr-96</c:v>
                </c:pt>
                <c:pt idx="91">
                  <c:v>May-96</c:v>
                </c:pt>
                <c:pt idx="92">
                  <c:v>Jun-96</c:v>
                </c:pt>
                <c:pt idx="93">
                  <c:v>Jul-96</c:v>
                </c:pt>
                <c:pt idx="94">
                  <c:v>Aug-96</c:v>
                </c:pt>
                <c:pt idx="95">
                  <c:v>Sep-96</c:v>
                </c:pt>
                <c:pt idx="96">
                  <c:v>Oct-96</c:v>
                </c:pt>
                <c:pt idx="97">
                  <c:v>Nov-96</c:v>
                </c:pt>
                <c:pt idx="98">
                  <c:v>Dec-96</c:v>
                </c:pt>
                <c:pt idx="99">
                  <c:v>Jan-97</c:v>
                </c:pt>
                <c:pt idx="100">
                  <c:v>Feb-97</c:v>
                </c:pt>
                <c:pt idx="101">
                  <c:v>Mar-97</c:v>
                </c:pt>
                <c:pt idx="102">
                  <c:v>Apr-97</c:v>
                </c:pt>
                <c:pt idx="103">
                  <c:v>May-97</c:v>
                </c:pt>
                <c:pt idx="104">
                  <c:v>Jun-97</c:v>
                </c:pt>
                <c:pt idx="105">
                  <c:v>Jul-97</c:v>
                </c:pt>
                <c:pt idx="106">
                  <c:v>Aug-97</c:v>
                </c:pt>
                <c:pt idx="107">
                  <c:v>Sep-97</c:v>
                </c:pt>
                <c:pt idx="108">
                  <c:v>Oct-97</c:v>
                </c:pt>
                <c:pt idx="109">
                  <c:v>Nov-97</c:v>
                </c:pt>
                <c:pt idx="110">
                  <c:v>Dec-97</c:v>
                </c:pt>
                <c:pt idx="111">
                  <c:v>Jan-98</c:v>
                </c:pt>
                <c:pt idx="112">
                  <c:v>Feb-98</c:v>
                </c:pt>
                <c:pt idx="113">
                  <c:v>Mar-98</c:v>
                </c:pt>
                <c:pt idx="114">
                  <c:v>Apr-98</c:v>
                </c:pt>
                <c:pt idx="115">
                  <c:v>May-98</c:v>
                </c:pt>
                <c:pt idx="116">
                  <c:v>Jun-98</c:v>
                </c:pt>
                <c:pt idx="117">
                  <c:v>Jul-98</c:v>
                </c:pt>
                <c:pt idx="118">
                  <c:v>Aug-98</c:v>
                </c:pt>
                <c:pt idx="119">
                  <c:v>Sep-98</c:v>
                </c:pt>
                <c:pt idx="120">
                  <c:v>Oct-98</c:v>
                </c:pt>
                <c:pt idx="121">
                  <c:v>Nov-98</c:v>
                </c:pt>
                <c:pt idx="122">
                  <c:v>Dec-98</c:v>
                </c:pt>
                <c:pt idx="123">
                  <c:v>Jan-99</c:v>
                </c:pt>
                <c:pt idx="124">
                  <c:v>Feb-99</c:v>
                </c:pt>
                <c:pt idx="125">
                  <c:v>Mar-99</c:v>
                </c:pt>
                <c:pt idx="126">
                  <c:v>Apr-99</c:v>
                </c:pt>
                <c:pt idx="127">
                  <c:v>May-99</c:v>
                </c:pt>
                <c:pt idx="128">
                  <c:v>Jun-99</c:v>
                </c:pt>
                <c:pt idx="129">
                  <c:v>Jul-99</c:v>
                </c:pt>
                <c:pt idx="130">
                  <c:v>Aug-99</c:v>
                </c:pt>
                <c:pt idx="131">
                  <c:v>Sep-99</c:v>
                </c:pt>
                <c:pt idx="132">
                  <c:v>Oct-99</c:v>
                </c:pt>
              </c:strCache>
            </c:strRef>
          </c:cat>
          <c:val>
            <c:numRef>
              <c:f>Sheet3!$O$6:$O$138</c:f>
              <c:numCache>
                <c:formatCode>General</c:formatCode>
                <c:ptCount val="133"/>
                <c:pt idx="0">
                  <c:v>-4858.69327898076</c:v>
                </c:pt>
                <c:pt idx="1">
                  <c:v>-11043.1038326263</c:v>
                </c:pt>
                <c:pt idx="2">
                  <c:v>-4135.16555495869</c:v>
                </c:pt>
                <c:pt idx="3">
                  <c:v>9470.79515416188</c:v>
                </c:pt>
                <c:pt idx="4">
                  <c:v>12312.3502287701</c:v>
                </c:pt>
                <c:pt idx="5">
                  <c:v>7686.24023512782</c:v>
                </c:pt>
                <c:pt idx="6">
                  <c:v>4047.66821324419</c:v>
                </c:pt>
                <c:pt idx="7">
                  <c:v>6476.05213604831</c:v>
                </c:pt>
                <c:pt idx="8">
                  <c:v>-111.049428402718</c:v>
                </c:pt>
                <c:pt idx="9">
                  <c:v>-2874.24688656541</c:v>
                </c:pt>
                <c:pt idx="10">
                  <c:v>-1788.33724744014</c:v>
                </c:pt>
                <c:pt idx="11">
                  <c:v>-2117.72620113073</c:v>
                </c:pt>
                <c:pt idx="12">
                  <c:v>651.854160024195</c:v>
                </c:pt>
                <c:pt idx="13">
                  <c:v>2795.75576350538</c:v>
                </c:pt>
                <c:pt idx="14">
                  <c:v>800.919613177726</c:v>
                </c:pt>
                <c:pt idx="15">
                  <c:v>5271.67821724042</c:v>
                </c:pt>
                <c:pt idx="16">
                  <c:v>-814.115758369977</c:v>
                </c:pt>
                <c:pt idx="17">
                  <c:v>4319.51980421351</c:v>
                </c:pt>
                <c:pt idx="18">
                  <c:v>-4756.44021527992</c:v>
                </c:pt>
                <c:pt idx="19">
                  <c:v>-8447.6899300466</c:v>
                </c:pt>
                <c:pt idx="20">
                  <c:v>-3638.97033999056</c:v>
                </c:pt>
                <c:pt idx="21">
                  <c:v>-4872.83995543604</c:v>
                </c:pt>
                <c:pt idx="22">
                  <c:v>6100.60246205549</c:v>
                </c:pt>
                <c:pt idx="23">
                  <c:v>31417.3687898757</c:v>
                </c:pt>
                <c:pt idx="24">
                  <c:v>30162.1893265891</c:v>
                </c:pt>
                <c:pt idx="25">
                  <c:v>11858.8394999983</c:v>
                </c:pt>
                <c:pt idx="26">
                  <c:v>-4154.19062096457</c:v>
                </c:pt>
                <c:pt idx="27">
                  <c:v>-13610.6744884916</c:v>
                </c:pt>
                <c:pt idx="28">
                  <c:v>-14579.4085236317</c:v>
                </c:pt>
                <c:pt idx="29">
                  <c:v>-25687.7724966235</c:v>
                </c:pt>
                <c:pt idx="30">
                  <c:v>-8910.56185927446</c:v>
                </c:pt>
                <c:pt idx="31">
                  <c:v>-114.416488454552</c:v>
                </c:pt>
                <c:pt idx="32">
                  <c:v>2821.85766495025</c:v>
                </c:pt>
                <c:pt idx="33">
                  <c:v>333.333641975844</c:v>
                </c:pt>
                <c:pt idx="34">
                  <c:v>2735.40030820425</c:v>
                </c:pt>
                <c:pt idx="35">
                  <c:v>2504.79388691719</c:v>
                </c:pt>
                <c:pt idx="36">
                  <c:v>3770.13408680835</c:v>
                </c:pt>
                <c:pt idx="37">
                  <c:v>5521.36282102865</c:v>
                </c:pt>
                <c:pt idx="38">
                  <c:v>1806.13274703543</c:v>
                </c:pt>
                <c:pt idx="39">
                  <c:v>-10992.4218597921</c:v>
                </c:pt>
                <c:pt idx="40">
                  <c:v>-5289.95424827667</c:v>
                </c:pt>
                <c:pt idx="41">
                  <c:v>-1846.20628397353</c:v>
                </c:pt>
                <c:pt idx="42">
                  <c:v>1346.06631395457</c:v>
                </c:pt>
                <c:pt idx="43">
                  <c:v>2530.38803106986</c:v>
                </c:pt>
                <c:pt idx="44">
                  <c:v>4461.70654888067</c:v>
                </c:pt>
                <c:pt idx="45">
                  <c:v>6729.44603059049</c:v>
                </c:pt>
                <c:pt idx="46">
                  <c:v>1398.62419747399</c:v>
                </c:pt>
                <c:pt idx="47">
                  <c:v>-2620.23723940241</c:v>
                </c:pt>
                <c:pt idx="48">
                  <c:v>-492.85462011492</c:v>
                </c:pt>
                <c:pt idx="49">
                  <c:v>246.730941845862</c:v>
                </c:pt>
                <c:pt idx="50">
                  <c:v>-3971.36882680222</c:v>
                </c:pt>
                <c:pt idx="51">
                  <c:v>-4671.53949155418</c:v>
                </c:pt>
                <c:pt idx="52">
                  <c:v>-4675.03330901353</c:v>
                </c:pt>
                <c:pt idx="53">
                  <c:v>1453.35146161678</c:v>
                </c:pt>
                <c:pt idx="54">
                  <c:v>2520.68140333463</c:v>
                </c:pt>
                <c:pt idx="55">
                  <c:v>2194.361529988</c:v>
                </c:pt>
                <c:pt idx="56">
                  <c:v>-1064.40600459467</c:v>
                </c:pt>
                <c:pt idx="57">
                  <c:v>-2876.72482943243</c:v>
                </c:pt>
                <c:pt idx="58">
                  <c:v>-6014.2909664533</c:v>
                </c:pt>
                <c:pt idx="59">
                  <c:v>-1650.98089638123</c:v>
                </c:pt>
                <c:pt idx="60">
                  <c:v>-1557.85055876884</c:v>
                </c:pt>
                <c:pt idx="61">
                  <c:v>1140.8109313962</c:v>
                </c:pt>
                <c:pt idx="62">
                  <c:v>-3215.32095838086</c:v>
                </c:pt>
                <c:pt idx="63">
                  <c:v>-10728.0428480153</c:v>
                </c:pt>
                <c:pt idx="64">
                  <c:v>1768.75359427272</c:v>
                </c:pt>
                <c:pt idx="65">
                  <c:v>403.769054607697</c:v>
                </c:pt>
                <c:pt idx="66">
                  <c:v>-2172.52264888042</c:v>
                </c:pt>
                <c:pt idx="67">
                  <c:v>5475.33276436744</c:v>
                </c:pt>
                <c:pt idx="68">
                  <c:v>5867.3401685173</c:v>
                </c:pt>
                <c:pt idx="69">
                  <c:v>4960.68240759879</c:v>
                </c:pt>
                <c:pt idx="70">
                  <c:v>6326.21967779665</c:v>
                </c:pt>
                <c:pt idx="71">
                  <c:v>109.409201285905</c:v>
                </c:pt>
                <c:pt idx="72">
                  <c:v>-3675.24659929954</c:v>
                </c:pt>
                <c:pt idx="73">
                  <c:v>-1600.94900169105</c:v>
                </c:pt>
                <c:pt idx="74">
                  <c:v>2728.99254821807</c:v>
                </c:pt>
                <c:pt idx="75">
                  <c:v>-1014.66484957432</c:v>
                </c:pt>
                <c:pt idx="76">
                  <c:v>1908.02645831359</c:v>
                </c:pt>
                <c:pt idx="77">
                  <c:v>3119.26793956129</c:v>
                </c:pt>
                <c:pt idx="78">
                  <c:v>804.941292794379</c:v>
                </c:pt>
                <c:pt idx="79">
                  <c:v>3260.01529342412</c:v>
                </c:pt>
                <c:pt idx="80">
                  <c:v>824.322029922983</c:v>
                </c:pt>
                <c:pt idx="81">
                  <c:v>-5483.71430329332</c:v>
                </c:pt>
                <c:pt idx="82">
                  <c:v>-5974.42506492902</c:v>
                </c:pt>
                <c:pt idx="83">
                  <c:v>-982.95096137978</c:v>
                </c:pt>
                <c:pt idx="84">
                  <c:v>1155.41435566495</c:v>
                </c:pt>
                <c:pt idx="85">
                  <c:v>-1796.62902714835</c:v>
                </c:pt>
                <c:pt idx="86">
                  <c:v>2597.54864032605</c:v>
                </c:pt>
                <c:pt idx="87">
                  <c:v>7251.9409468584</c:v>
                </c:pt>
                <c:pt idx="88">
                  <c:v>1263.83988717229</c:v>
                </c:pt>
                <c:pt idx="89">
                  <c:v>-2061.92872027357</c:v>
                </c:pt>
                <c:pt idx="90">
                  <c:v>3103.0625390977</c:v>
                </c:pt>
                <c:pt idx="91">
                  <c:v>2858.79601233025</c:v>
                </c:pt>
                <c:pt idx="92">
                  <c:v>-1113.37182484553</c:v>
                </c:pt>
                <c:pt idx="93">
                  <c:v>-459.067370859895</c:v>
                </c:pt>
                <c:pt idx="94">
                  <c:v>2474.2489145907</c:v>
                </c:pt>
                <c:pt idx="95">
                  <c:v>3383.5049048803</c:v>
                </c:pt>
                <c:pt idx="96">
                  <c:v>5442.2434021074</c:v>
                </c:pt>
                <c:pt idx="97">
                  <c:v>6496.65117283117</c:v>
                </c:pt>
                <c:pt idx="98">
                  <c:v>426.986131216537</c:v>
                </c:pt>
                <c:pt idx="99">
                  <c:v>2441.19866888381</c:v>
                </c:pt>
                <c:pt idx="100">
                  <c:v>290.637530721456</c:v>
                </c:pt>
                <c:pt idx="101">
                  <c:v>-8294.9082980751</c:v>
                </c:pt>
                <c:pt idx="102">
                  <c:v>-7044.1797120782</c:v>
                </c:pt>
                <c:pt idx="103">
                  <c:v>-5921.08418402031</c:v>
                </c:pt>
                <c:pt idx="104">
                  <c:v>2794.77251065471</c:v>
                </c:pt>
                <c:pt idx="105">
                  <c:v>-3522.65028153406</c:v>
                </c:pt>
                <c:pt idx="106">
                  <c:v>-2957.54849178165</c:v>
                </c:pt>
                <c:pt idx="107">
                  <c:v>2028.26821646534</c:v>
                </c:pt>
                <c:pt idx="108">
                  <c:v>1552.0228759097</c:v>
                </c:pt>
                <c:pt idx="109">
                  <c:v>3530.37167110738</c:v>
                </c:pt>
                <c:pt idx="110">
                  <c:v>1377.97455980176</c:v>
                </c:pt>
                <c:pt idx="111">
                  <c:v>-11102.4401837061</c:v>
                </c:pt>
                <c:pt idx="112">
                  <c:v>-16660.7334761218</c:v>
                </c:pt>
                <c:pt idx="113">
                  <c:v>-11183.3030163444</c:v>
                </c:pt>
                <c:pt idx="114">
                  <c:v>-8426.03436177399</c:v>
                </c:pt>
                <c:pt idx="115">
                  <c:v>3774.03279828471</c:v>
                </c:pt>
                <c:pt idx="116">
                  <c:v>2389.95691988457</c:v>
                </c:pt>
                <c:pt idx="117">
                  <c:v>-3530.22012966574</c:v>
                </c:pt>
                <c:pt idx="118">
                  <c:v>229.095174655576</c:v>
                </c:pt>
                <c:pt idx="119">
                  <c:v>-2784.40261711732</c:v>
                </c:pt>
                <c:pt idx="120">
                  <c:v>8275.39610289123</c:v>
                </c:pt>
                <c:pt idx="121">
                  <c:v>-797.394583914423</c:v>
                </c:pt>
                <c:pt idx="122">
                  <c:v>-6541.22651861681</c:v>
                </c:pt>
                <c:pt idx="123">
                  <c:v>-12568.1277680624</c:v>
                </c:pt>
                <c:pt idx="124">
                  <c:v>1138.86469640088</c:v>
                </c:pt>
                <c:pt idx="125">
                  <c:v>-2201.76221410685</c:v>
                </c:pt>
                <c:pt idx="126">
                  <c:v>4866.29457989275</c:v>
                </c:pt>
                <c:pt idx="127">
                  <c:v>27488.3164046606</c:v>
                </c:pt>
                <c:pt idx="128">
                  <c:v>5128.26084031267</c:v>
                </c:pt>
                <c:pt idx="129">
                  <c:v>2015.37226116242</c:v>
                </c:pt>
                <c:pt idx="130">
                  <c:v>10466.9318545127</c:v>
                </c:pt>
                <c:pt idx="131">
                  <c:v>8807.71642758381</c:v>
                </c:pt>
                <c:pt idx="132">
                  <c:v>10884.4745899889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"JCC with hedge"</c:f>
              <c:strCache>
                <c:ptCount val="1"/>
                <c:pt idx="0">
                  <c:v>JCC with hedge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Sheet3!$A$6:$A$138</c:f>
              <c:strCache>
                <c:ptCount val="133"/>
                <c:pt idx="0">
                  <c:v>Oct-88</c:v>
                </c:pt>
                <c:pt idx="1">
                  <c:v>Nov-88</c:v>
                </c:pt>
                <c:pt idx="2">
                  <c:v>Dec-88</c:v>
                </c:pt>
                <c:pt idx="3">
                  <c:v>Jan-89</c:v>
                </c:pt>
                <c:pt idx="4">
                  <c:v>Feb-89</c:v>
                </c:pt>
                <c:pt idx="5">
                  <c:v>Mar-89</c:v>
                </c:pt>
                <c:pt idx="6">
                  <c:v>Apr-89</c:v>
                </c:pt>
                <c:pt idx="7">
                  <c:v>May-89</c:v>
                </c:pt>
                <c:pt idx="8">
                  <c:v>Jun-89</c:v>
                </c:pt>
                <c:pt idx="9">
                  <c:v>Jul-89</c:v>
                </c:pt>
                <c:pt idx="10">
                  <c:v>Aug-89</c:v>
                </c:pt>
                <c:pt idx="11">
                  <c:v>Sep-89</c:v>
                </c:pt>
                <c:pt idx="12">
                  <c:v>Oct-89</c:v>
                </c:pt>
                <c:pt idx="13">
                  <c:v>Nov-89</c:v>
                </c:pt>
                <c:pt idx="14">
                  <c:v>Dec-89</c:v>
                </c:pt>
                <c:pt idx="15">
                  <c:v>Jan-90</c:v>
                </c:pt>
                <c:pt idx="16">
                  <c:v>Feb-90</c:v>
                </c:pt>
                <c:pt idx="17">
                  <c:v>Mar-90</c:v>
                </c:pt>
                <c:pt idx="18">
                  <c:v>Apr-90</c:v>
                </c:pt>
                <c:pt idx="19">
                  <c:v>May-90</c:v>
                </c:pt>
                <c:pt idx="20">
                  <c:v>Jun-90</c:v>
                </c:pt>
                <c:pt idx="21">
                  <c:v>Jul-90</c:v>
                </c:pt>
                <c:pt idx="22">
                  <c:v>Aug-90</c:v>
                </c:pt>
                <c:pt idx="23">
                  <c:v>Sep-90</c:v>
                </c:pt>
                <c:pt idx="24">
                  <c:v>Oct-90</c:v>
                </c:pt>
                <c:pt idx="25">
                  <c:v>Nov-90</c:v>
                </c:pt>
                <c:pt idx="26">
                  <c:v>Dec-90</c:v>
                </c:pt>
                <c:pt idx="27">
                  <c:v>Jan-91</c:v>
                </c:pt>
                <c:pt idx="28">
                  <c:v>Feb-91</c:v>
                </c:pt>
                <c:pt idx="29">
                  <c:v>Mar-91</c:v>
                </c:pt>
                <c:pt idx="30">
                  <c:v>Apr-91</c:v>
                </c:pt>
                <c:pt idx="31">
                  <c:v>May-91</c:v>
                </c:pt>
                <c:pt idx="32">
                  <c:v>Jun-91</c:v>
                </c:pt>
                <c:pt idx="33">
                  <c:v>Jul-91</c:v>
                </c:pt>
                <c:pt idx="34">
                  <c:v>Aug-91</c:v>
                </c:pt>
                <c:pt idx="35">
                  <c:v>Sep-91</c:v>
                </c:pt>
                <c:pt idx="36">
                  <c:v>Oct-91</c:v>
                </c:pt>
                <c:pt idx="37">
                  <c:v>Nov-91</c:v>
                </c:pt>
                <c:pt idx="38">
                  <c:v>Dec-91</c:v>
                </c:pt>
                <c:pt idx="39">
                  <c:v>Jan-92</c:v>
                </c:pt>
                <c:pt idx="40">
                  <c:v>Feb-92</c:v>
                </c:pt>
                <c:pt idx="41">
                  <c:v>Mar-92</c:v>
                </c:pt>
                <c:pt idx="42">
                  <c:v>Apr-92</c:v>
                </c:pt>
                <c:pt idx="43">
                  <c:v>May-92</c:v>
                </c:pt>
                <c:pt idx="44">
                  <c:v>Jun-92</c:v>
                </c:pt>
                <c:pt idx="45">
                  <c:v>Jul-92</c:v>
                </c:pt>
                <c:pt idx="46">
                  <c:v>Aug-92</c:v>
                </c:pt>
                <c:pt idx="47">
                  <c:v>Sep-92</c:v>
                </c:pt>
                <c:pt idx="48">
                  <c:v>Oct-92</c:v>
                </c:pt>
                <c:pt idx="49">
                  <c:v>Nov-92</c:v>
                </c:pt>
                <c:pt idx="50">
                  <c:v>Dec-92</c:v>
                </c:pt>
                <c:pt idx="51">
                  <c:v>Jan-93</c:v>
                </c:pt>
                <c:pt idx="52">
                  <c:v>Feb-93</c:v>
                </c:pt>
                <c:pt idx="53">
                  <c:v>Mar-93</c:v>
                </c:pt>
                <c:pt idx="54">
                  <c:v>Apr-93</c:v>
                </c:pt>
                <c:pt idx="55">
                  <c:v>May-93</c:v>
                </c:pt>
                <c:pt idx="56">
                  <c:v>Jun-93</c:v>
                </c:pt>
                <c:pt idx="57">
                  <c:v>Jul-93</c:v>
                </c:pt>
                <c:pt idx="58">
                  <c:v>Aug-93</c:v>
                </c:pt>
                <c:pt idx="59">
                  <c:v>Sep-93</c:v>
                </c:pt>
                <c:pt idx="60">
                  <c:v>Oct-93</c:v>
                </c:pt>
                <c:pt idx="61">
                  <c:v>Nov-93</c:v>
                </c:pt>
                <c:pt idx="62">
                  <c:v>Dec-93</c:v>
                </c:pt>
                <c:pt idx="63">
                  <c:v>Jan-94</c:v>
                </c:pt>
                <c:pt idx="64">
                  <c:v>Feb-94</c:v>
                </c:pt>
                <c:pt idx="65">
                  <c:v>Mar-94</c:v>
                </c:pt>
                <c:pt idx="66">
                  <c:v>Apr-94</c:v>
                </c:pt>
                <c:pt idx="67">
                  <c:v>May-94</c:v>
                </c:pt>
                <c:pt idx="68">
                  <c:v>Jun-94</c:v>
                </c:pt>
                <c:pt idx="69">
                  <c:v>Jul-94</c:v>
                </c:pt>
                <c:pt idx="70">
                  <c:v>Aug-94</c:v>
                </c:pt>
                <c:pt idx="71">
                  <c:v>Sep-94</c:v>
                </c:pt>
                <c:pt idx="72">
                  <c:v>Oct-94</c:v>
                </c:pt>
                <c:pt idx="73">
                  <c:v>Nov-94</c:v>
                </c:pt>
                <c:pt idx="74">
                  <c:v>Dec-94</c:v>
                </c:pt>
                <c:pt idx="75">
                  <c:v>Jan-95</c:v>
                </c:pt>
                <c:pt idx="76">
                  <c:v>Feb-95</c:v>
                </c:pt>
                <c:pt idx="77">
                  <c:v>Mar-95</c:v>
                </c:pt>
                <c:pt idx="78">
                  <c:v>Apr-95</c:v>
                </c:pt>
                <c:pt idx="79">
                  <c:v>May-95</c:v>
                </c:pt>
                <c:pt idx="80">
                  <c:v>Jun-95</c:v>
                </c:pt>
                <c:pt idx="81">
                  <c:v>Jul-95</c:v>
                </c:pt>
                <c:pt idx="82">
                  <c:v>Aug-95</c:v>
                </c:pt>
                <c:pt idx="83">
                  <c:v>Sep-95</c:v>
                </c:pt>
                <c:pt idx="84">
                  <c:v>Oct-95</c:v>
                </c:pt>
                <c:pt idx="85">
                  <c:v>Nov-95</c:v>
                </c:pt>
                <c:pt idx="86">
                  <c:v>Dec-95</c:v>
                </c:pt>
                <c:pt idx="87">
                  <c:v>Jan-96</c:v>
                </c:pt>
                <c:pt idx="88">
                  <c:v>Feb-96</c:v>
                </c:pt>
                <c:pt idx="89">
                  <c:v>Mar-96</c:v>
                </c:pt>
                <c:pt idx="90">
                  <c:v>Apr-96</c:v>
                </c:pt>
                <c:pt idx="91">
                  <c:v>May-96</c:v>
                </c:pt>
                <c:pt idx="92">
                  <c:v>Jun-96</c:v>
                </c:pt>
                <c:pt idx="93">
                  <c:v>Jul-96</c:v>
                </c:pt>
                <c:pt idx="94">
                  <c:v>Aug-96</c:v>
                </c:pt>
                <c:pt idx="95">
                  <c:v>Sep-96</c:v>
                </c:pt>
                <c:pt idx="96">
                  <c:v>Oct-96</c:v>
                </c:pt>
                <c:pt idx="97">
                  <c:v>Nov-96</c:v>
                </c:pt>
                <c:pt idx="98">
                  <c:v>Dec-96</c:v>
                </c:pt>
                <c:pt idx="99">
                  <c:v>Jan-97</c:v>
                </c:pt>
                <c:pt idx="100">
                  <c:v>Feb-97</c:v>
                </c:pt>
                <c:pt idx="101">
                  <c:v>Mar-97</c:v>
                </c:pt>
                <c:pt idx="102">
                  <c:v>Apr-97</c:v>
                </c:pt>
                <c:pt idx="103">
                  <c:v>May-97</c:v>
                </c:pt>
                <c:pt idx="104">
                  <c:v>Jun-97</c:v>
                </c:pt>
                <c:pt idx="105">
                  <c:v>Jul-97</c:v>
                </c:pt>
                <c:pt idx="106">
                  <c:v>Aug-97</c:v>
                </c:pt>
                <c:pt idx="107">
                  <c:v>Sep-97</c:v>
                </c:pt>
                <c:pt idx="108">
                  <c:v>Oct-97</c:v>
                </c:pt>
                <c:pt idx="109">
                  <c:v>Nov-97</c:v>
                </c:pt>
                <c:pt idx="110">
                  <c:v>Dec-97</c:v>
                </c:pt>
                <c:pt idx="111">
                  <c:v>Jan-98</c:v>
                </c:pt>
                <c:pt idx="112">
                  <c:v>Feb-98</c:v>
                </c:pt>
                <c:pt idx="113">
                  <c:v>Mar-98</c:v>
                </c:pt>
                <c:pt idx="114">
                  <c:v>Apr-98</c:v>
                </c:pt>
                <c:pt idx="115">
                  <c:v>May-98</c:v>
                </c:pt>
                <c:pt idx="116">
                  <c:v>Jun-98</c:v>
                </c:pt>
                <c:pt idx="117">
                  <c:v>Jul-98</c:v>
                </c:pt>
                <c:pt idx="118">
                  <c:v>Aug-98</c:v>
                </c:pt>
                <c:pt idx="119">
                  <c:v>Sep-98</c:v>
                </c:pt>
                <c:pt idx="120">
                  <c:v>Oct-98</c:v>
                </c:pt>
                <c:pt idx="121">
                  <c:v>Nov-98</c:v>
                </c:pt>
                <c:pt idx="122">
                  <c:v>Dec-98</c:v>
                </c:pt>
                <c:pt idx="123">
                  <c:v>Jan-99</c:v>
                </c:pt>
                <c:pt idx="124">
                  <c:v>Feb-99</c:v>
                </c:pt>
                <c:pt idx="125">
                  <c:v>Mar-99</c:v>
                </c:pt>
                <c:pt idx="126">
                  <c:v>Apr-99</c:v>
                </c:pt>
                <c:pt idx="127">
                  <c:v>May-99</c:v>
                </c:pt>
                <c:pt idx="128">
                  <c:v>Jun-99</c:v>
                </c:pt>
                <c:pt idx="129">
                  <c:v>Jul-99</c:v>
                </c:pt>
                <c:pt idx="130">
                  <c:v>Aug-99</c:v>
                </c:pt>
                <c:pt idx="131">
                  <c:v>Sep-99</c:v>
                </c:pt>
                <c:pt idx="132">
                  <c:v>Oct-99</c:v>
                </c:pt>
              </c:strCache>
            </c:strRef>
          </c:cat>
          <c:val>
            <c:numRef>
              <c:f>Sheet3!$N$6:$N$138</c:f>
              <c:numCache>
                <c:formatCode>General</c:formatCode>
                <c:ptCount val="133"/>
                <c:pt idx="0">
                  <c:v>-2926.61245787976</c:v>
                </c:pt>
                <c:pt idx="1">
                  <c:v>-6140.94804993988</c:v>
                </c:pt>
                <c:pt idx="2">
                  <c:v>-4918.24722951253</c:v>
                </c:pt>
                <c:pt idx="3">
                  <c:v>2676.28025397585</c:v>
                </c:pt>
                <c:pt idx="4">
                  <c:v>6256.83937993625</c:v>
                </c:pt>
                <c:pt idx="5">
                  <c:v>8512.49024216305</c:v>
                </c:pt>
                <c:pt idx="6">
                  <c:v>-2197.41947907208</c:v>
                </c:pt>
                <c:pt idx="7">
                  <c:v>2779.15175398598</c:v>
                </c:pt>
                <c:pt idx="8">
                  <c:v>4385.72845521954</c:v>
                </c:pt>
                <c:pt idx="9">
                  <c:v>-112.4150055374</c:v>
                </c:pt>
                <c:pt idx="10">
                  <c:v>-2531.39592774847</c:v>
                </c:pt>
                <c:pt idx="11">
                  <c:v>85.6547110342362</c:v>
                </c:pt>
                <c:pt idx="12">
                  <c:v>-1896.38225048862</c:v>
                </c:pt>
                <c:pt idx="13">
                  <c:v>-411.646119821589</c:v>
                </c:pt>
                <c:pt idx="14">
                  <c:v>463.60979606616</c:v>
                </c:pt>
                <c:pt idx="15">
                  <c:v>3468.60260766574</c:v>
                </c:pt>
                <c:pt idx="16">
                  <c:v>-2393.20277411239</c:v>
                </c:pt>
                <c:pt idx="17">
                  <c:v>5683.84932931682</c:v>
                </c:pt>
                <c:pt idx="18">
                  <c:v>-2209.8445094753</c:v>
                </c:pt>
                <c:pt idx="19">
                  <c:v>-4439.76876536695</c:v>
                </c:pt>
                <c:pt idx="20">
                  <c:v>-3798.34408768293</c:v>
                </c:pt>
                <c:pt idx="21">
                  <c:v>-1865.39164696732</c:v>
                </c:pt>
                <c:pt idx="22">
                  <c:v>343.816735714848</c:v>
                </c:pt>
                <c:pt idx="23">
                  <c:v>1579.77605926783</c:v>
                </c:pt>
                <c:pt idx="24">
                  <c:v>10964.5272530736</c:v>
                </c:pt>
                <c:pt idx="25">
                  <c:v>9871.74242383472</c:v>
                </c:pt>
                <c:pt idx="26">
                  <c:v>2601.17841197162</c:v>
                </c:pt>
                <c:pt idx="27">
                  <c:v>-816.418703944011</c:v>
                </c:pt>
                <c:pt idx="28">
                  <c:v>-762.051309729681</c:v>
                </c:pt>
                <c:pt idx="29">
                  <c:v>-8677.96502230471</c:v>
                </c:pt>
                <c:pt idx="30">
                  <c:v>-9328.26199737998</c:v>
                </c:pt>
                <c:pt idx="31">
                  <c:v>25.1821641857418</c:v>
                </c:pt>
                <c:pt idx="32">
                  <c:v>3103.26076989602</c:v>
                </c:pt>
                <c:pt idx="33">
                  <c:v>5149.43927267314</c:v>
                </c:pt>
                <c:pt idx="34">
                  <c:v>-2981.59471753699</c:v>
                </c:pt>
                <c:pt idx="35">
                  <c:v>781.948391204596</c:v>
                </c:pt>
                <c:pt idx="36">
                  <c:v>69.3096478794691</c:v>
                </c:pt>
                <c:pt idx="37">
                  <c:v>-1433.21589999367</c:v>
                </c:pt>
                <c:pt idx="38">
                  <c:v>6346.84060290367</c:v>
                </c:pt>
                <c:pt idx="39">
                  <c:v>1943.82556850909</c:v>
                </c:pt>
                <c:pt idx="40">
                  <c:v>-4609.6823892133</c:v>
                </c:pt>
                <c:pt idx="41">
                  <c:v>-1621.16658950606</c:v>
                </c:pt>
                <c:pt idx="42">
                  <c:v>2753.39576233871</c:v>
                </c:pt>
                <c:pt idx="43">
                  <c:v>-1543.98518012665</c:v>
                </c:pt>
                <c:pt idx="44">
                  <c:v>1620.19545619051</c:v>
                </c:pt>
                <c:pt idx="45">
                  <c:v>2935.59522017594</c:v>
                </c:pt>
                <c:pt idx="46">
                  <c:v>4022.78558068258</c:v>
                </c:pt>
                <c:pt idx="47">
                  <c:v>-924.152232026431</c:v>
                </c:pt>
                <c:pt idx="48">
                  <c:v>-1989.07882560334</c:v>
                </c:pt>
                <c:pt idx="49">
                  <c:v>205.676272579918</c:v>
                </c:pt>
                <c:pt idx="50">
                  <c:v>-196.724421656264</c:v>
                </c:pt>
                <c:pt idx="51">
                  <c:v>-1502.60736016132</c:v>
                </c:pt>
                <c:pt idx="52">
                  <c:v>-2071.64757246649</c:v>
                </c:pt>
                <c:pt idx="53">
                  <c:v>-1725.62520812895</c:v>
                </c:pt>
                <c:pt idx="54">
                  <c:v>1374.12620008853</c:v>
                </c:pt>
                <c:pt idx="55">
                  <c:v>2274.31778050974</c:v>
                </c:pt>
                <c:pt idx="56">
                  <c:v>-422.5940129928</c:v>
                </c:pt>
                <c:pt idx="57">
                  <c:v>11.8345040728445</c:v>
                </c:pt>
                <c:pt idx="58">
                  <c:v>-2692.12749576293</c:v>
                </c:pt>
                <c:pt idx="59">
                  <c:v>-1689.02346736482</c:v>
                </c:pt>
                <c:pt idx="60">
                  <c:v>1307.37770761336</c:v>
                </c:pt>
                <c:pt idx="61">
                  <c:v>-939.998063997019</c:v>
                </c:pt>
                <c:pt idx="62">
                  <c:v>1570.38364107543</c:v>
                </c:pt>
                <c:pt idx="63">
                  <c:v>-2670.54850333782</c:v>
                </c:pt>
                <c:pt idx="64">
                  <c:v>-1445.6527671426</c:v>
                </c:pt>
                <c:pt idx="65">
                  <c:v>2806.81024219773</c:v>
                </c:pt>
                <c:pt idx="66">
                  <c:v>-2151.47104972962</c:v>
                </c:pt>
                <c:pt idx="67">
                  <c:v>-499.946539733997</c:v>
                </c:pt>
                <c:pt idx="68">
                  <c:v>1243.71728148324</c:v>
                </c:pt>
                <c:pt idx="69">
                  <c:v>2017.81183429286</c:v>
                </c:pt>
                <c:pt idx="70">
                  <c:v>2506.81997224908</c:v>
                </c:pt>
                <c:pt idx="71">
                  <c:v>4142.08463876711</c:v>
                </c:pt>
                <c:pt idx="72">
                  <c:v>-379.137710288685</c:v>
                </c:pt>
                <c:pt idx="73">
                  <c:v>-3523.40079617041</c:v>
                </c:pt>
                <c:pt idx="74">
                  <c:v>-552.389580323746</c:v>
                </c:pt>
                <c:pt idx="75">
                  <c:v>2659.27609473996</c:v>
                </c:pt>
                <c:pt idx="76">
                  <c:v>187.442447425377</c:v>
                </c:pt>
                <c:pt idx="77">
                  <c:v>1391.44414486467</c:v>
                </c:pt>
                <c:pt idx="78">
                  <c:v>1063.29455508168</c:v>
                </c:pt>
                <c:pt idx="79">
                  <c:v>-382.786409524532</c:v>
                </c:pt>
                <c:pt idx="80">
                  <c:v>1026.41604898985</c:v>
                </c:pt>
                <c:pt idx="81">
                  <c:v>-2273.09490659159</c:v>
                </c:pt>
                <c:pt idx="82">
                  <c:v>-2658.88266800043</c:v>
                </c:pt>
                <c:pt idx="83">
                  <c:v>-1513.23190941746</c:v>
                </c:pt>
                <c:pt idx="84">
                  <c:v>-87.210383018753</c:v>
                </c:pt>
                <c:pt idx="85">
                  <c:v>-348.163837618152</c:v>
                </c:pt>
                <c:pt idx="86">
                  <c:v>505.34493553139</c:v>
                </c:pt>
                <c:pt idx="87">
                  <c:v>2341.12564863208</c:v>
                </c:pt>
                <c:pt idx="88">
                  <c:v>1908.39552706018</c:v>
                </c:pt>
                <c:pt idx="89">
                  <c:v>-1402.58278077125</c:v>
                </c:pt>
                <c:pt idx="90">
                  <c:v>-2730.91999647218</c:v>
                </c:pt>
                <c:pt idx="91">
                  <c:v>-871.292555246641</c:v>
                </c:pt>
                <c:pt idx="92">
                  <c:v>3354.22942829864</c:v>
                </c:pt>
                <c:pt idx="93">
                  <c:v>1380.35037668751</c:v>
                </c:pt>
                <c:pt idx="94">
                  <c:v>85.2063539222404</c:v>
                </c:pt>
                <c:pt idx="95">
                  <c:v>1742.00217897148</c:v>
                </c:pt>
                <c:pt idx="96">
                  <c:v>1132.67464771335</c:v>
                </c:pt>
                <c:pt idx="97">
                  <c:v>4480.21759214067</c:v>
                </c:pt>
                <c:pt idx="98">
                  <c:v>2254.56817901993</c:v>
                </c:pt>
                <c:pt idx="99">
                  <c:v>1096.9055857915</c:v>
                </c:pt>
                <c:pt idx="100">
                  <c:v>986.580362284786</c:v>
                </c:pt>
                <c:pt idx="101">
                  <c:v>-2976.05512088505</c:v>
                </c:pt>
                <c:pt idx="102">
                  <c:v>-3549.59898705564</c:v>
                </c:pt>
                <c:pt idx="103">
                  <c:v>-466.995938485143</c:v>
                </c:pt>
                <c:pt idx="104">
                  <c:v>-1703.6092725111</c:v>
                </c:pt>
                <c:pt idx="105">
                  <c:v>825.076893689449</c:v>
                </c:pt>
                <c:pt idx="106">
                  <c:v>-5180.56776552034</c:v>
                </c:pt>
                <c:pt idx="107">
                  <c:v>1321.65210753952</c:v>
                </c:pt>
                <c:pt idx="108">
                  <c:v>2223.97568287303</c:v>
                </c:pt>
                <c:pt idx="109">
                  <c:v>-538.614573037053</c:v>
                </c:pt>
                <c:pt idx="110">
                  <c:v>3380.05117429847</c:v>
                </c:pt>
                <c:pt idx="111">
                  <c:v>-4980.37910237504</c:v>
                </c:pt>
                <c:pt idx="112">
                  <c:v>-8200.90389530711</c:v>
                </c:pt>
                <c:pt idx="113">
                  <c:v>-5461.15808460995</c:v>
                </c:pt>
                <c:pt idx="114">
                  <c:v>-3283.22260664734</c:v>
                </c:pt>
                <c:pt idx="115">
                  <c:v>1655.65034397448</c:v>
                </c:pt>
                <c:pt idx="116">
                  <c:v>-2472.10729440916</c:v>
                </c:pt>
                <c:pt idx="117">
                  <c:v>5598.12970619413</c:v>
                </c:pt>
                <c:pt idx="118">
                  <c:v>3292.96215405051</c:v>
                </c:pt>
                <c:pt idx="119">
                  <c:v>-316.256896692742</c:v>
                </c:pt>
                <c:pt idx="120">
                  <c:v>-966.975530137934</c:v>
                </c:pt>
                <c:pt idx="121">
                  <c:v>3861.51689609222</c:v>
                </c:pt>
                <c:pt idx="122">
                  <c:v>3260.76091021442</c:v>
                </c:pt>
                <c:pt idx="123">
                  <c:v>-2654.26583775885</c:v>
                </c:pt>
                <c:pt idx="124">
                  <c:v>-5015.14300712771</c:v>
                </c:pt>
                <c:pt idx="125">
                  <c:v>2064.46722164176</c:v>
                </c:pt>
                <c:pt idx="126">
                  <c:v>-4196.73567693025</c:v>
                </c:pt>
                <c:pt idx="127">
                  <c:v>14952.4830648176</c:v>
                </c:pt>
                <c:pt idx="128">
                  <c:v>4111.36801673493</c:v>
                </c:pt>
                <c:pt idx="129">
                  <c:v>617.922470012728</c:v>
                </c:pt>
                <c:pt idx="130">
                  <c:v>-999.284224918189</c:v>
                </c:pt>
                <c:pt idx="131">
                  <c:v>3432.41872091857</c:v>
                </c:pt>
                <c:pt idx="132">
                  <c:v>2700.41853603154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233607"/>
        <c:axId val="44591614"/>
      </c:lineChart>
      <c:catAx>
        <c:axId val="38233607"/>
        <c:scaling>
          <c:orientation val="minMax"/>
          <c:min val="3342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91614"/>
        <c:crossesAt val="-40000"/>
        <c:auto val="1"/>
        <c:lblAlgn val="ctr"/>
        <c:lblOffset val="100"/>
        <c:noMultiLvlLbl val="0"/>
      </c:catAx>
      <c:valAx>
        <c:axId val="445916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3360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588240</xdr:colOff>
      <xdr:row>3</xdr:row>
      <xdr:rowOff>457560</xdr:rowOff>
    </xdr:from>
    <xdr:to>
      <xdr:col>24</xdr:col>
      <xdr:colOff>10440</xdr:colOff>
      <xdr:row>26</xdr:row>
      <xdr:rowOff>124200</xdr:rowOff>
    </xdr:to>
    <xdr:graphicFrame>
      <xdr:nvGraphicFramePr>
        <xdr:cNvPr id="0" name="Chart 1"/>
        <xdr:cNvGraphicFramePr/>
      </xdr:nvGraphicFramePr>
      <xdr:xfrm>
        <a:off x="8975880" y="943200"/>
        <a:ext cx="644220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618120</xdr:colOff>
      <xdr:row>3</xdr:row>
      <xdr:rowOff>800280</xdr:rowOff>
    </xdr:from>
    <xdr:to>
      <xdr:col>28</xdr:col>
      <xdr:colOff>618840</xdr:colOff>
      <xdr:row>35</xdr:row>
      <xdr:rowOff>162000</xdr:rowOff>
    </xdr:to>
    <xdr:graphicFrame>
      <xdr:nvGraphicFramePr>
        <xdr:cNvPr id="1" name="Chart 2"/>
        <xdr:cNvGraphicFramePr/>
      </xdr:nvGraphicFramePr>
      <xdr:xfrm>
        <a:off x="11721240" y="1285920"/>
        <a:ext cx="7020360" cy="519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9.56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F3" s="0" t="n">
        <f aca="false">COUNT(F5:F138)</f>
        <v>134</v>
      </c>
      <c r="H3" s="0" t="n">
        <f aca="false">COUNTIF(H5:H138,"yes")</f>
        <v>83</v>
      </c>
    </row>
    <row r="4" customFormat="false" ht="38.25" hidden="false" customHeight="false" outlineLevel="0" collapsed="false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/>
      <c r="J4" s="1" t="s">
        <v>7</v>
      </c>
      <c r="K4" s="1" t="s">
        <v>5</v>
      </c>
      <c r="L4" s="1" t="s">
        <v>6</v>
      </c>
      <c r="M4" s="1"/>
    </row>
    <row r="5" customFormat="false" ht="12.75" hidden="false" customHeight="false" outlineLevel="0" collapsed="false">
      <c r="A5" s="2" t="n">
        <v>32387</v>
      </c>
      <c r="B5" s="0" t="n">
        <v>0.118658866061061</v>
      </c>
      <c r="C5" s="0" t="n">
        <v>0.00230046278360352</v>
      </c>
      <c r="D5" s="0" t="n">
        <v>-0.0273989741881145</v>
      </c>
      <c r="E5" s="0" t="n">
        <f aca="false">B5*C5</f>
        <v>0.000272970305318064</v>
      </c>
      <c r="F5" s="0" t="n">
        <f aca="false">(E5-D5)/(D5)</f>
        <v>-1.00996279289304</v>
      </c>
      <c r="G5" s="0" t="n">
        <f aca="false">ABS(F5)</f>
        <v>1.00996279289304</v>
      </c>
      <c r="H5" s="0" t="str">
        <f aca="false">IF(ABS(D5)&gt;ABS(E5),"yes","")</f>
        <v>yes</v>
      </c>
      <c r="J5" s="0" t="n">
        <v>0.726374733251771</v>
      </c>
      <c r="K5" s="0" t="n">
        <f aca="false">C5*J5</f>
        <v>0.00167099804079563</v>
      </c>
      <c r="L5" s="0" t="n">
        <f aca="false">(K5-D5)/(D5)</f>
        <v>-1.06098761323409</v>
      </c>
      <c r="M5" s="0" t="n">
        <f aca="false">ABS(L5)</f>
        <v>1.06098761323409</v>
      </c>
    </row>
    <row r="6" customFormat="false" ht="12.75" hidden="false" customHeight="false" outlineLevel="0" collapsed="false">
      <c r="A6" s="2" t="n">
        <v>32417</v>
      </c>
      <c r="B6" s="0" t="n">
        <v>0.167274327008419</v>
      </c>
      <c r="C6" s="0" t="n">
        <v>-0.115503727060505</v>
      </c>
      <c r="D6" s="0" t="n">
        <v>-0.0485869327898076</v>
      </c>
      <c r="E6" s="0" t="n">
        <f aca="false">B6*C6</f>
        <v>-0.01932080821101</v>
      </c>
      <c r="F6" s="0" t="n">
        <f aca="false">(E6-D6)/(D6)</f>
        <v>-0.602345587555528</v>
      </c>
      <c r="G6" s="0" t="n">
        <f aca="false">ABS(F6)</f>
        <v>0.602345587555528</v>
      </c>
      <c r="H6" s="0" t="str">
        <f aca="false">IF(ABS(D6)&gt;ABS(E6),"yes","")</f>
        <v>yes</v>
      </c>
      <c r="J6" s="0" t="n">
        <v>0.726374733251771</v>
      </c>
      <c r="K6" s="0" t="n">
        <f aca="false">C6*J6</f>
        <v>-0.0838989889331594</v>
      </c>
      <c r="L6" s="0" t="n">
        <f aca="false">(K6-D6)/(D6)</f>
        <v>0.726780928858294</v>
      </c>
      <c r="M6" s="0" t="n">
        <f aca="false">ABS(L6)</f>
        <v>0.726780928858294</v>
      </c>
    </row>
    <row r="7" customFormat="false" ht="12.75" hidden="false" customHeight="false" outlineLevel="0" collapsed="false">
      <c r="A7" s="2" t="n">
        <v>32448</v>
      </c>
      <c r="B7" s="0" t="n">
        <v>0.218248000759173</v>
      </c>
      <c r="C7" s="0" t="n">
        <v>-0.0674879722308192</v>
      </c>
      <c r="D7" s="0" t="n">
        <v>-0.110431038326263</v>
      </c>
      <c r="E7" s="0" t="n">
        <f aca="false">B7*C7</f>
        <v>-0.0147291150146669</v>
      </c>
      <c r="F7" s="0" t="n">
        <f aca="false">(E7-D7)/(D7)</f>
        <v>-0.866621601699058</v>
      </c>
      <c r="G7" s="0" t="n">
        <f aca="false">ABS(F7)</f>
        <v>0.866621601699058</v>
      </c>
      <c r="H7" s="0" t="str">
        <f aca="false">IF(ABS(D7)&gt;ABS(E7),"yes","")</f>
        <v>yes</v>
      </c>
      <c r="J7" s="0" t="n">
        <v>0.726374733251771</v>
      </c>
      <c r="K7" s="0" t="n">
        <f aca="false">C7*J7</f>
        <v>-0.0490215578268642</v>
      </c>
      <c r="L7" s="0" t="n">
        <f aca="false">(K7-D7)/(D7)</f>
        <v>-0.556088953161588</v>
      </c>
      <c r="M7" s="0" t="n">
        <f aca="false">ABS(L7)</f>
        <v>0.556088953161588</v>
      </c>
    </row>
    <row r="8" customFormat="false" ht="12.75" hidden="false" customHeight="false" outlineLevel="0" collapsed="false">
      <c r="A8" s="2" t="n">
        <v>32478</v>
      </c>
      <c r="B8" s="0" t="n">
        <v>0.198696340611694</v>
      </c>
      <c r="C8" s="0" t="n">
        <v>0.0394109761731439</v>
      </c>
      <c r="D8" s="0" t="n">
        <v>-0.0413516555495869</v>
      </c>
      <c r="E8" s="0" t="n">
        <f aca="false">B8*C8</f>
        <v>0.00783081674553837</v>
      </c>
      <c r="F8" s="0" t="n">
        <f aca="false">(E8-D8)/(D8)</f>
        <v>-1.18937129944285</v>
      </c>
      <c r="G8" s="0" t="n">
        <f aca="false">ABS(F8)</f>
        <v>1.18937129944285</v>
      </c>
      <c r="H8" s="0" t="str">
        <f aca="false">IF(ABS(D8)&gt;ABS(E8),"yes","")</f>
        <v>yes</v>
      </c>
      <c r="J8" s="0" t="n">
        <v>0.726374733251771</v>
      </c>
      <c r="K8" s="0" t="n">
        <f aca="false">C8*J8</f>
        <v>0.0286271373049593</v>
      </c>
      <c r="L8" s="0" t="n">
        <f aca="false">(K8-D8)/(D8)</f>
        <v>-1.69228515580545</v>
      </c>
      <c r="M8" s="0" t="n">
        <f aca="false">ABS(L8)</f>
        <v>1.69228515580545</v>
      </c>
    </row>
    <row r="9" customFormat="false" ht="12.75" hidden="false" customHeight="false" outlineLevel="0" collapsed="false">
      <c r="A9" s="2" t="n">
        <v>32509</v>
      </c>
      <c r="B9" s="0" t="n">
        <v>0.424328108802727</v>
      </c>
      <c r="C9" s="0" t="n">
        <v>0.160124082266368</v>
      </c>
      <c r="D9" s="0" t="n">
        <v>0.0947079515416188</v>
      </c>
      <c r="E9" s="0" t="n">
        <f aca="false">B9*C9</f>
        <v>0.0679451490018602</v>
      </c>
      <c r="F9" s="0" t="n">
        <f aca="false">(E9-D9)/(D9)</f>
        <v>-0.282582424222298</v>
      </c>
      <c r="G9" s="0" t="n">
        <f aca="false">ABS(F9)</f>
        <v>0.282582424222298</v>
      </c>
      <c r="H9" s="0" t="str">
        <f aca="false">IF(ABS(D9)&gt;ABS(E9),"yes","")</f>
        <v>yes</v>
      </c>
      <c r="J9" s="0" t="n">
        <v>0.726374733251771</v>
      </c>
      <c r="K9" s="0" t="n">
        <f aca="false">C9*J9</f>
        <v>0.116310087543418</v>
      </c>
      <c r="L9" s="0" t="n">
        <f aca="false">(K9-D9)/(D9)</f>
        <v>0.228092104730047</v>
      </c>
      <c r="M9" s="0" t="n">
        <f aca="false">ABS(L9)</f>
        <v>0.228092104730047</v>
      </c>
    </row>
    <row r="10" customFormat="false" ht="12.75" hidden="false" customHeight="false" outlineLevel="0" collapsed="false">
      <c r="A10" s="2" t="n">
        <v>32540</v>
      </c>
      <c r="B10" s="0" t="n">
        <v>0.555951354286171</v>
      </c>
      <c r="C10" s="0" t="n">
        <v>0.108921595426438</v>
      </c>
      <c r="D10" s="0" t="n">
        <v>0.123123502287701</v>
      </c>
      <c r="E10" s="0" t="n">
        <f aca="false">B10*C10</f>
        <v>0.0605551084883385</v>
      </c>
      <c r="F10" s="0" t="n">
        <f aca="false">(E10-D10)/(D10)</f>
        <v>-0.508175877365475</v>
      </c>
      <c r="G10" s="0" t="n">
        <f aca="false">ABS(F10)</f>
        <v>0.508175877365475</v>
      </c>
      <c r="H10" s="0" t="str">
        <f aca="false">IF(ABS(D10)&gt;ABS(E10),"yes","")</f>
        <v>yes</v>
      </c>
      <c r="J10" s="0" t="n">
        <v>0.726374733251771</v>
      </c>
      <c r="K10" s="0" t="n">
        <f aca="false">C10*J10</f>
        <v>0.079117894823236</v>
      </c>
      <c r="L10" s="0" t="n">
        <f aca="false">(K10-D10)/(D10)</f>
        <v>-0.357410296546289</v>
      </c>
      <c r="M10" s="0" t="n">
        <f aca="false">ABS(L10)</f>
        <v>0.357410296546289</v>
      </c>
    </row>
    <row r="11" customFormat="false" ht="12.75" hidden="false" customHeight="false" outlineLevel="0" collapsed="false">
      <c r="A11" s="2" t="n">
        <v>32568</v>
      </c>
      <c r="B11" s="0" t="n">
        <v>0.566331914192735</v>
      </c>
      <c r="C11" s="0" t="n">
        <v>-0.0145895010739947</v>
      </c>
      <c r="D11" s="0" t="n">
        <v>0.0768624023512782</v>
      </c>
      <c r="E11" s="0" t="n">
        <f aca="false">B11*C11</f>
        <v>-0.00826250007035239</v>
      </c>
      <c r="F11" s="0" t="n">
        <f aca="false">(E11-D11)/(D11)</f>
        <v>-1.10749729149228</v>
      </c>
      <c r="G11" s="0" t="n">
        <f aca="false">ABS(F11)</f>
        <v>1.10749729149228</v>
      </c>
      <c r="H11" s="0" t="str">
        <f aca="false">IF(ABS(D11)&gt;ABS(E11),"yes","")</f>
        <v>yes</v>
      </c>
      <c r="J11" s="0" t="n">
        <v>0.726374733251771</v>
      </c>
      <c r="K11" s="0" t="n">
        <f aca="false">C11*J11</f>
        <v>-0.0105974449508993</v>
      </c>
      <c r="L11" s="0" t="n">
        <f aca="false">(K11-D11)/(D11)</f>
        <v>-1.13787553637039</v>
      </c>
      <c r="M11" s="0" t="n">
        <f aca="false">ABS(L11)</f>
        <v>1.13787553637039</v>
      </c>
    </row>
    <row r="12" customFormat="false" ht="12.75" hidden="false" customHeight="false" outlineLevel="0" collapsed="false">
      <c r="A12" s="2" t="n">
        <v>32599</v>
      </c>
      <c r="B12" s="0" t="n">
        <v>0.556850412324806</v>
      </c>
      <c r="C12" s="0" t="n">
        <v>0.112150185293812</v>
      </c>
      <c r="D12" s="0" t="n">
        <v>0.0404766821324419</v>
      </c>
      <c r="E12" s="0" t="n">
        <f aca="false">B12*C12</f>
        <v>0.0624508769231627</v>
      </c>
      <c r="F12" s="0" t="n">
        <f aca="false">(E12-D12)/(D12)</f>
        <v>0.542885276980459</v>
      </c>
      <c r="G12" s="0" t="n">
        <f aca="false">ABS(F12)</f>
        <v>0.542885276980459</v>
      </c>
      <c r="H12" s="0" t="str">
        <f aca="false">IF(ABS(D12)&gt;ABS(E12),"yes","")</f>
        <v/>
      </c>
      <c r="J12" s="0" t="n">
        <v>0.726374733251771</v>
      </c>
      <c r="K12" s="0" t="n">
        <f aca="false">C12*J12</f>
        <v>0.0814630609269295</v>
      </c>
      <c r="L12" s="0" t="n">
        <f aca="false">(K12-D12)/(D12)</f>
        <v>1.01259235281138</v>
      </c>
      <c r="M12" s="0" t="n">
        <f aca="false">ABS(L12)</f>
        <v>1.01259235281138</v>
      </c>
    </row>
    <row r="13" customFormat="false" ht="12.75" hidden="false" customHeight="false" outlineLevel="0" collapsed="false">
      <c r="A13" s="2" t="n">
        <v>32629</v>
      </c>
      <c r="B13" s="0" t="n">
        <v>0.659497378728341</v>
      </c>
      <c r="C13" s="0" t="n">
        <v>0.0560563317050748</v>
      </c>
      <c r="D13" s="0" t="n">
        <v>0.0647605213604831</v>
      </c>
      <c r="E13" s="0" t="n">
        <f aca="false">B13*C13</f>
        <v>0.0369690038206232</v>
      </c>
      <c r="F13" s="0" t="n">
        <f aca="false">(E13-D13)/(D13)</f>
        <v>-0.429142893788039</v>
      </c>
      <c r="G13" s="0" t="n">
        <f aca="false">ABS(F13)</f>
        <v>0.429142893788039</v>
      </c>
      <c r="H13" s="0" t="str">
        <f aca="false">IF(ABS(D13)&gt;ABS(E13),"yes","")</f>
        <v>yes</v>
      </c>
      <c r="J13" s="0" t="n">
        <v>0.726374733251771</v>
      </c>
      <c r="K13" s="0" t="n">
        <f aca="false">C13*J13</f>
        <v>0.0407179029893465</v>
      </c>
      <c r="L13" s="0" t="n">
        <f aca="false">(K13-D13)/(D13)</f>
        <v>-0.371254243573885</v>
      </c>
      <c r="M13" s="0" t="n">
        <f aca="false">ABS(L13)</f>
        <v>0.371254243573885</v>
      </c>
    </row>
    <row r="14" customFormat="false" ht="12.75" hidden="false" customHeight="false" outlineLevel="0" collapsed="false">
      <c r="A14" s="2" t="n">
        <v>32660</v>
      </c>
      <c r="B14" s="0" t="n">
        <v>0.604101693109271</v>
      </c>
      <c r="C14" s="0" t="n">
        <v>-0.0744374322223407</v>
      </c>
      <c r="D14" s="0" t="n">
        <v>-0.00111049428402718</v>
      </c>
      <c r="E14" s="0" t="n">
        <f aca="false">B14*C14</f>
        <v>-0.0449677788362226</v>
      </c>
      <c r="F14" s="0" t="n">
        <f aca="false">(E14-D14)/(D14)</f>
        <v>39.4934806806463</v>
      </c>
      <c r="G14" s="0" t="n">
        <f aca="false">ABS(F14)</f>
        <v>39.4934806806463</v>
      </c>
      <c r="H14" s="0" t="str">
        <f aca="false">IF(ABS(D14)&gt;ABS(E14),"yes","")</f>
        <v/>
      </c>
      <c r="J14" s="0" t="n">
        <v>0.726374733251771</v>
      </c>
      <c r="K14" s="0" t="n">
        <f aca="false">C14*J14</f>
        <v>-0.0540694699744495</v>
      </c>
      <c r="L14" s="0" t="n">
        <f aca="false">(K14-D14)/(D14)</f>
        <v>47.6895527083382</v>
      </c>
      <c r="M14" s="0" t="n">
        <f aca="false">ABS(L14)</f>
        <v>47.6895527083382</v>
      </c>
    </row>
    <row r="15" customFormat="false" ht="12.75" hidden="false" customHeight="false" outlineLevel="0" collapsed="false">
      <c r="A15" s="2" t="n">
        <v>32690</v>
      </c>
      <c r="B15" s="0" t="n">
        <v>0.611407950351395</v>
      </c>
      <c r="C15" s="0" t="n">
        <v>-0.0451716710494311</v>
      </c>
      <c r="D15" s="0" t="n">
        <v>-0.0287424688656541</v>
      </c>
      <c r="E15" s="0" t="n">
        <f aca="false">B15*C15</f>
        <v>-0.0276183188102801</v>
      </c>
      <c r="F15" s="0" t="n">
        <f aca="false">(E15-D15)/(D15)</f>
        <v>-0.0391111167460392</v>
      </c>
      <c r="G15" s="0" t="n">
        <f aca="false">ABS(F15)</f>
        <v>0.0391111167460392</v>
      </c>
      <c r="H15" s="0" t="str">
        <f aca="false">IF(ABS(D15)&gt;ABS(E15),"yes","")</f>
        <v>yes</v>
      </c>
      <c r="J15" s="0" t="n">
        <v>0.726374733251771</v>
      </c>
      <c r="K15" s="0" t="n">
        <f aca="false">C15*J15</f>
        <v>-0.0328115605090672</v>
      </c>
      <c r="L15" s="0" t="n">
        <f aca="false">(K15-D15)/(D15)</f>
        <v>0.141570707180117</v>
      </c>
      <c r="M15" s="0" t="n">
        <f aca="false">ABS(L15)</f>
        <v>0.141570707180117</v>
      </c>
    </row>
    <row r="16" customFormat="false" ht="12.75" hidden="false" customHeight="false" outlineLevel="0" collapsed="false">
      <c r="A16" s="2" t="n">
        <v>32721</v>
      </c>
      <c r="B16" s="0" t="n">
        <v>0.593438790070581</v>
      </c>
      <c r="C16" s="0" t="n">
        <v>0.0125212354288462</v>
      </c>
      <c r="D16" s="0" t="n">
        <v>-0.0178833724744014</v>
      </c>
      <c r="E16" s="0" t="n">
        <f aca="false">B16*C16</f>
        <v>0.00743058680308337</v>
      </c>
      <c r="F16" s="0" t="n">
        <f aca="false">(E16-D16)/(D16)</f>
        <v>-1.41550254649785</v>
      </c>
      <c r="G16" s="0" t="n">
        <f aca="false">ABS(F16)</f>
        <v>1.41550254649785</v>
      </c>
      <c r="H16" s="0" t="str">
        <f aca="false">IF(ABS(D16)&gt;ABS(E16),"yes","")</f>
        <v>yes</v>
      </c>
      <c r="J16" s="0" t="n">
        <v>0.726374733251771</v>
      </c>
      <c r="K16" s="0" t="n">
        <f aca="false">C16*J16</f>
        <v>0.00909510904461076</v>
      </c>
      <c r="L16" s="0" t="n">
        <f aca="false">(K16-D16)/(D16)</f>
        <v>-1.50857907576603</v>
      </c>
      <c r="M16" s="0" t="n">
        <f aca="false">ABS(L16)</f>
        <v>1.50857907576603</v>
      </c>
    </row>
    <row r="17" customFormat="false" ht="12.75" hidden="false" customHeight="false" outlineLevel="0" collapsed="false">
      <c r="A17" s="2" t="n">
        <v>32752</v>
      </c>
      <c r="B17" s="0" t="n">
        <v>0.590529538755011</v>
      </c>
      <c r="C17" s="0" t="n">
        <v>-0.0373119508434796</v>
      </c>
      <c r="D17" s="0" t="n">
        <v>-0.0211772620113073</v>
      </c>
      <c r="E17" s="0" t="n">
        <f aca="false">B17*C17</f>
        <v>-0.0220338091216496</v>
      </c>
      <c r="F17" s="0" t="n">
        <f aca="false">(E17-D17)/(D17)</f>
        <v>0.0404465463894731</v>
      </c>
      <c r="G17" s="0" t="n">
        <f aca="false">ABS(F17)</f>
        <v>0.0404465463894731</v>
      </c>
      <c r="H17" s="0" t="str">
        <f aca="false">IF(ABS(D17)&gt;ABS(E17),"yes","")</f>
        <v/>
      </c>
      <c r="J17" s="0" t="n">
        <v>0.726374733251771</v>
      </c>
      <c r="K17" s="0" t="n">
        <f aca="false">C17*J17</f>
        <v>-0.0271024583410357</v>
      </c>
      <c r="L17" s="0" t="n">
        <f aca="false">(K17-D17)/(D17)</f>
        <v>0.279790481251295</v>
      </c>
      <c r="M17" s="0" t="n">
        <f aca="false">ABS(L17)</f>
        <v>0.279790481251295</v>
      </c>
    </row>
    <row r="18" customFormat="false" ht="12.75" hidden="false" customHeight="false" outlineLevel="0" collapsed="false">
      <c r="A18" s="2" t="n">
        <v>32782</v>
      </c>
      <c r="B18" s="0" t="n">
        <v>0.618557839212088</v>
      </c>
      <c r="C18" s="0" t="n">
        <v>0.0411964128327713</v>
      </c>
      <c r="D18" s="0" t="n">
        <v>0.00651854160024195</v>
      </c>
      <c r="E18" s="0" t="n">
        <f aca="false">B18*C18</f>
        <v>0.0254823641051281</v>
      </c>
      <c r="F18" s="0" t="n">
        <f aca="false">(E18-D18)/(D18)</f>
        <v>2.90921246927109</v>
      </c>
      <c r="G18" s="0" t="n">
        <f aca="false">ABS(F18)</f>
        <v>2.90921246927109</v>
      </c>
      <c r="H18" s="0" t="str">
        <f aca="false">IF(ABS(D18)&gt;ABS(E18),"yes","")</f>
        <v/>
      </c>
      <c r="J18" s="0" t="n">
        <v>0.726374733251771</v>
      </c>
      <c r="K18" s="0" t="n">
        <f aca="false">C18*J18</f>
        <v>0.0299240333823341</v>
      </c>
      <c r="L18" s="0" t="n">
        <f aca="false">(K18-D18)/(D18)</f>
        <v>3.59060250244063</v>
      </c>
      <c r="M18" s="0" t="n">
        <f aca="false">ABS(L18)</f>
        <v>3.59060250244063</v>
      </c>
    </row>
    <row r="19" customFormat="false" ht="12.75" hidden="false" customHeight="false" outlineLevel="0" collapsed="false">
      <c r="A19" s="2" t="n">
        <v>32813</v>
      </c>
      <c r="B19" s="0" t="n">
        <v>0.481813348403756</v>
      </c>
      <c r="C19" s="0" t="n">
        <v>0.0665693861316434</v>
      </c>
      <c r="D19" s="0" t="n">
        <v>0.0279575576350538</v>
      </c>
      <c r="E19" s="0" t="n">
        <f aca="false">B19*C19</f>
        <v>0.0320740188332697</v>
      </c>
      <c r="F19" s="0" t="n">
        <f aca="false">(E19-D19)/(D19)</f>
        <v>0.147239657052681</v>
      </c>
      <c r="G19" s="0" t="n">
        <f aca="false">ABS(F19)</f>
        <v>0.147239657052681</v>
      </c>
      <c r="H19" s="0" t="str">
        <f aca="false">IF(ABS(D19)&gt;ABS(E19),"yes","")</f>
        <v/>
      </c>
      <c r="J19" s="0" t="n">
        <v>0.726374733251771</v>
      </c>
      <c r="K19" s="0" t="n">
        <f aca="false">C19*J19</f>
        <v>0.0483543200941066</v>
      </c>
      <c r="L19" s="0" t="n">
        <f aca="false">(K19-D19)/(D19)</f>
        <v>0.729561670776239</v>
      </c>
      <c r="M19" s="0" t="n">
        <f aca="false">ABS(L19)</f>
        <v>0.729561670776239</v>
      </c>
    </row>
    <row r="20" customFormat="false" ht="12.75" hidden="false" customHeight="false" outlineLevel="0" collapsed="false">
      <c r="A20" s="2" t="n">
        <v>32843</v>
      </c>
      <c r="B20" s="0" t="n">
        <v>0.492621384750059</v>
      </c>
      <c r="C20" s="0" t="n">
        <v>0.00684724268075994</v>
      </c>
      <c r="D20" s="0" t="n">
        <v>0.00800919613177726</v>
      </c>
      <c r="E20" s="0" t="n">
        <f aca="false">B20*C20</f>
        <v>0.00337309817111566</v>
      </c>
      <c r="F20" s="0" t="n">
        <f aca="false">(E20-D20)/(D20)</f>
        <v>-0.578846851092512</v>
      </c>
      <c r="G20" s="0" t="n">
        <f aca="false">ABS(F20)</f>
        <v>0.578846851092512</v>
      </c>
      <c r="H20" s="0" t="str">
        <f aca="false">IF(ABS(D20)&gt;ABS(E20),"yes","")</f>
        <v>yes</v>
      </c>
      <c r="J20" s="0" t="n">
        <v>0.726374733251771</v>
      </c>
      <c r="K20" s="0" t="n">
        <f aca="false">C20*J20</f>
        <v>0.00497366407574714</v>
      </c>
      <c r="L20" s="0" t="n">
        <f aca="false">(K20-D20)/(D20)</f>
        <v>-0.37900583355505</v>
      </c>
      <c r="M20" s="0" t="n">
        <f aca="false">ABS(L20)</f>
        <v>0.37900583355505</v>
      </c>
    </row>
    <row r="21" customFormat="false" ht="12.75" hidden="false" customHeight="false" outlineLevel="0" collapsed="false">
      <c r="A21" s="2" t="n">
        <v>32874</v>
      </c>
      <c r="B21" s="0" t="n">
        <v>0.496812639271972</v>
      </c>
      <c r="C21" s="0" t="n">
        <v>0.0362928691229937</v>
      </c>
      <c r="D21" s="0" t="n">
        <v>0.0527167821724042</v>
      </c>
      <c r="E21" s="0" t="n">
        <f aca="false">B21*C21</f>
        <v>0.0180307560957468</v>
      </c>
      <c r="F21" s="0" t="n">
        <f aca="false">(E21-D21)/(D21)</f>
        <v>-0.657969334380478</v>
      </c>
      <c r="G21" s="0" t="n">
        <f aca="false">ABS(F21)</f>
        <v>0.657969334380478</v>
      </c>
      <c r="H21" s="0" t="str">
        <f aca="false">IF(ABS(D21)&gt;ABS(E21),"yes","")</f>
        <v>yes</v>
      </c>
      <c r="J21" s="0" t="n">
        <v>0.726374733251771</v>
      </c>
      <c r="K21" s="0" t="n">
        <f aca="false">C21*J21</f>
        <v>0.026362223128156</v>
      </c>
      <c r="L21" s="0" t="n">
        <f aca="false">(K21-D21)/(D21)</f>
        <v>-0.499927308879716</v>
      </c>
      <c r="M21" s="0" t="n">
        <f aca="false">ABS(L21)</f>
        <v>0.499927308879716</v>
      </c>
    </row>
    <row r="22" customFormat="false" ht="12.75" hidden="false" customHeight="false" outlineLevel="0" collapsed="false">
      <c r="A22" s="2" t="n">
        <v>32905</v>
      </c>
      <c r="B22" s="0" t="n">
        <v>0.284804912560438</v>
      </c>
      <c r="C22" s="0" t="n">
        <v>0.0554445146871306</v>
      </c>
      <c r="D22" s="0" t="n">
        <v>-0.00814115758369977</v>
      </c>
      <c r="E22" s="0" t="n">
        <f aca="false">B22*C22</f>
        <v>0.0157908701574242</v>
      </c>
      <c r="F22" s="0" t="n">
        <f aca="false">(E22-D22)/(D22)</f>
        <v>-2.93963450468526</v>
      </c>
      <c r="G22" s="0" t="n">
        <f aca="false">ABS(F22)</f>
        <v>2.93963450468526</v>
      </c>
      <c r="H22" s="0" t="str">
        <f aca="false">IF(ABS(D22)&gt;ABS(E22),"yes","")</f>
        <v/>
      </c>
      <c r="J22" s="0" t="n">
        <v>0.726374733251771</v>
      </c>
      <c r="K22" s="0" t="n">
        <f aca="false">C22*J22</f>
        <v>0.0402734945661384</v>
      </c>
      <c r="L22" s="0" t="n">
        <f aca="false">(K22-D22)/(D22)</f>
        <v>-5.94690025983209</v>
      </c>
      <c r="M22" s="0" t="n">
        <f aca="false">ABS(L22)</f>
        <v>5.94690025983209</v>
      </c>
    </row>
    <row r="23" customFormat="false" ht="12.75" hidden="false" customHeight="false" outlineLevel="0" collapsed="false">
      <c r="A23" s="2" t="n">
        <v>32933</v>
      </c>
      <c r="B23" s="0" t="n">
        <v>0.250551177748275</v>
      </c>
      <c r="C23" s="0" t="n">
        <v>-0.0544531275951147</v>
      </c>
      <c r="D23" s="0" t="n">
        <v>0.0431951980421351</v>
      </c>
      <c r="E23" s="0" t="n">
        <f aca="false">B23*C23</f>
        <v>-0.0136432952510331</v>
      </c>
      <c r="F23" s="0" t="n">
        <f aca="false">(E23-D23)/(D23)</f>
        <v>-1.31585212869552</v>
      </c>
      <c r="G23" s="0" t="n">
        <f aca="false">ABS(F23)</f>
        <v>1.31585212869552</v>
      </c>
      <c r="H23" s="0" t="str">
        <f aca="false">IF(ABS(D23)&gt;ABS(E23),"yes","")</f>
        <v>yes</v>
      </c>
      <c r="J23" s="0" t="n">
        <v>0.726374733251771</v>
      </c>
      <c r="K23" s="0" t="n">
        <f aca="false">C23*J23</f>
        <v>-0.0395533760316261</v>
      </c>
      <c r="L23" s="0" t="n">
        <f aca="false">(K23-D23)/(D23)</f>
        <v>-1.91568919288305</v>
      </c>
      <c r="M23" s="0" t="n">
        <f aca="false">ABS(L23)</f>
        <v>1.91568919288305</v>
      </c>
    </row>
    <row r="24" customFormat="false" ht="12.75" hidden="false" customHeight="false" outlineLevel="0" collapsed="false">
      <c r="A24" s="2" t="n">
        <v>32964</v>
      </c>
      <c r="B24" s="0" t="n">
        <v>0.334783602849537</v>
      </c>
      <c r="C24" s="0" t="n">
        <v>-0.076066918574538</v>
      </c>
      <c r="D24" s="0" t="n">
        <v>-0.0475644021527992</v>
      </c>
      <c r="E24" s="0" t="n">
        <f aca="false">B24*C24</f>
        <v>-0.0254659570580462</v>
      </c>
      <c r="F24" s="0" t="n">
        <f aca="false">(E24-D24)/(D24)</f>
        <v>-0.464600501521336</v>
      </c>
      <c r="G24" s="0" t="n">
        <f aca="false">ABS(F24)</f>
        <v>0.464600501521336</v>
      </c>
      <c r="H24" s="0" t="str">
        <f aca="false">IF(ABS(D24)&gt;ABS(E24),"yes","")</f>
        <v>yes</v>
      </c>
      <c r="J24" s="0" t="n">
        <v>0.726374733251771</v>
      </c>
      <c r="K24" s="0" t="n">
        <f aca="false">C24*J24</f>
        <v>-0.0552530876888642</v>
      </c>
      <c r="L24" s="0" t="n">
        <f aca="false">(K24-D24)/(D24)</f>
        <v>0.161647896074996</v>
      </c>
      <c r="M24" s="0" t="n">
        <f aca="false">ABS(L24)</f>
        <v>0.161647896074996</v>
      </c>
    </row>
    <row r="25" customFormat="false" ht="12.75" hidden="false" customHeight="false" outlineLevel="0" collapsed="false">
      <c r="A25" s="2" t="n">
        <v>32994</v>
      </c>
      <c r="B25" s="0" t="n">
        <v>0.396992536668814</v>
      </c>
      <c r="C25" s="0" t="n">
        <v>-0.10095709098993</v>
      </c>
      <c r="D25" s="0" t="n">
        <v>-0.084476899300466</v>
      </c>
      <c r="E25" s="0" t="n">
        <f aca="false">B25*C25</f>
        <v>-0.0400792116467965</v>
      </c>
      <c r="F25" s="0" t="n">
        <f aca="false">(E25-D25)/(D25)</f>
        <v>-0.525560100113956</v>
      </c>
      <c r="G25" s="0" t="n">
        <f aca="false">ABS(F25)</f>
        <v>0.525560100113956</v>
      </c>
      <c r="H25" s="0" t="str">
        <f aca="false">IF(ABS(D25)&gt;ABS(E25),"yes","")</f>
        <v>yes</v>
      </c>
      <c r="J25" s="0" t="n">
        <v>0.726374733251771</v>
      </c>
      <c r="K25" s="0" t="n">
        <f aca="false">C25*J25</f>
        <v>-0.0733326800376851</v>
      </c>
      <c r="L25" s="0" t="n">
        <f aca="false">(K25-D25)/(D25)</f>
        <v>-0.131920316146351</v>
      </c>
      <c r="M25" s="0" t="n">
        <f aca="false">ABS(L25)</f>
        <v>0.131920316146351</v>
      </c>
    </row>
    <row r="26" customFormat="false" ht="12.75" hidden="false" customHeight="false" outlineLevel="0" collapsed="false">
      <c r="A26" s="2" t="n">
        <v>33025</v>
      </c>
      <c r="B26" s="0" t="n">
        <v>0.443204633604885</v>
      </c>
      <c r="C26" s="0" t="n">
        <v>0.00359594046650821</v>
      </c>
      <c r="D26" s="0" t="n">
        <v>-0.0363897033999056</v>
      </c>
      <c r="E26" s="0" t="n">
        <f aca="false">B26*C26</f>
        <v>0.00159373747692375</v>
      </c>
      <c r="F26" s="0" t="n">
        <f aca="false">(E26-D26)/(D26)</f>
        <v>-1.04379638546128</v>
      </c>
      <c r="G26" s="0" t="n">
        <f aca="false">ABS(F26)</f>
        <v>1.04379638546128</v>
      </c>
      <c r="H26" s="0" t="str">
        <f aca="false">IF(ABS(D26)&gt;ABS(E26),"yes","")</f>
        <v>yes</v>
      </c>
      <c r="J26" s="0" t="n">
        <v>0.726374733251771</v>
      </c>
      <c r="K26" s="0" t="n">
        <f aca="false">C26*J26</f>
        <v>0.00261200029714915</v>
      </c>
      <c r="L26" s="0" t="n">
        <f aca="false">(K26-D26)/(D26)</f>
        <v>-1.07177855418178</v>
      </c>
      <c r="M26" s="0" t="n">
        <f aca="false">ABS(L26)</f>
        <v>1.07177855418178</v>
      </c>
    </row>
    <row r="27" customFormat="false" ht="12.75" hidden="false" customHeight="false" outlineLevel="0" collapsed="false">
      <c r="A27" s="2" t="n">
        <v>33055</v>
      </c>
      <c r="B27" s="0" t="n">
        <v>0.46334366986664</v>
      </c>
      <c r="C27" s="0" t="n">
        <v>-0.064907508272085</v>
      </c>
      <c r="D27" s="0" t="n">
        <v>-0.0487283995543604</v>
      </c>
      <c r="E27" s="0" t="n">
        <f aca="false">B27*C27</f>
        <v>-0.0300744830846872</v>
      </c>
      <c r="F27" s="0" t="n">
        <f aca="false">(E27-D27)/(D27)</f>
        <v>-0.382814059978787</v>
      </c>
      <c r="G27" s="0" t="n">
        <f aca="false">ABS(F27)</f>
        <v>0.382814059978787</v>
      </c>
      <c r="H27" s="0" t="str">
        <f aca="false">IF(ABS(D27)&gt;ABS(E27),"yes","")</f>
        <v>yes</v>
      </c>
      <c r="J27" s="0" t="n">
        <v>0.726374733251771</v>
      </c>
      <c r="K27" s="0" t="n">
        <f aca="false">C27*J27</f>
        <v>-0.0471471740071728</v>
      </c>
      <c r="L27" s="0" t="n">
        <f aca="false">(K27-D27)/(D27)</f>
        <v>-0.0324497738823451</v>
      </c>
      <c r="M27" s="0" t="n">
        <f aca="false">ABS(L27)</f>
        <v>0.0324497738823451</v>
      </c>
    </row>
    <row r="28" customFormat="false" ht="12.75" hidden="false" customHeight="false" outlineLevel="0" collapsed="false">
      <c r="A28" s="2" t="n">
        <v>33086</v>
      </c>
      <c r="B28" s="0" t="n">
        <v>0.501743987981194</v>
      </c>
      <c r="C28" s="0" t="n">
        <v>0.114735519791747</v>
      </c>
      <c r="D28" s="0" t="n">
        <v>0.0610060246205549</v>
      </c>
      <c r="E28" s="0" t="n">
        <f aca="false">B28*C28</f>
        <v>0.0575678572634064</v>
      </c>
      <c r="F28" s="0" t="n">
        <f aca="false">(E28-D28)/(D28)</f>
        <v>-0.0563578331571873</v>
      </c>
      <c r="G28" s="0" t="n">
        <f aca="false">ABS(F28)</f>
        <v>0.0563578331571873</v>
      </c>
      <c r="H28" s="0" t="str">
        <f aca="false">IF(ABS(D28)&gt;ABS(E28),"yes","")</f>
        <v>yes</v>
      </c>
      <c r="J28" s="0" t="n">
        <v>0.726374733251771</v>
      </c>
      <c r="K28" s="0" t="n">
        <f aca="false">C28*J28</f>
        <v>0.0833409825832336</v>
      </c>
      <c r="L28" s="0" t="n">
        <f aca="false">(K28-D28)/(D28)</f>
        <v>0.366110693191331</v>
      </c>
      <c r="M28" s="0" t="n">
        <f aca="false">ABS(L28)</f>
        <v>0.366110693191331</v>
      </c>
    </row>
    <row r="29" customFormat="false" ht="12.75" hidden="false" customHeight="false" outlineLevel="0" collapsed="false">
      <c r="A29" s="2" t="n">
        <v>33117</v>
      </c>
      <c r="B29" s="0" t="n">
        <v>0.673999366153774</v>
      </c>
      <c r="C29" s="0" t="n">
        <v>0.44269467048431</v>
      </c>
      <c r="D29" s="0" t="n">
        <v>0.314173687898757</v>
      </c>
      <c r="E29" s="0" t="n">
        <f aca="false">B29*C29</f>
        <v>0.298375927306079</v>
      </c>
      <c r="F29" s="0" t="n">
        <f aca="false">(E29-D29)/(D29)</f>
        <v>-0.0502835253274588</v>
      </c>
      <c r="G29" s="0" t="n">
        <f aca="false">ABS(F29)</f>
        <v>0.0502835253274588</v>
      </c>
      <c r="H29" s="0" t="str">
        <f aca="false">IF(ABS(D29)&gt;ABS(E29),"yes","")</f>
        <v>yes</v>
      </c>
      <c r="J29" s="0" t="n">
        <v>0.726374733251771</v>
      </c>
      <c r="K29" s="0" t="n">
        <f aca="false">C29*J29</f>
        <v>0.321562223185022</v>
      </c>
      <c r="L29" s="0" t="n">
        <f aca="false">(K29-D29)/(D29)</f>
        <v>0.0235173586167571</v>
      </c>
      <c r="M29" s="0" t="n">
        <f aca="false">ABS(L29)</f>
        <v>0.0235173586167571</v>
      </c>
    </row>
    <row r="30" customFormat="false" ht="12.75" hidden="false" customHeight="false" outlineLevel="0" collapsed="false">
      <c r="A30" s="2" t="n">
        <v>33147</v>
      </c>
      <c r="B30" s="0" t="n">
        <v>0.771962279030119</v>
      </c>
      <c r="C30" s="0" t="n">
        <v>0.248686530352689</v>
      </c>
      <c r="D30" s="0" t="n">
        <v>0.301621893265891</v>
      </c>
      <c r="E30" s="0" t="n">
        <f aca="false">B30*C30</f>
        <v>0.191976620735154</v>
      </c>
      <c r="F30" s="0" t="n">
        <f aca="false">(E30-D30)/(D30)</f>
        <v>-0.363518945337566</v>
      </c>
      <c r="G30" s="0" t="n">
        <f aca="false">ABS(F30)</f>
        <v>0.363518945337566</v>
      </c>
      <c r="H30" s="0" t="str">
        <f aca="false">IF(ABS(D30)&gt;ABS(E30),"yes","")</f>
        <v>yes</v>
      </c>
      <c r="J30" s="0" t="n">
        <v>0.726374733251771</v>
      </c>
      <c r="K30" s="0" t="n">
        <f aca="false">C30*J30</f>
        <v>0.180639612148243</v>
      </c>
      <c r="L30" s="0" t="n">
        <f aca="false">(K30-D30)/(D30)</f>
        <v>-0.401105767912536</v>
      </c>
      <c r="M30" s="0" t="n">
        <f aca="false">ABS(L30)</f>
        <v>0.401105767912536</v>
      </c>
      <c r="N30" s="0" t="s">
        <v>8</v>
      </c>
    </row>
    <row r="31" customFormat="false" ht="13.5" hidden="false" customHeight="false" outlineLevel="0" collapsed="false">
      <c r="A31" s="2" t="n">
        <v>33178</v>
      </c>
      <c r="B31" s="0" t="n">
        <v>0.76382863383273</v>
      </c>
      <c r="C31" s="0" t="n">
        <v>0.0260149592218444</v>
      </c>
      <c r="D31" s="0" t="n">
        <v>0.118588394999983</v>
      </c>
      <c r="E31" s="0" t="n">
        <f aca="false">B31*C31</f>
        <v>0.0198709707616356</v>
      </c>
      <c r="F31" s="0" t="n">
        <f aca="false">(E31-D31)/(D31)</f>
        <v>-0.832437476182737</v>
      </c>
      <c r="G31" s="0" t="n">
        <f aca="false">ABS(F31)</f>
        <v>0.832437476182737</v>
      </c>
      <c r="H31" s="0" t="str">
        <f aca="false">IF(ABS(D31)&gt;ABS(E31),"yes","")</f>
        <v>yes</v>
      </c>
      <c r="J31" s="0" t="n">
        <v>0.726374733251771</v>
      </c>
      <c r="K31" s="0" t="n">
        <f aca="false">C31*J31</f>
        <v>0.0188966090653229</v>
      </c>
      <c r="L31" s="0" t="n">
        <f aca="false">(K31-D31)/(D31)</f>
        <v>-0.840653808786891</v>
      </c>
      <c r="M31" s="0" t="n">
        <f aca="false">ABS(L31)</f>
        <v>0.840653808786891</v>
      </c>
    </row>
    <row r="32" customFormat="false" ht="12.75" hidden="false" customHeight="false" outlineLevel="0" collapsed="false">
      <c r="A32" s="2" t="n">
        <v>33208</v>
      </c>
      <c r="B32" s="0" t="n">
        <v>0.75683198583037</v>
      </c>
      <c r="C32" s="0" t="n">
        <v>-0.0892585033324726</v>
      </c>
      <c r="D32" s="0" t="n">
        <v>-0.0415419062096457</v>
      </c>
      <c r="E32" s="0" t="n">
        <f aca="false">B32*C32</f>
        <v>-0.0675536903293619</v>
      </c>
      <c r="F32" s="0" t="n">
        <f aca="false">(E32-D32)/(D32)</f>
        <v>0.626157692149343</v>
      </c>
      <c r="G32" s="0" t="n">
        <f aca="false">ABS(F32)</f>
        <v>0.626157692149343</v>
      </c>
      <c r="H32" s="0" t="str">
        <f aca="false">IF(ABS(D32)&gt;ABS(E32),"yes","")</f>
        <v/>
      </c>
      <c r="J32" s="0" t="n">
        <v>0.726374733251771</v>
      </c>
      <c r="K32" s="0" t="n">
        <f aca="false">C32*J32</f>
        <v>-0.0648351215485771</v>
      </c>
      <c r="L32" s="0" t="n">
        <f aca="false">(K32-D32)/(D32)</f>
        <v>0.560716092838391</v>
      </c>
      <c r="M32" s="0" t="n">
        <f aca="false">ABS(L32)</f>
        <v>0.560716092838391</v>
      </c>
      <c r="N32" s="3" t="s">
        <v>9</v>
      </c>
      <c r="O32" s="3"/>
    </row>
    <row r="33" customFormat="false" ht="12.75" hidden="false" customHeight="false" outlineLevel="0" collapsed="false">
      <c r="A33" s="2" t="n">
        <v>33239</v>
      </c>
      <c r="B33" s="0" t="n">
        <v>0.773922322193809</v>
      </c>
      <c r="C33" s="0" t="n">
        <v>-0.165317053374042</v>
      </c>
      <c r="D33" s="0" t="n">
        <v>-0.136106744884916</v>
      </c>
      <c r="E33" s="0" t="n">
        <f aca="false">B33*C33</f>
        <v>-0.127942557845476</v>
      </c>
      <c r="F33" s="0" t="n">
        <f aca="false">(E33-D33)/(D33)</f>
        <v>-0.0599837065117034</v>
      </c>
      <c r="G33" s="0" t="n">
        <f aca="false">ABS(F33)</f>
        <v>0.0599837065117034</v>
      </c>
      <c r="H33" s="0" t="str">
        <f aca="false">IF(ABS(D33)&gt;ABS(E33),"yes","")</f>
        <v>yes</v>
      </c>
      <c r="J33" s="0" t="n">
        <v>0.726374733251771</v>
      </c>
      <c r="K33" s="0" t="n">
        <f aca="false">C33*J33</f>
        <v>-0.120082130546538</v>
      </c>
      <c r="L33" s="0" t="n">
        <f aca="false">(K33-D33)/(D33)</f>
        <v>-0.117735637215682</v>
      </c>
      <c r="M33" s="0" t="n">
        <f aca="false">ABS(L33)</f>
        <v>0.117735637215682</v>
      </c>
      <c r="N33" s="4" t="s">
        <v>10</v>
      </c>
      <c r="O33" s="4" t="n">
        <v>0.856279021104047</v>
      </c>
    </row>
    <row r="34" customFormat="false" ht="12.75" hidden="false" customHeight="false" outlineLevel="0" collapsed="false">
      <c r="A34" s="2" t="n">
        <v>33270</v>
      </c>
      <c r="B34" s="0" t="n">
        <v>0.795428910222313</v>
      </c>
      <c r="C34" s="0" t="n">
        <v>-0.173709517422999</v>
      </c>
      <c r="D34" s="0" t="n">
        <v>-0.145794085236317</v>
      </c>
      <c r="E34" s="0" t="n">
        <f aca="false">B34*C34</f>
        <v>-0.13817357213902</v>
      </c>
      <c r="F34" s="0" t="n">
        <f aca="false">(E34-D34)/(D34)</f>
        <v>-0.0522690141026278</v>
      </c>
      <c r="G34" s="0" t="n">
        <f aca="false">ABS(F34)</f>
        <v>0.0522690141026278</v>
      </c>
      <c r="H34" s="0" t="str">
        <f aca="false">IF(ABS(D34)&gt;ABS(E34),"yes","")</f>
        <v>yes</v>
      </c>
      <c r="J34" s="0" t="n">
        <v>0.726374733251771</v>
      </c>
      <c r="K34" s="0" t="n">
        <f aca="false">C34*J34</f>
        <v>-0.126178204381425</v>
      </c>
      <c r="L34" s="0" t="n">
        <f aca="false">(K34-D34)/(D34)</f>
        <v>-0.134545107389623</v>
      </c>
      <c r="M34" s="0" t="n">
        <f aca="false">ABS(L34)</f>
        <v>0.134545107389623</v>
      </c>
      <c r="N34" s="4" t="s">
        <v>11</v>
      </c>
      <c r="O34" s="4" t="n">
        <v>0.733213761982906</v>
      </c>
    </row>
    <row r="35" customFormat="false" ht="12.75" hidden="false" customHeight="false" outlineLevel="0" collapsed="false">
      <c r="A35" s="2" t="n">
        <v>33298</v>
      </c>
      <c r="B35" s="0" t="n">
        <v>0.862142024089306</v>
      </c>
      <c r="C35" s="0" t="n">
        <v>-0.197297046183156</v>
      </c>
      <c r="D35" s="0" t="n">
        <v>-0.256877724966235</v>
      </c>
      <c r="E35" s="0" t="n">
        <f aca="false">B35*C35</f>
        <v>-0.170098074743188</v>
      </c>
      <c r="F35" s="0" t="n">
        <f aca="false">(E35-D35)/(D35)</f>
        <v>-0.337824738343715</v>
      </c>
      <c r="G35" s="0" t="n">
        <f aca="false">ABS(F35)</f>
        <v>0.337824738343715</v>
      </c>
      <c r="H35" s="0" t="str">
        <f aca="false">IF(ABS(D35)&gt;ABS(E35),"yes","")</f>
        <v>yes</v>
      </c>
      <c r="J35" s="0" t="n">
        <v>0.726374733251771</v>
      </c>
      <c r="K35" s="0" t="n">
        <f aca="false">C35*J35</f>
        <v>-0.143311589292653</v>
      </c>
      <c r="L35" s="0" t="n">
        <f aca="false">(K35-D35)/(D35)</f>
        <v>-0.442101921015183</v>
      </c>
      <c r="M35" s="0" t="n">
        <f aca="false">ABS(L35)</f>
        <v>0.442101921015183</v>
      </c>
      <c r="N35" s="4" t="s">
        <v>12</v>
      </c>
      <c r="O35" s="4" t="n">
        <v>0.73119265411914</v>
      </c>
    </row>
    <row r="36" customFormat="false" ht="12.75" hidden="false" customHeight="false" outlineLevel="0" collapsed="false">
      <c r="A36" s="2" t="n">
        <v>33329</v>
      </c>
      <c r="B36" s="0" t="n">
        <v>0.865229197933294</v>
      </c>
      <c r="C36" s="0" t="n">
        <v>0.00482762416135798</v>
      </c>
      <c r="D36" s="0" t="n">
        <v>-0.0891056185927446</v>
      </c>
      <c r="E36" s="0" t="n">
        <f aca="false">B36*C36</f>
        <v>0.00417700138105516</v>
      </c>
      <c r="F36" s="0" t="n">
        <f aca="false">(E36-D36)/(D36)</f>
        <v>-1.04687696967961</v>
      </c>
      <c r="G36" s="0" t="n">
        <f aca="false">ABS(F36)</f>
        <v>1.04687696967961</v>
      </c>
      <c r="H36" s="0" t="str">
        <f aca="false">IF(ABS(D36)&gt;ABS(E36),"yes","")</f>
        <v>yes</v>
      </c>
      <c r="J36" s="0" t="n">
        <v>0.726374733251771</v>
      </c>
      <c r="K36" s="0" t="n">
        <f aca="false">C36*J36</f>
        <v>0.00350666421244621</v>
      </c>
      <c r="L36" s="0" t="n">
        <f aca="false">(K36-D36)/(D36)</f>
        <v>-1.03935401905994</v>
      </c>
      <c r="M36" s="0" t="n">
        <f aca="false">ABS(L36)</f>
        <v>1.03935401905994</v>
      </c>
      <c r="N36" s="4" t="s">
        <v>13</v>
      </c>
      <c r="O36" s="4" t="n">
        <v>0.0380777007330724</v>
      </c>
    </row>
    <row r="37" customFormat="false" ht="13.5" hidden="false" customHeight="false" outlineLevel="0" collapsed="false">
      <c r="A37" s="2" t="n">
        <v>33359</v>
      </c>
      <c r="B37" s="0" t="n">
        <v>0.867964535269716</v>
      </c>
      <c r="C37" s="0" t="n">
        <v>-0.0016083451220379</v>
      </c>
      <c r="D37" s="0" t="n">
        <v>-0.00114416488454552</v>
      </c>
      <c r="E37" s="0" t="n">
        <f aca="false">B37*C37</f>
        <v>-0.00139598652640294</v>
      </c>
      <c r="F37" s="0" t="n">
        <f aca="false">(E37-D37)/(D37)</f>
        <v>0.220092090972924</v>
      </c>
      <c r="G37" s="0" t="n">
        <f aca="false">ABS(F37)</f>
        <v>0.220092090972924</v>
      </c>
      <c r="H37" s="0" t="str">
        <f aca="false">IF(ABS(D37)&gt;ABS(E37),"yes","")</f>
        <v/>
      </c>
      <c r="J37" s="0" t="n">
        <v>0.726374733251771</v>
      </c>
      <c r="K37" s="0" t="n">
        <f aca="false">C37*J37</f>
        <v>-0.00116826125899707</v>
      </c>
      <c r="L37" s="0" t="n">
        <f aca="false">(K37-D37)/(D37)</f>
        <v>0.0210602289731308</v>
      </c>
      <c r="M37" s="0" t="n">
        <f aca="false">ABS(L37)</f>
        <v>0.0210602289731308</v>
      </c>
      <c r="N37" s="5" t="s">
        <v>14</v>
      </c>
      <c r="O37" s="5" t="n">
        <v>134</v>
      </c>
    </row>
    <row r="38" customFormat="false" ht="12.75" hidden="false" customHeight="false" outlineLevel="0" collapsed="false">
      <c r="A38" s="2" t="n">
        <v>33390</v>
      </c>
      <c r="B38" s="0" t="n">
        <v>0.8657401538141</v>
      </c>
      <c r="C38" s="0" t="n">
        <v>-0.00325043379016239</v>
      </c>
      <c r="D38" s="0" t="n">
        <v>0.0282185766495025</v>
      </c>
      <c r="E38" s="0" t="n">
        <f aca="false">B38*C38</f>
        <v>-0.00281403104945774</v>
      </c>
      <c r="F38" s="0" t="n">
        <f aca="false">(E38-D38)/(D38)</f>
        <v>-1.09972264315136</v>
      </c>
      <c r="G38" s="0" t="n">
        <f aca="false">ABS(F38)</f>
        <v>1.09972264315136</v>
      </c>
      <c r="H38" s="0" t="str">
        <f aca="false">IF(ABS(D38)&gt;ABS(E38),"yes","")</f>
        <v>yes</v>
      </c>
      <c r="J38" s="0" t="n">
        <v>0.726374733251771</v>
      </c>
      <c r="K38" s="0" t="n">
        <f aca="false">C38*J38</f>
        <v>-0.00236103297728175</v>
      </c>
      <c r="L38" s="0" t="n">
        <f aca="false">(K38-D38)/(D38)</f>
        <v>-1.08366945670604</v>
      </c>
      <c r="M38" s="0" t="n">
        <f aca="false">ABS(L38)</f>
        <v>1.08366945670604</v>
      </c>
    </row>
    <row r="39" customFormat="false" ht="13.5" hidden="false" customHeight="false" outlineLevel="0" collapsed="false">
      <c r="A39" s="2" t="n">
        <v>33420</v>
      </c>
      <c r="B39" s="0" t="n">
        <v>0.857855937131937</v>
      </c>
      <c r="C39" s="0" t="n">
        <v>-0.056141193669405</v>
      </c>
      <c r="D39" s="0" t="n">
        <v>0.00333333641975844</v>
      </c>
      <c r="E39" s="0" t="n">
        <f aca="false">B39*C39</f>
        <v>-0.048161056306973</v>
      </c>
      <c r="F39" s="0" t="n">
        <f aca="false">(E39-D39)/(D39)</f>
        <v>-15.4483035140099</v>
      </c>
      <c r="G39" s="0" t="n">
        <f aca="false">ABS(F39)</f>
        <v>15.4483035140099</v>
      </c>
      <c r="H39" s="0" t="str">
        <f aca="false">IF(ABS(D39)&gt;ABS(E39),"yes","")</f>
        <v/>
      </c>
      <c r="J39" s="0" t="n">
        <v>0.726374733251771</v>
      </c>
      <c r="K39" s="0" t="n">
        <f aca="false">C39*J39</f>
        <v>-0.0407795445760501</v>
      </c>
      <c r="L39" s="0" t="n">
        <f aca="false">(K39-D39)/(D39)</f>
        <v>-13.2338520451546</v>
      </c>
      <c r="M39" s="0" t="n">
        <f aca="false">ABS(L39)</f>
        <v>13.2338520451546</v>
      </c>
      <c r="N39" s="0" t="s">
        <v>15</v>
      </c>
    </row>
    <row r="40" customFormat="false" ht="12.75" hidden="false" customHeight="false" outlineLevel="0" collapsed="false">
      <c r="A40" s="2" t="n">
        <v>33451</v>
      </c>
      <c r="B40" s="0" t="n">
        <v>0.864328741416593</v>
      </c>
      <c r="C40" s="0" t="n">
        <v>0.0661437570197117</v>
      </c>
      <c r="D40" s="0" t="n">
        <v>0.0273540030820425</v>
      </c>
      <c r="E40" s="0" t="n">
        <f aca="false">B40*C40</f>
        <v>0.0571699502574124</v>
      </c>
      <c r="F40" s="0" t="n">
        <f aca="false">(E40-D40)/(D40)</f>
        <v>1.09000306411984</v>
      </c>
      <c r="G40" s="0" t="n">
        <f aca="false">ABS(F40)</f>
        <v>1.09000306411984</v>
      </c>
      <c r="H40" s="0" t="str">
        <f aca="false">IF(ABS(D40)&gt;ABS(E40),"yes","")</f>
        <v/>
      </c>
      <c r="J40" s="0" t="n">
        <v>0.726374733251771</v>
      </c>
      <c r="K40" s="0" t="n">
        <f aca="false">C40*J40</f>
        <v>0.048045153861463</v>
      </c>
      <c r="L40" s="0" t="n">
        <f aca="false">(K40-D40)/(D40)</f>
        <v>0.756421307600276</v>
      </c>
      <c r="M40" s="0" t="n">
        <f aca="false">ABS(L40)</f>
        <v>0.756421307600276</v>
      </c>
      <c r="N40" s="3"/>
      <c r="O40" s="3" t="s">
        <v>16</v>
      </c>
      <c r="P40" s="3" t="s">
        <v>17</v>
      </c>
      <c r="Q40" s="3" t="s">
        <v>18</v>
      </c>
      <c r="R40" s="3" t="s">
        <v>19</v>
      </c>
      <c r="S40" s="3" t="s">
        <v>20</v>
      </c>
    </row>
    <row r="41" customFormat="false" ht="12.75" hidden="false" customHeight="false" outlineLevel="0" collapsed="false">
      <c r="A41" s="2" t="n">
        <v>33482</v>
      </c>
      <c r="B41" s="0" t="n">
        <v>1.06845162701703</v>
      </c>
      <c r="C41" s="0" t="n">
        <v>0.0161246934549816</v>
      </c>
      <c r="D41" s="0" t="n">
        <v>0.0250479388691719</v>
      </c>
      <c r="E41" s="0" t="n">
        <f aca="false">B41*C41</f>
        <v>0.017228454957126</v>
      </c>
      <c r="F41" s="0" t="n">
        <f aca="false">(E41-D41)/(D41)</f>
        <v>-0.312180732829474</v>
      </c>
      <c r="G41" s="0" t="n">
        <f aca="false">ABS(F41)</f>
        <v>0.312180732829474</v>
      </c>
      <c r="H41" s="0" t="str">
        <f aca="false">IF(ABS(D41)&gt;ABS(E41),"yes","")</f>
        <v>yes</v>
      </c>
      <c r="J41" s="0" t="n">
        <v>0.726374733251771</v>
      </c>
      <c r="K41" s="0" t="n">
        <f aca="false">C41*J41</f>
        <v>0.0117125699071288</v>
      </c>
      <c r="L41" s="0" t="n">
        <f aca="false">(K41-D41)/(D41)</f>
        <v>-0.532393864089783</v>
      </c>
      <c r="M41" s="0" t="n">
        <f aca="false">ABS(L41)</f>
        <v>0.532393864089783</v>
      </c>
      <c r="N41" s="4" t="s">
        <v>21</v>
      </c>
      <c r="O41" s="4" t="n">
        <v>1</v>
      </c>
      <c r="P41" s="4" t="n">
        <v>0.525996129561979</v>
      </c>
      <c r="Q41" s="4" t="n">
        <v>0.525996129561979</v>
      </c>
      <c r="R41" s="4" t="n">
        <v>362.77814515883</v>
      </c>
      <c r="S41" s="4" t="n">
        <v>1.08100994576817E-039</v>
      </c>
    </row>
    <row r="42" customFormat="false" ht="12.75" hidden="false" customHeight="false" outlineLevel="0" collapsed="false">
      <c r="A42" s="2" t="n">
        <v>33512</v>
      </c>
      <c r="B42" s="0" t="n">
        <v>0.984816734050269</v>
      </c>
      <c r="C42" s="0" t="n">
        <v>0.0375788135088693</v>
      </c>
      <c r="D42" s="0" t="n">
        <v>0.0377013408680835</v>
      </c>
      <c r="E42" s="0" t="n">
        <f aca="false">B42*C42</f>
        <v>0.0370082443892888</v>
      </c>
      <c r="F42" s="0" t="n">
        <f aca="false">(E42-D42)/(D42)</f>
        <v>-0.0183838681287179</v>
      </c>
      <c r="G42" s="0" t="n">
        <f aca="false">ABS(F42)</f>
        <v>0.0183838681287179</v>
      </c>
      <c r="H42" s="0" t="str">
        <f aca="false">IF(ABS(D42)&gt;ABS(E42),"yes","")</f>
        <v>yes</v>
      </c>
      <c r="J42" s="0" t="n">
        <v>0.726374733251771</v>
      </c>
      <c r="K42" s="0" t="n">
        <f aca="false">C42*J42</f>
        <v>0.027296300638423</v>
      </c>
      <c r="L42" s="0" t="n">
        <f aca="false">(K42-D42)/(D42)</f>
        <v>-0.275985946125036</v>
      </c>
      <c r="M42" s="0" t="n">
        <f aca="false">ABS(L42)</f>
        <v>0.275985946125036</v>
      </c>
      <c r="N42" s="4" t="s">
        <v>22</v>
      </c>
      <c r="O42" s="4" t="n">
        <v>132</v>
      </c>
      <c r="P42" s="4" t="n">
        <v>0.1913882906915</v>
      </c>
      <c r="Q42" s="4" t="n">
        <v>0.00144991129311742</v>
      </c>
      <c r="R42" s="4"/>
      <c r="S42" s="4"/>
    </row>
    <row r="43" customFormat="false" ht="13.5" hidden="false" customHeight="false" outlineLevel="0" collapsed="false">
      <c r="A43" s="2" t="n">
        <v>33543</v>
      </c>
      <c r="B43" s="0" t="n">
        <v>0.893760349508071</v>
      </c>
      <c r="C43" s="0" t="n">
        <v>0.0778125671478953</v>
      </c>
      <c r="D43" s="0" t="n">
        <v>0.0552136282102865</v>
      </c>
      <c r="E43" s="0" t="n">
        <f aca="false">B43*C43</f>
        <v>0.0695457872102232</v>
      </c>
      <c r="F43" s="0" t="n">
        <f aca="false">(E43-D43)/(D43)</f>
        <v>0.259576475310611</v>
      </c>
      <c r="G43" s="0" t="n">
        <f aca="false">ABS(F43)</f>
        <v>0.259576475310611</v>
      </c>
      <c r="H43" s="0" t="str">
        <f aca="false">IF(ABS(D43)&gt;ABS(E43),"yes","")</f>
        <v/>
      </c>
      <c r="J43" s="0" t="n">
        <v>0.726374733251771</v>
      </c>
      <c r="K43" s="0" t="n">
        <f aca="false">C43*J43</f>
        <v>0.056521082705688</v>
      </c>
      <c r="L43" s="0" t="n">
        <f aca="false">(K43-D43)/(D43)</f>
        <v>0.0236799235583994</v>
      </c>
      <c r="M43" s="0" t="n">
        <f aca="false">ABS(L43)</f>
        <v>0.0236799235583994</v>
      </c>
      <c r="N43" s="5" t="s">
        <v>23</v>
      </c>
      <c r="O43" s="5" t="n">
        <v>133</v>
      </c>
      <c r="P43" s="5" t="n">
        <v>0.717384420253478</v>
      </c>
      <c r="Q43" s="5"/>
      <c r="R43" s="5"/>
      <c r="S43" s="5"/>
    </row>
    <row r="44" customFormat="false" ht="13.5" hidden="false" customHeight="false" outlineLevel="0" collapsed="false">
      <c r="A44" s="2" t="n">
        <v>33573</v>
      </c>
      <c r="B44" s="0" t="n">
        <v>0.907908282330968</v>
      </c>
      <c r="C44" s="0" t="n">
        <v>-0.0500128475996541</v>
      </c>
      <c r="D44" s="0" t="n">
        <v>0.0180613274703543</v>
      </c>
      <c r="E44" s="0" t="n">
        <f aca="false">B44*C44</f>
        <v>-0.0454070785586824</v>
      </c>
      <c r="F44" s="0" t="n">
        <f aca="false">(E44-D44)/(D44)</f>
        <v>-3.51404990210233</v>
      </c>
      <c r="G44" s="0" t="n">
        <f aca="false">ABS(F44)</f>
        <v>3.51404990210233</v>
      </c>
      <c r="H44" s="0" t="str">
        <f aca="false">IF(ABS(D44)&gt;ABS(E44),"yes","")</f>
        <v/>
      </c>
      <c r="J44" s="0" t="n">
        <v>0.726374733251771</v>
      </c>
      <c r="K44" s="0" t="n">
        <f aca="false">C44*J44</f>
        <v>-0.0363280688343602</v>
      </c>
      <c r="L44" s="0" t="n">
        <f aca="false">(K44-D44)/(D44)</f>
        <v>-3.01137313378481</v>
      </c>
      <c r="M44" s="0" t="n">
        <f aca="false">ABS(L44)</f>
        <v>3.01137313378481</v>
      </c>
    </row>
    <row r="45" customFormat="false" ht="12.75" hidden="false" customHeight="false" outlineLevel="0" collapsed="false">
      <c r="A45" s="2" t="n">
        <v>33604</v>
      </c>
      <c r="B45" s="0" t="n">
        <v>0.905080927119754</v>
      </c>
      <c r="C45" s="0" t="n">
        <v>-0.142929179487499</v>
      </c>
      <c r="D45" s="0" t="n">
        <v>-0.109924218597921</v>
      </c>
      <c r="E45" s="0" t="n">
        <f aca="false">B45*C45</f>
        <v>-0.129362474283011</v>
      </c>
      <c r="F45" s="0" t="n">
        <f aca="false">(E45-D45)/(D45)</f>
        <v>0.176833239599291</v>
      </c>
      <c r="G45" s="0" t="n">
        <f aca="false">ABS(F45)</f>
        <v>0.176833239599291</v>
      </c>
      <c r="H45" s="0" t="str">
        <f aca="false">IF(ABS(D45)&gt;ABS(E45),"yes","")</f>
        <v/>
      </c>
      <c r="J45" s="0" t="n">
        <v>0.726374733251771</v>
      </c>
      <c r="K45" s="0" t="n">
        <f aca="false">C45*J45</f>
        <v>-0.103820144624127</v>
      </c>
      <c r="L45" s="0" t="n">
        <f aca="false">(K45-D45)/(D45)</f>
        <v>-0.0555298372974678</v>
      </c>
      <c r="M45" s="0" t="n">
        <f aca="false">ABS(L45)</f>
        <v>0.0555298372974678</v>
      </c>
      <c r="N45" s="3"/>
      <c r="O45" s="3" t="s">
        <v>24</v>
      </c>
      <c r="P45" s="3" t="s">
        <v>13</v>
      </c>
      <c r="Q45" s="3" t="s">
        <v>25</v>
      </c>
      <c r="R45" s="3" t="s">
        <v>26</v>
      </c>
      <c r="S45" s="3" t="s">
        <v>27</v>
      </c>
      <c r="T45" s="3" t="s">
        <v>28</v>
      </c>
      <c r="U45" s="3" t="s">
        <v>29</v>
      </c>
      <c r="V45" s="3" t="s">
        <v>30</v>
      </c>
    </row>
    <row r="46" customFormat="false" ht="12.75" hidden="false" customHeight="false" outlineLevel="0" collapsed="false">
      <c r="A46" s="2" t="n">
        <v>33635</v>
      </c>
      <c r="B46" s="0" t="n">
        <v>0.925272170227919</v>
      </c>
      <c r="C46" s="0" t="n">
        <v>-0.00735212709246188</v>
      </c>
      <c r="D46" s="0" t="n">
        <v>-0.0528995424827667</v>
      </c>
      <c r="E46" s="0" t="n">
        <f aca="false">B46*C46</f>
        <v>-0.00680271859063369</v>
      </c>
      <c r="F46" s="0" t="n">
        <f aca="false">(E46-D46)/(D46)</f>
        <v>-0.871403073233576</v>
      </c>
      <c r="G46" s="0" t="n">
        <f aca="false">ABS(F46)</f>
        <v>0.871403073233576</v>
      </c>
      <c r="H46" s="0" t="str">
        <f aca="false">IF(ABS(D46)&gt;ABS(E46),"yes","")</f>
        <v>yes</v>
      </c>
      <c r="J46" s="0" t="n">
        <v>0.726374733251771</v>
      </c>
      <c r="K46" s="0" t="n">
        <f aca="false">C46*J46</f>
        <v>-0.00534039935562012</v>
      </c>
      <c r="L46" s="0" t="n">
        <f aca="false">(K46-D46)/(D46)</f>
        <v>-0.899046398040968</v>
      </c>
      <c r="M46" s="0" t="n">
        <f aca="false">ABS(L46)</f>
        <v>0.899046398040968</v>
      </c>
      <c r="N46" s="4" t="s">
        <v>31</v>
      </c>
      <c r="O46" s="4" t="n">
        <v>0.000554310411558149</v>
      </c>
      <c r="P46" s="4" t="n">
        <v>0.00329182435016696</v>
      </c>
      <c r="Q46" s="4" t="n">
        <v>0.168390033183282</v>
      </c>
      <c r="R46" s="4" t="n">
        <v>0.866534190319031</v>
      </c>
      <c r="S46" s="4" t="n">
        <v>-0.00595723550690913</v>
      </c>
      <c r="T46" s="4" t="n">
        <v>0.00706585633002543</v>
      </c>
      <c r="U46" s="4" t="n">
        <v>-0.00595723550690913</v>
      </c>
      <c r="V46" s="4" t="n">
        <v>0.00706585633002543</v>
      </c>
    </row>
    <row r="47" customFormat="false" ht="13.5" hidden="false" customHeight="false" outlineLevel="0" collapsed="false">
      <c r="A47" s="2" t="n">
        <v>33664</v>
      </c>
      <c r="B47" s="0" t="n">
        <v>0.581829613393187</v>
      </c>
      <c r="C47" s="0" t="n">
        <v>-0.00386779375417247</v>
      </c>
      <c r="D47" s="0" t="n">
        <v>-0.0184620628397353</v>
      </c>
      <c r="E47" s="0" t="n">
        <f aca="false">B47*C47</f>
        <v>-0.00225039694467475</v>
      </c>
      <c r="F47" s="0" t="n">
        <f aca="false">(E47-D47)/(D47)</f>
        <v>-0.878106961057933</v>
      </c>
      <c r="G47" s="0" t="n">
        <f aca="false">ABS(F47)</f>
        <v>0.878106961057933</v>
      </c>
      <c r="H47" s="0" t="str">
        <f aca="false">IF(ABS(D47)&gt;ABS(E47),"yes","")</f>
        <v>yes</v>
      </c>
      <c r="J47" s="0" t="n">
        <v>0.726374733251771</v>
      </c>
      <c r="K47" s="0" t="n">
        <f aca="false">C47*J47</f>
        <v>-0.00280946765645989</v>
      </c>
      <c r="L47" s="0" t="n">
        <f aca="false">(K47-D47)/(D47)</f>
        <v>-0.847824824297902</v>
      </c>
      <c r="M47" s="0" t="n">
        <f aca="false">ABS(L47)</f>
        <v>0.847824824297902</v>
      </c>
      <c r="N47" s="5" t="s">
        <v>32</v>
      </c>
      <c r="O47" s="5" t="n">
        <v>0.726374733251771</v>
      </c>
      <c r="P47" s="5" t="n">
        <v>0.0381364418740639</v>
      </c>
      <c r="Q47" s="5" t="n">
        <v>19.0467358137511</v>
      </c>
      <c r="R47" s="5" t="n">
        <v>1.08100994576822E-039</v>
      </c>
      <c r="S47" s="5" t="n">
        <v>0.650937174617353</v>
      </c>
      <c r="T47" s="5" t="n">
        <v>0.801812291886189</v>
      </c>
      <c r="U47" s="5" t="n">
        <v>0.650937174617353</v>
      </c>
      <c r="V47" s="5" t="n">
        <v>0.801812291886189</v>
      </c>
    </row>
    <row r="48" customFormat="false" ht="12.75" hidden="false" customHeight="false" outlineLevel="0" collapsed="false">
      <c r="A48" s="2" t="n">
        <v>33695</v>
      </c>
      <c r="B48" s="0" t="n">
        <v>0.597906813153311</v>
      </c>
      <c r="C48" s="0" t="n">
        <v>-0.0235376051489027</v>
      </c>
      <c r="D48" s="0" t="n">
        <v>0.0134606631395457</v>
      </c>
      <c r="E48" s="0" t="n">
        <f aca="false">B48*C48</f>
        <v>-0.0140732944838414</v>
      </c>
      <c r="F48" s="0" t="n">
        <f aca="false">(E48-D48)/(D48)</f>
        <v>-2.04551271642003</v>
      </c>
      <c r="G48" s="0" t="n">
        <f aca="false">ABS(F48)</f>
        <v>2.04551271642003</v>
      </c>
      <c r="H48" s="0" t="str">
        <f aca="false">IF(ABS(D48)&gt;ABS(E48),"yes","")</f>
        <v/>
      </c>
      <c r="J48" s="0" t="n">
        <v>0.726374733251771</v>
      </c>
      <c r="K48" s="0" t="n">
        <f aca="false">C48*J48</f>
        <v>-0.0170971216614197</v>
      </c>
      <c r="L48" s="0" t="n">
        <f aca="false">(K48-D48)/(D48)</f>
        <v>-2.27015448527127</v>
      </c>
      <c r="M48" s="0" t="n">
        <f aca="false">ABS(L48)</f>
        <v>2.27015448527127</v>
      </c>
    </row>
    <row r="49" customFormat="false" ht="12.75" hidden="false" customHeight="false" outlineLevel="0" collapsed="false">
      <c r="A49" s="2" t="n">
        <v>33725</v>
      </c>
      <c r="B49" s="0" t="n">
        <v>0.555102171721441</v>
      </c>
      <c r="C49" s="0" t="n">
        <v>0.0733986177456552</v>
      </c>
      <c r="D49" s="0" t="n">
        <v>0.0253038803106986</v>
      </c>
      <c r="E49" s="0" t="n">
        <f aca="false">B49*C49</f>
        <v>0.040743732111965</v>
      </c>
      <c r="F49" s="0" t="n">
        <f aca="false">(E49-D49)/(D49)</f>
        <v>0.610177238102823</v>
      </c>
      <c r="G49" s="0" t="n">
        <f aca="false">ABS(F49)</f>
        <v>0.610177238102823</v>
      </c>
      <c r="H49" s="0" t="str">
        <f aca="false">IF(ABS(D49)&gt;ABS(E49),"yes","")</f>
        <v/>
      </c>
      <c r="J49" s="0" t="n">
        <v>0.726374733251771</v>
      </c>
      <c r="K49" s="0" t="n">
        <f aca="false">C49*J49</f>
        <v>0.053314901386049</v>
      </c>
      <c r="L49" s="0" t="n">
        <f aca="false">(K49-D49)/(D49)</f>
        <v>1.10698520272036</v>
      </c>
      <c r="M49" s="0" t="n">
        <f aca="false">ABS(L49)</f>
        <v>1.10698520272036</v>
      </c>
    </row>
    <row r="50" customFormat="false" ht="12.75" hidden="false" customHeight="false" outlineLevel="0" collapsed="false">
      <c r="A50" s="2" t="n">
        <v>33756</v>
      </c>
      <c r="B50" s="0" t="n">
        <v>0.570390293662245</v>
      </c>
      <c r="C50" s="0" t="n">
        <v>0.0498169608470363</v>
      </c>
      <c r="D50" s="0" t="n">
        <v>0.0446170654888067</v>
      </c>
      <c r="E50" s="0" t="n">
        <f aca="false">B50*C50</f>
        <v>0.0284151109269016</v>
      </c>
      <c r="F50" s="0" t="n">
        <f aca="false">(E50-D50)/(D50)</f>
        <v>-0.363133576455622</v>
      </c>
      <c r="G50" s="0" t="n">
        <f aca="false">ABS(F50)</f>
        <v>0.363133576455622</v>
      </c>
      <c r="H50" s="0" t="str">
        <f aca="false">IF(ABS(D50)&gt;ABS(E50),"yes","")</f>
        <v>yes</v>
      </c>
      <c r="J50" s="0" t="n">
        <v>0.726374733251771</v>
      </c>
      <c r="K50" s="0" t="n">
        <f aca="false">C50*J50</f>
        <v>0.0361857816466799</v>
      </c>
      <c r="L50" s="0" t="n">
        <f aca="false">(K50-D50)/(D50)</f>
        <v>-0.188969932239089</v>
      </c>
      <c r="M50" s="0" t="n">
        <f aca="false">ABS(L50)</f>
        <v>0.188969932239089</v>
      </c>
    </row>
    <row r="51" customFormat="false" ht="12.75" hidden="false" customHeight="false" outlineLevel="0" collapsed="false">
      <c r="A51" s="2" t="n">
        <v>33786</v>
      </c>
      <c r="B51" s="0" t="n">
        <v>0.648833501232727</v>
      </c>
      <c r="C51" s="0" t="n">
        <v>0.0584718699513291</v>
      </c>
      <c r="D51" s="0" t="n">
        <v>0.0672944603059049</v>
      </c>
      <c r="E51" s="0" t="n">
        <f aca="false">B51*C51</f>
        <v>0.0379385081041456</v>
      </c>
      <c r="F51" s="0" t="n">
        <f aca="false">(E51-D51)/(D51)</f>
        <v>-0.436231334173928</v>
      </c>
      <c r="G51" s="0" t="n">
        <f aca="false">ABS(F51)</f>
        <v>0.436231334173928</v>
      </c>
      <c r="H51" s="0" t="str">
        <f aca="false">IF(ABS(D51)&gt;ABS(E51),"yes","")</f>
        <v>yes</v>
      </c>
      <c r="J51" s="0" t="n">
        <v>0.726374733251771</v>
      </c>
      <c r="K51" s="0" t="n">
        <f aca="false">C51*J51</f>
        <v>0.0424724889386289</v>
      </c>
      <c r="L51" s="0" t="n">
        <f aca="false">(K51-D51)/(D51)</f>
        <v>-0.368856087922261</v>
      </c>
      <c r="M51" s="0" t="n">
        <f aca="false">ABS(L51)</f>
        <v>0.368856087922261</v>
      </c>
    </row>
    <row r="52" customFormat="false" ht="12.75" hidden="false" customHeight="false" outlineLevel="0" collapsed="false">
      <c r="A52" s="2" t="n">
        <v>33817</v>
      </c>
      <c r="B52" s="0" t="n">
        <v>0.636342532882276</v>
      </c>
      <c r="C52" s="0" t="n">
        <v>-0.0412381893022711</v>
      </c>
      <c r="D52" s="0" t="n">
        <v>0.0139862419747399</v>
      </c>
      <c r="E52" s="0" t="n">
        <f aca="false">B52*C52</f>
        <v>-0.0262416138320859</v>
      </c>
      <c r="F52" s="0" t="n">
        <f aca="false">(E52-D52)/(D52)</f>
        <v>-2.87624480396379</v>
      </c>
      <c r="G52" s="0" t="n">
        <f aca="false">ABS(F52)</f>
        <v>2.87624480396379</v>
      </c>
      <c r="H52" s="0" t="str">
        <f aca="false">IF(ABS(D52)&gt;ABS(E52),"yes","")</f>
        <v/>
      </c>
      <c r="J52" s="0" t="n">
        <v>0.726374733251771</v>
      </c>
      <c r="K52" s="0" t="n">
        <f aca="false">C52*J52</f>
        <v>-0.0299543787542232</v>
      </c>
      <c r="L52" s="0" t="n">
        <f aca="false">(K52-D52)/(D52)</f>
        <v>-3.14170316860833</v>
      </c>
      <c r="M52" s="0" t="n">
        <f aca="false">ABS(L52)</f>
        <v>3.14170316860833</v>
      </c>
    </row>
    <row r="53" customFormat="false" ht="12.75" hidden="false" customHeight="false" outlineLevel="0" collapsed="false">
      <c r="A53" s="2" t="n">
        <v>33848</v>
      </c>
      <c r="B53" s="0" t="n">
        <v>0.643875056636588</v>
      </c>
      <c r="C53" s="0" t="n">
        <v>-0.0263418343340682</v>
      </c>
      <c r="D53" s="0" t="n">
        <v>-0.0262023723940241</v>
      </c>
      <c r="E53" s="0" t="n">
        <f aca="false">B53*C53</f>
        <v>-0.0169608500737598</v>
      </c>
      <c r="F53" s="0" t="n">
        <f aca="false">(E53-D53)/(D53)</f>
        <v>-0.352697922970212</v>
      </c>
      <c r="G53" s="0" t="n">
        <f aca="false">ABS(F53)</f>
        <v>0.352697922970212</v>
      </c>
      <c r="H53" s="0" t="str">
        <f aca="false">IF(ABS(D53)&gt;ABS(E53),"yes","")</f>
        <v>yes</v>
      </c>
      <c r="J53" s="0" t="n">
        <v>0.726374733251771</v>
      </c>
      <c r="K53" s="0" t="n">
        <f aca="false">C53*J53</f>
        <v>-0.0191340428877711</v>
      </c>
      <c r="L53" s="0" t="n">
        <f aca="false">(K53-D53)/(D53)</f>
        <v>-0.269759142415097</v>
      </c>
      <c r="M53" s="0" t="n">
        <f aca="false">ABS(L53)</f>
        <v>0.269759142415097</v>
      </c>
    </row>
    <row r="54" customFormat="false" ht="12.75" hidden="false" customHeight="false" outlineLevel="0" collapsed="false">
      <c r="A54" s="2" t="n">
        <v>33878</v>
      </c>
      <c r="B54" s="0" t="n">
        <v>0.622073096466732</v>
      </c>
      <c r="C54" s="0" t="n">
        <v>0.0240522249553424</v>
      </c>
      <c r="D54" s="0" t="n">
        <v>-0.00492854620114921</v>
      </c>
      <c r="E54" s="0" t="n">
        <f aca="false">B54*C54</f>
        <v>0.0149622420548842</v>
      </c>
      <c r="F54" s="0" t="n">
        <f aca="false">(E54-D54)/(D54)</f>
        <v>-4.03583276776333</v>
      </c>
      <c r="G54" s="0" t="n">
        <f aca="false">ABS(F54)</f>
        <v>4.03583276776333</v>
      </c>
      <c r="H54" s="0" t="str">
        <f aca="false">IF(ABS(D54)&gt;ABS(E54),"yes","")</f>
        <v/>
      </c>
      <c r="J54" s="0" t="n">
        <v>0.726374733251771</v>
      </c>
      <c r="K54" s="0" t="n">
        <f aca="false">C54*J54</f>
        <v>0.0174709284860484</v>
      </c>
      <c r="L54" s="0" t="n">
        <f aca="false">(K54-D54)/(D54)</f>
        <v>-4.54484421429886</v>
      </c>
      <c r="M54" s="0" t="n">
        <f aca="false">ABS(L54)</f>
        <v>4.54484421429886</v>
      </c>
    </row>
    <row r="55" customFormat="false" ht="12.75" hidden="false" customHeight="false" outlineLevel="0" collapsed="false">
      <c r="A55" s="2" t="n">
        <v>33909</v>
      </c>
      <c r="B55" s="0" t="n">
        <v>0.612580923404571</v>
      </c>
      <c r="C55" s="0" t="n">
        <v>0.000670191768913941</v>
      </c>
      <c r="D55" s="0" t="n">
        <v>0.00246730941845862</v>
      </c>
      <c r="E55" s="0" t="n">
        <f aca="false">B55*C55</f>
        <v>0.000410546692659445</v>
      </c>
      <c r="F55" s="0" t="n">
        <f aca="false">(E55-D55)/(D55)</f>
        <v>-0.833605509877265</v>
      </c>
      <c r="G55" s="0" t="n">
        <f aca="false">ABS(F55)</f>
        <v>0.833605509877265</v>
      </c>
      <c r="H55" s="0" t="str">
        <f aca="false">IF(ABS(D55)&gt;ABS(E55),"yes","")</f>
        <v>yes</v>
      </c>
      <c r="J55" s="0" t="n">
        <v>0.726374733251771</v>
      </c>
      <c r="K55" s="0" t="n">
        <f aca="false">C55*J55</f>
        <v>0.000486810367372396</v>
      </c>
      <c r="L55" s="0" t="n">
        <f aca="false">(K55-D55)/(D55)</f>
        <v>-0.802695858196611</v>
      </c>
      <c r="M55" s="0" t="n">
        <f aca="false">ABS(L55)</f>
        <v>0.802695858196611</v>
      </c>
    </row>
    <row r="56" customFormat="false" ht="12.75" hidden="false" customHeight="false" outlineLevel="0" collapsed="false">
      <c r="A56" s="2" t="n">
        <v>33939</v>
      </c>
      <c r="B56" s="0" t="n">
        <v>0.67424958795599</v>
      </c>
      <c r="C56" s="0" t="n">
        <v>-0.0559828952449035</v>
      </c>
      <c r="D56" s="0" t="n">
        <v>-0.0397136882680222</v>
      </c>
      <c r="E56" s="0" t="n">
        <f aca="false">B56*C56</f>
        <v>-0.0377464440514595</v>
      </c>
      <c r="F56" s="0" t="n">
        <f aca="false">(E56-D56)/(D56)</f>
        <v>-0.0495356715116959</v>
      </c>
      <c r="G56" s="0" t="n">
        <f aca="false">ABS(F56)</f>
        <v>0.0495356715116959</v>
      </c>
      <c r="H56" s="0" t="str">
        <f aca="false">IF(ABS(D56)&gt;ABS(E56),"yes","")</f>
        <v>yes</v>
      </c>
      <c r="J56" s="0" t="n">
        <v>0.726374733251771</v>
      </c>
      <c r="K56" s="0" t="n">
        <f aca="false">C56*J56</f>
        <v>-0.0406645606001786</v>
      </c>
      <c r="L56" s="0" t="n">
        <f aca="false">(K56-D56)/(D56)</f>
        <v>0.0239431886995524</v>
      </c>
      <c r="M56" s="0" t="n">
        <f aca="false">ABS(L56)</f>
        <v>0.0239431886995524</v>
      </c>
    </row>
    <row r="57" customFormat="false" ht="12.75" hidden="false" customHeight="false" outlineLevel="0" collapsed="false">
      <c r="A57" s="2" t="n">
        <v>33970</v>
      </c>
      <c r="B57" s="0" t="n">
        <v>0.618411283641801</v>
      </c>
      <c r="C57" s="0" t="n">
        <v>-0.0512431162758081</v>
      </c>
      <c r="D57" s="0" t="n">
        <v>-0.0467153949155418</v>
      </c>
      <c r="E57" s="0" t="n">
        <f aca="false">B57*C57</f>
        <v>-0.0316893213139286</v>
      </c>
      <c r="F57" s="0" t="n">
        <f aca="false">(E57-D57)/(D57)</f>
        <v>-0.321651430514059</v>
      </c>
      <c r="G57" s="0" t="n">
        <f aca="false">ABS(F57)</f>
        <v>0.321651430514059</v>
      </c>
      <c r="H57" s="0" t="str">
        <f aca="false">IF(ABS(D57)&gt;ABS(E57),"yes","")</f>
        <v>yes</v>
      </c>
      <c r="J57" s="0" t="n">
        <v>0.726374733251771</v>
      </c>
      <c r="K57" s="0" t="n">
        <f aca="false">C57*J57</f>
        <v>-0.0372217049158296</v>
      </c>
      <c r="L57" s="0" t="n">
        <f aca="false">(K57-D57)/(D57)</f>
        <v>-0.203224012488305</v>
      </c>
      <c r="M57" s="0" t="n">
        <f aca="false">ABS(L57)</f>
        <v>0.203224012488305</v>
      </c>
    </row>
    <row r="58" customFormat="false" ht="12.75" hidden="false" customHeight="false" outlineLevel="0" collapsed="false">
      <c r="A58" s="2" t="n">
        <v>34001</v>
      </c>
      <c r="B58" s="0" t="n">
        <v>0.643248657806194</v>
      </c>
      <c r="C58" s="0" t="n">
        <v>-0.0404724627864115</v>
      </c>
      <c r="D58" s="0" t="n">
        <v>-0.0467503330901353</v>
      </c>
      <c r="E58" s="0" t="n">
        <f aca="false">B58*C58</f>
        <v>-0.0260338573654704</v>
      </c>
      <c r="F58" s="0" t="n">
        <f aca="false">(E58-D58)/(D58)</f>
        <v>-0.443130013313986</v>
      </c>
      <c r="G58" s="0" t="n">
        <f aca="false">ABS(F58)</f>
        <v>0.443130013313986</v>
      </c>
      <c r="H58" s="0" t="str">
        <f aca="false">IF(ABS(D58)&gt;ABS(E58),"yes","")</f>
        <v>yes</v>
      </c>
      <c r="J58" s="0" t="n">
        <v>0.726374733251771</v>
      </c>
      <c r="K58" s="0" t="n">
        <f aca="false">C58*J58</f>
        <v>-0.0293981743605219</v>
      </c>
      <c r="L58" s="0" t="n">
        <f aca="false">(K58-D58)/(D58)</f>
        <v>-0.371166526154117</v>
      </c>
      <c r="M58" s="0" t="n">
        <f aca="false">ABS(L58)</f>
        <v>0.371166526154117</v>
      </c>
    </row>
    <row r="59" customFormat="false" ht="12.75" hidden="false" customHeight="false" outlineLevel="0" collapsed="false">
      <c r="A59" s="2" t="n">
        <v>34029</v>
      </c>
      <c r="B59" s="0" t="n">
        <v>0.597720075228636</v>
      </c>
      <c r="C59" s="0" t="n">
        <v>0.0531850409831012</v>
      </c>
      <c r="D59" s="0" t="n">
        <v>0.0145335146161678</v>
      </c>
      <c r="E59" s="0" t="n">
        <f aca="false">B59*C59</f>
        <v>0.0317897666974573</v>
      </c>
      <c r="F59" s="0" t="n">
        <f aca="false">(E59-D59)/(D59)</f>
        <v>1.18734198416761</v>
      </c>
      <c r="G59" s="0" t="n">
        <f aca="false">ABS(F59)</f>
        <v>1.18734198416761</v>
      </c>
      <c r="H59" s="0" t="str">
        <f aca="false">IF(ABS(D59)&gt;ABS(E59),"yes","")</f>
        <v/>
      </c>
      <c r="J59" s="0" t="n">
        <v>0.726374733251771</v>
      </c>
      <c r="K59" s="0" t="n">
        <f aca="false">C59*J59</f>
        <v>0.0386322699570846</v>
      </c>
      <c r="L59" s="0" t="n">
        <f aca="false">(K59-D59)/(D59)</f>
        <v>1.65815055596451</v>
      </c>
      <c r="M59" s="0" t="n">
        <f aca="false">ABS(L59)</f>
        <v>1.65815055596451</v>
      </c>
    </row>
    <row r="60" customFormat="false" ht="12.75" hidden="false" customHeight="false" outlineLevel="0" collapsed="false">
      <c r="A60" s="2" t="n">
        <v>34060</v>
      </c>
      <c r="B60" s="0" t="n">
        <v>0.63687798164732</v>
      </c>
      <c r="C60" s="0" t="n">
        <v>0.0180027452084381</v>
      </c>
      <c r="D60" s="0" t="n">
        <v>0.0252068140333463</v>
      </c>
      <c r="E60" s="0" t="n">
        <f aca="false">B60*C60</f>
        <v>0.011465552032461</v>
      </c>
      <c r="F60" s="0" t="n">
        <f aca="false">(E60-D60)/(D60)</f>
        <v>-0.54514076958345</v>
      </c>
      <c r="G60" s="0" t="n">
        <f aca="false">ABS(F60)</f>
        <v>0.54514076958345</v>
      </c>
      <c r="H60" s="0" t="str">
        <f aca="false">IF(ABS(D60)&gt;ABS(E60),"yes","")</f>
        <v>yes</v>
      </c>
      <c r="J60" s="0" t="n">
        <v>0.726374733251771</v>
      </c>
      <c r="K60" s="0" t="n">
        <f aca="false">C60*J60</f>
        <v>0.0130767392485788</v>
      </c>
      <c r="L60" s="0" t="n">
        <f aca="false">(K60-D60)/(D60)</f>
        <v>-0.481222052446634</v>
      </c>
      <c r="M60" s="0" t="n">
        <f aca="false">ABS(L60)</f>
        <v>0.481222052446634</v>
      </c>
    </row>
    <row r="61" customFormat="false" ht="12.75" hidden="false" customHeight="false" outlineLevel="0" collapsed="false">
      <c r="A61" s="2" t="n">
        <v>34090</v>
      </c>
      <c r="B61" s="0" t="n">
        <v>0.715562678431568</v>
      </c>
      <c r="C61" s="0" t="n">
        <v>-0.00111738989374059</v>
      </c>
      <c r="D61" s="0" t="n">
        <v>0.02194361529988</v>
      </c>
      <c r="E61" s="0" t="n">
        <f aca="false">B61*C61</f>
        <v>-0.000799562505217384</v>
      </c>
      <c r="F61" s="0" t="n">
        <f aca="false">(E61-D61)/(D61)</f>
        <v>-1.03643713646501</v>
      </c>
      <c r="G61" s="0" t="n">
        <f aca="false">ABS(F61)</f>
        <v>1.03643713646501</v>
      </c>
      <c r="H61" s="0" t="str">
        <f aca="false">IF(ABS(D61)&gt;ABS(E61),"yes","")</f>
        <v>yes</v>
      </c>
      <c r="J61" s="0" t="n">
        <v>0.726374733251771</v>
      </c>
      <c r="K61" s="0" t="n">
        <f aca="false">C61*J61</f>
        <v>-0.000811643786004048</v>
      </c>
      <c r="L61" s="0" t="n">
        <f aca="false">(K61-D61)/(D61)</f>
        <v>-1.03698769664489</v>
      </c>
      <c r="M61" s="0" t="n">
        <f aca="false">ABS(L61)</f>
        <v>1.03698769664489</v>
      </c>
    </row>
    <row r="62" customFormat="false" ht="12.75" hidden="false" customHeight="false" outlineLevel="0" collapsed="false">
      <c r="A62" s="2" t="n">
        <v>34121</v>
      </c>
      <c r="B62" s="0" t="n">
        <v>0.696457931282804</v>
      </c>
      <c r="C62" s="0" t="n">
        <v>-0.00921537343138178</v>
      </c>
      <c r="D62" s="0" t="n">
        <v>-0.0106440600459467</v>
      </c>
      <c r="E62" s="0" t="n">
        <f aca="false">B62*C62</f>
        <v>-0.00641811991601866</v>
      </c>
      <c r="F62" s="0" t="n">
        <f aca="false">(E62-D62)/(D62)</f>
        <v>-0.397023326783775</v>
      </c>
      <c r="G62" s="0" t="n">
        <f aca="false">ABS(F62)</f>
        <v>0.397023326783775</v>
      </c>
      <c r="H62" s="0" t="str">
        <f aca="false">IF(ABS(D62)&gt;ABS(E62),"yes","")</f>
        <v>yes</v>
      </c>
      <c r="J62" s="0" t="n">
        <v>0.726374733251771</v>
      </c>
      <c r="K62" s="0" t="n">
        <f aca="false">C62*J62</f>
        <v>-0.0066938144180354</v>
      </c>
      <c r="L62" s="0" t="n">
        <f aca="false">(K62-D62)/(D62)</f>
        <v>-0.371122072861244</v>
      </c>
      <c r="M62" s="0" t="n">
        <f aca="false">ABS(L62)</f>
        <v>0.371122072861244</v>
      </c>
    </row>
    <row r="63" customFormat="false" ht="12.75" hidden="false" customHeight="false" outlineLevel="0" collapsed="false">
      <c r="A63" s="2" t="n">
        <v>34151</v>
      </c>
      <c r="B63" s="0" t="n">
        <v>0.543790144130817</v>
      </c>
      <c r="C63" s="0" t="n">
        <v>-0.0531190085859738</v>
      </c>
      <c r="D63" s="0" t="n">
        <v>-0.0287672482943243</v>
      </c>
      <c r="E63" s="0" t="n">
        <f aca="false">B63*C63</f>
        <v>-0.0288855933350528</v>
      </c>
      <c r="F63" s="0" t="n">
        <f aca="false">(E63-D63)/(D63)</f>
        <v>0.00411388115810146</v>
      </c>
      <c r="G63" s="0" t="n">
        <f aca="false">ABS(F63)</f>
        <v>0.00411388115810146</v>
      </c>
      <c r="H63" s="0" t="str">
        <f aca="false">IF(ABS(D63)&gt;ABS(E63),"yes","")</f>
        <v/>
      </c>
      <c r="J63" s="0" t="n">
        <v>0.726374733251771</v>
      </c>
      <c r="K63" s="0" t="n">
        <f aca="false">C63*J63</f>
        <v>-0.0385843056922352</v>
      </c>
      <c r="L63" s="0" t="n">
        <f aca="false">(K63-D63)/(D63)</f>
        <v>0.341258131381575</v>
      </c>
      <c r="M63" s="0" t="n">
        <f aca="false">ABS(L63)</f>
        <v>0.341258131381575</v>
      </c>
    </row>
    <row r="64" customFormat="false" ht="12.75" hidden="false" customHeight="false" outlineLevel="0" collapsed="false">
      <c r="A64" s="2" t="n">
        <v>34182</v>
      </c>
      <c r="B64" s="0" t="n">
        <v>0.686761448836629</v>
      </c>
      <c r="C64" s="0" t="n">
        <v>-0.0483743441964907</v>
      </c>
      <c r="D64" s="0" t="n">
        <v>-0.060142909664533</v>
      </c>
      <c r="E64" s="0" t="n">
        <f aca="false">B64*C64</f>
        <v>-0.0332216347069037</v>
      </c>
      <c r="F64" s="0" t="n">
        <f aca="false">(E64-D64)/(D64)</f>
        <v>-0.447621758039171</v>
      </c>
      <c r="G64" s="0" t="n">
        <f aca="false">ABS(F64)</f>
        <v>0.447621758039171</v>
      </c>
      <c r="H64" s="0" t="str">
        <f aca="false">IF(ABS(D64)&gt;ABS(E64),"yes","")</f>
        <v>yes</v>
      </c>
      <c r="J64" s="0" t="n">
        <v>0.726374733251771</v>
      </c>
      <c r="K64" s="0" t="n">
        <f aca="false">C64*J64</f>
        <v>-0.0351379013619553</v>
      </c>
      <c r="L64" s="0" t="n">
        <f aca="false">(K64-D64)/(D64)</f>
        <v>-0.415759869983867</v>
      </c>
      <c r="M64" s="0" t="n">
        <f aca="false">ABS(L64)</f>
        <v>0.415759869983867</v>
      </c>
    </row>
    <row r="65" customFormat="false" ht="12.75" hidden="false" customHeight="false" outlineLevel="0" collapsed="false">
      <c r="A65" s="2" t="n">
        <v>34213</v>
      </c>
      <c r="B65" s="0" t="n">
        <v>0.673535692396373</v>
      </c>
      <c r="C65" s="0" t="n">
        <v>0.000564818931098455</v>
      </c>
      <c r="D65" s="0" t="n">
        <v>-0.0165098089638123</v>
      </c>
      <c r="E65" s="0" t="n">
        <f aca="false">B65*C65</f>
        <v>0.000380425709835977</v>
      </c>
      <c r="F65" s="0" t="n">
        <f aca="false">(E65-D65)/(D65)</f>
        <v>-1.02304240531613</v>
      </c>
      <c r="G65" s="0" t="n">
        <f aca="false">ABS(F65)</f>
        <v>1.02304240531613</v>
      </c>
      <c r="H65" s="0" t="str">
        <f aca="false">IF(ABS(D65)&gt;ABS(E65),"yes","")</f>
        <v>yes</v>
      </c>
      <c r="J65" s="0" t="n">
        <v>0.726374733251771</v>
      </c>
      <c r="K65" s="0" t="n">
        <f aca="false">C65*J65</f>
        <v>0.000410270200412191</v>
      </c>
      <c r="L65" s="0" t="n">
        <f aca="false">(K65-D65)/(D65)</f>
        <v>-1.02485008768493</v>
      </c>
      <c r="M65" s="0" t="n">
        <f aca="false">ABS(L65)</f>
        <v>1.02485008768493</v>
      </c>
    </row>
    <row r="66" customFormat="false" ht="12.75" hidden="false" customHeight="false" outlineLevel="0" collapsed="false">
      <c r="A66" s="2" t="n">
        <v>34243</v>
      </c>
      <c r="B66" s="0" t="n">
        <v>0.687970747142604</v>
      </c>
      <c r="C66" s="0" t="n">
        <v>-0.0416475304841457</v>
      </c>
      <c r="D66" s="0" t="n">
        <v>-0.0155785055876884</v>
      </c>
      <c r="E66" s="0" t="n">
        <f aca="false">B66*C66</f>
        <v>-0.0286522826638221</v>
      </c>
      <c r="F66" s="0" t="n">
        <f aca="false">(E66-D66)/(D66)</f>
        <v>0.83921894834802</v>
      </c>
      <c r="G66" s="0" t="n">
        <f aca="false">ABS(F66)</f>
        <v>0.83921894834802</v>
      </c>
      <c r="H66" s="0" t="str">
        <f aca="false">IF(ABS(D66)&gt;ABS(E66),"yes","")</f>
        <v/>
      </c>
      <c r="J66" s="0" t="n">
        <v>0.726374733251771</v>
      </c>
      <c r="K66" s="0" t="n">
        <f aca="false">C66*J66</f>
        <v>-0.0302517138460163</v>
      </c>
      <c r="L66" s="0" t="n">
        <f aca="false">(K66-D66)/(D66)</f>
        <v>0.941888050540867</v>
      </c>
      <c r="M66" s="0" t="n">
        <f aca="false">ABS(L66)</f>
        <v>0.941888050540867</v>
      </c>
    </row>
    <row r="67" customFormat="false" ht="12.75" hidden="false" customHeight="false" outlineLevel="0" collapsed="false">
      <c r="A67" s="2" t="n">
        <v>34274</v>
      </c>
      <c r="B67" s="0" t="n">
        <v>0.660748346017734</v>
      </c>
      <c r="C67" s="0" t="n">
        <v>0.0314917019154728</v>
      </c>
      <c r="D67" s="0" t="n">
        <v>0.011408109313962</v>
      </c>
      <c r="E67" s="0" t="n">
        <f aca="false">B67*C67</f>
        <v>0.0208080899539322</v>
      </c>
      <c r="F67" s="0" t="n">
        <f aca="false">(E67-D67)/(D67)</f>
        <v>0.823973577152342</v>
      </c>
      <c r="G67" s="0" t="n">
        <f aca="false">ABS(F67)</f>
        <v>0.823973577152342</v>
      </c>
      <c r="H67" s="0" t="str">
        <f aca="false">IF(ABS(D67)&gt;ABS(E67),"yes","")</f>
        <v/>
      </c>
      <c r="J67" s="0" t="n">
        <v>0.726374733251771</v>
      </c>
      <c r="K67" s="0" t="n">
        <f aca="false">C67*J67</f>
        <v>0.0228747765784958</v>
      </c>
      <c r="L67" s="0" t="n">
        <f aca="false">(K67-D67)/(D67)</f>
        <v>1.00513301099773</v>
      </c>
      <c r="M67" s="0" t="n">
        <f aca="false">ABS(L67)</f>
        <v>1.00513301099773</v>
      </c>
    </row>
    <row r="68" customFormat="false" ht="12.75" hidden="false" customHeight="false" outlineLevel="0" collapsed="false">
      <c r="A68" s="2" t="n">
        <v>34304</v>
      </c>
      <c r="B68" s="0" t="n">
        <v>0.558393366051547</v>
      </c>
      <c r="C68" s="0" t="n">
        <v>-0.0857048971282819</v>
      </c>
      <c r="D68" s="0" t="n">
        <v>-0.0321532095838086</v>
      </c>
      <c r="E68" s="0" t="n">
        <f aca="false">B68*C68</f>
        <v>-0.0478570459945629</v>
      </c>
      <c r="F68" s="0" t="n">
        <f aca="false">(E68-D68)/(D68)</f>
        <v>0.488406495464212</v>
      </c>
      <c r="G68" s="0" t="n">
        <f aca="false">ABS(F68)</f>
        <v>0.488406495464212</v>
      </c>
      <c r="H68" s="0" t="str">
        <f aca="false">IF(ABS(D68)&gt;ABS(E68),"yes","")</f>
        <v/>
      </c>
      <c r="J68" s="0" t="n">
        <v>0.726374733251771</v>
      </c>
      <c r="K68" s="0" t="n">
        <f aca="false">C68*J68</f>
        <v>-0.0622538717899263</v>
      </c>
      <c r="L68" s="0" t="n">
        <f aca="false">(K68-D68)/(D68)</f>
        <v>0.93616353066275</v>
      </c>
      <c r="M68" s="0" t="n">
        <f aca="false">ABS(L68)</f>
        <v>0.93616353066275</v>
      </c>
    </row>
    <row r="69" customFormat="false" ht="12.75" hidden="false" customHeight="false" outlineLevel="0" collapsed="false">
      <c r="A69" s="2" t="n">
        <v>34335</v>
      </c>
      <c r="B69" s="0" t="n">
        <v>0.669268728322985</v>
      </c>
      <c r="C69" s="0" t="n">
        <v>-0.12039251206115</v>
      </c>
      <c r="D69" s="0" t="n">
        <v>-0.107280428480153</v>
      </c>
      <c r="E69" s="0" t="n">
        <f aca="false">B69*C69</f>
        <v>-0.0805749434467752</v>
      </c>
      <c r="F69" s="0" t="n">
        <f aca="false">(E69-D69)/(D69)</f>
        <v>-0.248931565726535</v>
      </c>
      <c r="G69" s="0" t="n">
        <f aca="false">ABS(F69)</f>
        <v>0.248931565726535</v>
      </c>
      <c r="H69" s="0" t="str">
        <f aca="false">IF(ABS(D69)&gt;ABS(E69),"yes","")</f>
        <v>yes</v>
      </c>
      <c r="J69" s="0" t="n">
        <v>0.726374733251771</v>
      </c>
      <c r="K69" s="0" t="n">
        <f aca="false">C69*J69</f>
        <v>-0.0874500788339281</v>
      </c>
      <c r="L69" s="0" t="n">
        <f aca="false">(K69-D69)/(D69)</f>
        <v>-0.184845921359214</v>
      </c>
      <c r="M69" s="0" t="n">
        <f aca="false">ABS(L69)</f>
        <v>0.184845921359214</v>
      </c>
    </row>
    <row r="70" customFormat="false" ht="12.75" hidden="false" customHeight="false" outlineLevel="0" collapsed="false">
      <c r="A70" s="2" t="n">
        <v>34366</v>
      </c>
      <c r="B70" s="0" t="n">
        <v>0.631061862388518</v>
      </c>
      <c r="C70" s="0" t="n">
        <v>0.0509364699880459</v>
      </c>
      <c r="D70" s="0" t="n">
        <v>0.0176875359427272</v>
      </c>
      <c r="E70" s="0" t="n">
        <f aca="false">B70*C70</f>
        <v>0.0321440636141531</v>
      </c>
      <c r="F70" s="0" t="n">
        <f aca="false">(E70-D70)/(D70)</f>
        <v>0.817328525478998</v>
      </c>
      <c r="G70" s="0" t="n">
        <f aca="false">ABS(F70)</f>
        <v>0.817328525478998</v>
      </c>
      <c r="H70" s="0" t="str">
        <f aca="false">IF(ABS(D70)&gt;ABS(E70),"yes","")</f>
        <v/>
      </c>
      <c r="J70" s="0" t="n">
        <v>0.726374733251771</v>
      </c>
      <c r="K70" s="0" t="n">
        <f aca="false">C70*J70</f>
        <v>0.0369989648003537</v>
      </c>
      <c r="L70" s="0" t="n">
        <f aca="false">(K70-D70)/(D70)</f>
        <v>1.09181001356874</v>
      </c>
      <c r="M70" s="0" t="n">
        <f aca="false">ABS(L70)</f>
        <v>1.09181001356874</v>
      </c>
    </row>
    <row r="71" customFormat="false" ht="12.75" hidden="false" customHeight="false" outlineLevel="0" collapsed="false">
      <c r="A71" s="6" t="n">
        <v>34394</v>
      </c>
      <c r="B71" s="0" t="n">
        <v>0.660249550604385</v>
      </c>
      <c r="C71" s="0" t="n">
        <v>-0.0363959533995944</v>
      </c>
      <c r="D71" s="0" t="n">
        <v>0.00403769054607697</v>
      </c>
      <c r="E71" s="0" t="n">
        <f aca="false">B71*C71</f>
        <v>-0.0240304118759004</v>
      </c>
      <c r="F71" s="0" t="n">
        <f aca="false">(E71-D71)/(D71)</f>
        <v>-6.95152392231949</v>
      </c>
      <c r="G71" s="0" t="n">
        <f aca="false">ABS(F71)</f>
        <v>6.95152392231949</v>
      </c>
      <c r="H71" s="0" t="str">
        <f aca="false">IF(ABS(D71)&gt;ABS(E71),"yes","")</f>
        <v/>
      </c>
      <c r="J71" s="0" t="n">
        <v>0.726374733251771</v>
      </c>
      <c r="K71" s="0" t="n">
        <f aca="false">C71*J71</f>
        <v>-0.0264371009420743</v>
      </c>
      <c r="L71" s="0" t="n">
        <f aca="false">(K71-D71)/(D71)</f>
        <v>-7.5475797712533</v>
      </c>
      <c r="M71" s="0" t="n">
        <f aca="false">ABS(L71)</f>
        <v>7.5475797712533</v>
      </c>
    </row>
    <row r="72" customFormat="false" ht="12.75" hidden="false" customHeight="false" outlineLevel="0" collapsed="false">
      <c r="A72" s="6" t="n">
        <v>34425</v>
      </c>
      <c r="B72" s="0" t="n">
        <v>0.615810778395723</v>
      </c>
      <c r="C72" s="0" t="n">
        <v>-0.000341851748773232</v>
      </c>
      <c r="D72" s="0" t="n">
        <v>-0.0217252264888042</v>
      </c>
      <c r="E72" s="0" t="n">
        <f aca="false">B72*C72</f>
        <v>-0.000210515991507983</v>
      </c>
      <c r="F72" s="0" t="n">
        <f aca="false">(E72-D72)/(D72)</f>
        <v>-0.990310066888533</v>
      </c>
      <c r="G72" s="0" t="n">
        <f aca="false">ABS(F72)</f>
        <v>0.990310066888533</v>
      </c>
      <c r="H72" s="0" t="str">
        <f aca="false">IF(ABS(D72)&gt;ABS(E72),"yes","")</f>
        <v>yes</v>
      </c>
      <c r="J72" s="0" t="n">
        <v>0.726374733251771</v>
      </c>
      <c r="K72" s="0" t="n">
        <f aca="false">C72*J72</f>
        <v>-0.000248312472826808</v>
      </c>
      <c r="L72" s="0" t="n">
        <f aca="false">(K72-D72)/(D72)</f>
        <v>-0.988570316035381</v>
      </c>
      <c r="M72" s="0" t="n">
        <f aca="false">ABS(L72)</f>
        <v>0.988570316035381</v>
      </c>
    </row>
    <row r="73" customFormat="false" ht="12.75" hidden="false" customHeight="false" outlineLevel="0" collapsed="false">
      <c r="A73" s="6" t="n">
        <v>34455</v>
      </c>
      <c r="B73" s="0" t="n">
        <v>0.595065060261284</v>
      </c>
      <c r="C73" s="0" t="n">
        <v>0.100413882500138</v>
      </c>
      <c r="D73" s="0" t="n">
        <v>0.0547533276436744</v>
      </c>
      <c r="E73" s="0" t="n">
        <f aca="false">B73*C73</f>
        <v>0.0597527930410143</v>
      </c>
      <c r="F73" s="0" t="n">
        <f aca="false">(E73-D73)/(D73)</f>
        <v>0.0913088868292293</v>
      </c>
      <c r="G73" s="0" t="n">
        <f aca="false">ABS(F73)</f>
        <v>0.0913088868292293</v>
      </c>
      <c r="H73" s="0" t="str">
        <f aca="false">IF(ABS(D73)&gt;ABS(E73),"yes","")</f>
        <v/>
      </c>
      <c r="J73" s="0" t="n">
        <v>0.726374733251771</v>
      </c>
      <c r="K73" s="0" t="n">
        <f aca="false">C73*J73</f>
        <v>0.0729381071158127</v>
      </c>
      <c r="L73" s="0" t="n">
        <f aca="false">(K73-D73)/(D73)</f>
        <v>0.332121904817949</v>
      </c>
      <c r="M73" s="0" t="n">
        <f aca="false">ABS(L73)</f>
        <v>0.332121904817949</v>
      </c>
    </row>
    <row r="74" customFormat="false" ht="12.75" hidden="false" customHeight="false" outlineLevel="0" collapsed="false">
      <c r="A74" s="6" t="n">
        <v>34486</v>
      </c>
      <c r="B74" s="0" t="n">
        <v>0.633359953794627</v>
      </c>
      <c r="C74" s="0" t="n">
        <v>0.0730015034789099</v>
      </c>
      <c r="D74" s="0" t="n">
        <v>0.058673401685173</v>
      </c>
      <c r="E74" s="0" t="n">
        <f aca="false">B74*C74</f>
        <v>0.0462362288703407</v>
      </c>
      <c r="F74" s="0" t="n">
        <f aca="false">(E74-D74)/(D74)</f>
        <v>-0.211972929089183</v>
      </c>
      <c r="G74" s="0" t="n">
        <f aca="false">ABS(F74)</f>
        <v>0.211972929089183</v>
      </c>
      <c r="H74" s="0" t="str">
        <f aca="false">IF(ABS(D74)&gt;ABS(E74),"yes","")</f>
        <v>yes</v>
      </c>
      <c r="J74" s="0" t="n">
        <v>0.726374733251771</v>
      </c>
      <c r="K74" s="0" t="n">
        <f aca="false">C74*J74</f>
        <v>0.0530264476164714</v>
      </c>
      <c r="L74" s="0" t="n">
        <f aca="false">(K74-D74)/(D74)</f>
        <v>-0.096243849964619</v>
      </c>
      <c r="M74" s="0" t="n">
        <f aca="false">ABS(L74)</f>
        <v>0.096243849964619</v>
      </c>
    </row>
    <row r="75" customFormat="false" ht="12.75" hidden="false" customHeight="false" outlineLevel="0" collapsed="false">
      <c r="A75" s="6" t="n">
        <v>34516</v>
      </c>
      <c r="B75" s="0" t="n">
        <v>0.668594095694585</v>
      </c>
      <c r="C75" s="0" t="n">
        <v>0.0440158025961725</v>
      </c>
      <c r="D75" s="0" t="n">
        <v>0.0496068240759879</v>
      </c>
      <c r="E75" s="0" t="n">
        <f aca="false">B75*C75</f>
        <v>0.0294287057330593</v>
      </c>
      <c r="F75" s="0" t="n">
        <f aca="false">(E75-D75)/(D75)</f>
        <v>-0.406760939019592</v>
      </c>
      <c r="G75" s="0" t="n">
        <f aca="false">ABS(F75)</f>
        <v>0.406760939019592</v>
      </c>
      <c r="H75" s="0" t="str">
        <f aca="false">IF(ABS(D75)&gt;ABS(E75),"yes","")</f>
        <v>yes</v>
      </c>
      <c r="J75" s="0" t="n">
        <v>0.726374733251771</v>
      </c>
      <c r="K75" s="0" t="n">
        <f aca="false">C75*J75</f>
        <v>0.0319719668696574</v>
      </c>
      <c r="L75" s="0" t="n">
        <f aca="false">(K75-D75)/(D75)</f>
        <v>-0.355492566492814</v>
      </c>
      <c r="M75" s="0" t="n">
        <f aca="false">ABS(L75)</f>
        <v>0.355492566492814</v>
      </c>
    </row>
    <row r="76" customFormat="false" ht="12.75" hidden="false" customHeight="false" outlineLevel="0" collapsed="false">
      <c r="A76" s="6" t="n">
        <v>34547</v>
      </c>
      <c r="B76" s="0" t="n">
        <v>0.670222584603114</v>
      </c>
      <c r="C76" s="0" t="n">
        <v>0.0569870337599756</v>
      </c>
      <c r="D76" s="0" t="n">
        <v>0.0632621967779665</v>
      </c>
      <c r="E76" s="0" t="n">
        <f aca="false">B76*C76</f>
        <v>0.0381939970554758</v>
      </c>
      <c r="F76" s="0" t="n">
        <f aca="false">(E76-D76)/(D76)</f>
        <v>-0.396258761144092</v>
      </c>
      <c r="G76" s="0" t="n">
        <f aca="false">ABS(F76)</f>
        <v>0.396258761144092</v>
      </c>
      <c r="H76" s="0" t="str">
        <f aca="false">IF(ABS(D76)&gt;ABS(E76),"yes","")</f>
        <v>yes</v>
      </c>
      <c r="J76" s="0" t="n">
        <v>0.726374733251771</v>
      </c>
      <c r="K76" s="0" t="n">
        <f aca="false">C76*J76</f>
        <v>0.0413939414462119</v>
      </c>
      <c r="L76" s="0" t="n">
        <f aca="false">(K76-D76)/(D76)</f>
        <v>-0.345676508966427</v>
      </c>
      <c r="M76" s="0" t="n">
        <f aca="false">ABS(L76)</f>
        <v>0.345676508966427</v>
      </c>
    </row>
    <row r="77" customFormat="false" ht="12.75" hidden="false" customHeight="false" outlineLevel="0" collapsed="false">
      <c r="A77" s="6" t="n">
        <v>34578</v>
      </c>
      <c r="B77" s="0" t="n">
        <v>0.616412641013675</v>
      </c>
      <c r="C77" s="0" t="n">
        <v>-0.0654216862076283</v>
      </c>
      <c r="D77" s="0" t="n">
        <v>0.00109409201285905</v>
      </c>
      <c r="E77" s="0" t="n">
        <f aca="false">B77*C77</f>
        <v>-0.0403267543748121</v>
      </c>
      <c r="F77" s="0" t="n">
        <f aca="false">(E77-D77)/(D77)</f>
        <v>-37.8586498218109</v>
      </c>
      <c r="G77" s="0" t="n">
        <f aca="false">ABS(F77)</f>
        <v>37.8586498218109</v>
      </c>
      <c r="H77" s="0" t="str">
        <f aca="false">IF(ABS(D77)&gt;ABS(E77),"yes","")</f>
        <v/>
      </c>
      <c r="J77" s="0" t="n">
        <v>0.726374733251771</v>
      </c>
      <c r="K77" s="0" t="n">
        <f aca="false">C77*J77</f>
        <v>-0.0475206598679471</v>
      </c>
      <c r="L77" s="0" t="n">
        <f aca="false">(K77-D77)/(D77)</f>
        <v>-44.4338787866363</v>
      </c>
      <c r="M77" s="0" t="n">
        <f aca="false">ABS(L77)</f>
        <v>44.4338787866363</v>
      </c>
    </row>
    <row r="78" customFormat="false" ht="12.75" hidden="false" customHeight="false" outlineLevel="0" collapsed="false">
      <c r="A78" s="6" t="n">
        <v>34608</v>
      </c>
      <c r="B78" s="0" t="n">
        <v>0.62968388490285</v>
      </c>
      <c r="C78" s="0" t="n">
        <v>-0.0523454540927214</v>
      </c>
      <c r="D78" s="0" t="n">
        <v>-0.0367524659929954</v>
      </c>
      <c r="E78" s="0" t="n">
        <f aca="false">B78*C78</f>
        <v>-0.0329610888901086</v>
      </c>
      <c r="F78" s="0" t="n">
        <f aca="false">(E78-D78)/(D78)</f>
        <v>-0.103159801674517</v>
      </c>
      <c r="G78" s="0" t="n">
        <f aca="false">ABS(F78)</f>
        <v>0.103159801674517</v>
      </c>
      <c r="H78" s="0" t="str">
        <f aca="false">IF(ABS(D78)&gt;ABS(E78),"yes","")</f>
        <v>yes</v>
      </c>
      <c r="J78" s="0" t="n">
        <v>0.726374733251771</v>
      </c>
      <c r="K78" s="0" t="n">
        <f aca="false">C78*J78</f>
        <v>-0.0380224152535433</v>
      </c>
      <c r="L78" s="0" t="n">
        <f aca="false">(K78-D78)/(D78)</f>
        <v>0.0345541238182468</v>
      </c>
      <c r="M78" s="0" t="n">
        <f aca="false">ABS(L78)</f>
        <v>0.0345541238182468</v>
      </c>
    </row>
    <row r="79" customFormat="false" ht="12.75" hidden="false" customHeight="false" outlineLevel="0" collapsed="false">
      <c r="A79" s="6" t="n">
        <v>34639</v>
      </c>
      <c r="B79" s="0" t="n">
        <v>0.613828336076658</v>
      </c>
      <c r="C79" s="0" t="n">
        <v>0.0313190460832566</v>
      </c>
      <c r="D79" s="0" t="n">
        <v>-0.0160094900169105</v>
      </c>
      <c r="E79" s="0" t="n">
        <f aca="false">B79*C79</f>
        <v>0.0192245179447936</v>
      </c>
      <c r="F79" s="0" t="n">
        <f aca="false">(E79-D79)/(D79)</f>
        <v>-2.20082013383856</v>
      </c>
      <c r="G79" s="0" t="n">
        <f aca="false">ABS(F79)</f>
        <v>2.20082013383856</v>
      </c>
      <c r="H79" s="0" t="str">
        <f aca="false">IF(ABS(D79)&gt;ABS(E79),"yes","")</f>
        <v/>
      </c>
      <c r="J79" s="0" t="n">
        <v>0.726374733251771</v>
      </c>
      <c r="K79" s="0" t="n">
        <f aca="false">C79*J79</f>
        <v>0.0227493637444254</v>
      </c>
      <c r="L79" s="0" t="n">
        <f aca="false">(K79-D79)/(D79)</f>
        <v>-2.42099240640369</v>
      </c>
      <c r="M79" s="0" t="n">
        <f aca="false">ABS(L79)</f>
        <v>2.42099240640369</v>
      </c>
    </row>
    <row r="80" customFormat="false" ht="12.75" hidden="false" customHeight="false" outlineLevel="0" collapsed="false">
      <c r="A80" s="6" t="n">
        <v>34669</v>
      </c>
      <c r="B80" s="0" t="n">
        <v>0.64267521754632</v>
      </c>
      <c r="C80" s="0" t="n">
        <v>0.05105817120302</v>
      </c>
      <c r="D80" s="0" t="n">
        <v>0.0272899254821807</v>
      </c>
      <c r="E80" s="0" t="n">
        <f aca="false">B80*C80</f>
        <v>0.0328138212854181</v>
      </c>
      <c r="F80" s="0" t="n">
        <f aca="false">(E80-D80)/(D80)</f>
        <v>0.202415202886661</v>
      </c>
      <c r="G80" s="0" t="n">
        <f aca="false">ABS(F80)</f>
        <v>0.202415202886661</v>
      </c>
      <c r="H80" s="0" t="str">
        <f aca="false">IF(ABS(D80)&gt;ABS(E80),"yes","")</f>
        <v/>
      </c>
      <c r="J80" s="0" t="n">
        <v>0.726374733251771</v>
      </c>
      <c r="K80" s="0" t="n">
        <f aca="false">C80*J80</f>
        <v>0.0370873654879169</v>
      </c>
      <c r="L80" s="0" t="n">
        <f aca="false">(K80-D80)/(D80)</f>
        <v>0.359013072869459</v>
      </c>
      <c r="M80" s="0" t="n">
        <f aca="false">ABS(L80)</f>
        <v>0.359013072869459</v>
      </c>
    </row>
    <row r="81" customFormat="false" ht="12.75" hidden="false" customHeight="false" outlineLevel="0" collapsed="false">
      <c r="A81" s="6" t="n">
        <v>34700</v>
      </c>
      <c r="B81" s="0" t="n">
        <v>0.430967400367085</v>
      </c>
      <c r="C81" s="0" t="n">
        <v>-0.0852486972607425</v>
      </c>
      <c r="D81" s="0" t="n">
        <v>-0.0101466484957432</v>
      </c>
      <c r="E81" s="0" t="n">
        <f aca="false">B81*C81</f>
        <v>-0.0367394094431429</v>
      </c>
      <c r="F81" s="0" t="n">
        <f aca="false">(E81-D81)/(D81)</f>
        <v>2.62084184334916</v>
      </c>
      <c r="G81" s="0" t="n">
        <f aca="false">ABS(F81)</f>
        <v>2.62084184334916</v>
      </c>
      <c r="H81" s="0" t="str">
        <f aca="false">IF(ABS(D81)&gt;ABS(E81),"yes","")</f>
        <v/>
      </c>
      <c r="J81" s="0" t="n">
        <v>0.726374733251771</v>
      </c>
      <c r="K81" s="0" t="n">
        <f aca="false">C81*J81</f>
        <v>-0.0619224997328328</v>
      </c>
      <c r="L81" s="0" t="n">
        <f aca="false">(K81-D81)/(D81)</f>
        <v>5.10275400382804</v>
      </c>
      <c r="M81" s="0" t="n">
        <f aca="false">ABS(L81)</f>
        <v>5.10275400382804</v>
      </c>
    </row>
    <row r="82" customFormat="false" ht="12.75" hidden="false" customHeight="false" outlineLevel="0" collapsed="false">
      <c r="A82" s="6" t="n">
        <v>34731</v>
      </c>
      <c r="B82" s="0" t="n">
        <v>0.439536958314883</v>
      </c>
      <c r="C82" s="0" t="n">
        <v>0.0391453773872547</v>
      </c>
      <c r="D82" s="0" t="n">
        <v>0.0190802645831359</v>
      </c>
      <c r="E82" s="0" t="n">
        <f aca="false">B82*C82</f>
        <v>0.0172058401088821</v>
      </c>
      <c r="F82" s="0" t="n">
        <f aca="false">(E82-D82)/(D82)</f>
        <v>-0.0982389141453769</v>
      </c>
      <c r="G82" s="0" t="n">
        <f aca="false">ABS(F82)</f>
        <v>0.0982389141453769</v>
      </c>
      <c r="H82" s="0" t="str">
        <f aca="false">IF(ABS(D82)&gt;ABS(E82),"yes","")</f>
        <v>yes</v>
      </c>
      <c r="J82" s="0" t="n">
        <v>0.726374733251771</v>
      </c>
      <c r="K82" s="0" t="n">
        <f aca="false">C82*J82</f>
        <v>0.0284342130577071</v>
      </c>
      <c r="L82" s="0" t="n">
        <f aca="false">(K82-D82)/(D82)</f>
        <v>0.490242073626098</v>
      </c>
      <c r="M82" s="0" t="n">
        <f aca="false">ABS(L82)</f>
        <v>0.490242073626098</v>
      </c>
    </row>
    <row r="83" customFormat="false" ht="12.75" hidden="false" customHeight="false" outlineLevel="0" collapsed="false">
      <c r="A83" s="6" t="n">
        <v>34759</v>
      </c>
      <c r="B83" s="0" t="n">
        <v>0.456148931495318</v>
      </c>
      <c r="C83" s="0" t="n">
        <v>0.0378785014147152</v>
      </c>
      <c r="D83" s="0" t="n">
        <v>0.0311926793956129</v>
      </c>
      <c r="E83" s="0" t="n">
        <f aca="false">B83*C83</f>
        <v>0.0172782379469662</v>
      </c>
      <c r="F83" s="0" t="n">
        <f aca="false">(E83-D83)/(D83)</f>
        <v>-0.446080353411502</v>
      </c>
      <c r="G83" s="0" t="n">
        <f aca="false">ABS(F83)</f>
        <v>0.446080353411502</v>
      </c>
      <c r="H83" s="0" t="str">
        <f aca="false">IF(ABS(D83)&gt;ABS(E83),"yes","")</f>
        <v>yes</v>
      </c>
      <c r="J83" s="0" t="n">
        <v>0.726374733251771</v>
      </c>
      <c r="K83" s="0" t="n">
        <f aca="false">C83*J83</f>
        <v>0.0275139863610906</v>
      </c>
      <c r="L83" s="0" t="n">
        <f aca="false">(K83-D83)/(D83)</f>
        <v>-0.11793449956209</v>
      </c>
      <c r="M83" s="0" t="n">
        <f aca="false">ABS(L83)</f>
        <v>0.11793449956209</v>
      </c>
    </row>
    <row r="84" customFormat="false" ht="12.75" hidden="false" customHeight="false" outlineLevel="0" collapsed="false">
      <c r="A84" s="6" t="n">
        <v>34790</v>
      </c>
      <c r="B84" s="0" t="n">
        <v>0.439434725217724</v>
      </c>
      <c r="C84" s="0" t="n">
        <v>-0.00587921817419643</v>
      </c>
      <c r="D84" s="0" t="n">
        <v>0.00804941292794379</v>
      </c>
      <c r="E84" s="0" t="n">
        <f aca="false">B84*C84</f>
        <v>-0.00258353262287305</v>
      </c>
      <c r="F84" s="0" t="n">
        <f aca="false">(E84-D84)/(D84)</f>
        <v>-1.32095913652339</v>
      </c>
      <c r="G84" s="0" t="n">
        <f aca="false">ABS(F84)</f>
        <v>1.32095913652339</v>
      </c>
      <c r="H84" s="0" t="str">
        <f aca="false">IF(ABS(D84)&gt;ABS(E84),"yes","")</f>
        <v>yes</v>
      </c>
      <c r="J84" s="0" t="n">
        <v>0.726374733251771</v>
      </c>
      <c r="K84" s="0" t="n">
        <f aca="false">C84*J84</f>
        <v>-0.00427051553301089</v>
      </c>
      <c r="L84" s="0" t="n">
        <f aca="false">(K84-D84)/(D84)</f>
        <v>-1.53053751512556</v>
      </c>
      <c r="M84" s="0" t="n">
        <f aca="false">ABS(L84)</f>
        <v>1.53053751512556</v>
      </c>
    </row>
    <row r="85" customFormat="false" ht="12.75" hidden="false" customHeight="false" outlineLevel="0" collapsed="false">
      <c r="A85" s="6" t="n">
        <v>34820</v>
      </c>
      <c r="B85" s="0" t="n">
        <v>0.404342867921379</v>
      </c>
      <c r="C85" s="0" t="n">
        <v>0.0900918995226835</v>
      </c>
      <c r="D85" s="0" t="n">
        <v>0.0326001529342412</v>
      </c>
      <c r="E85" s="0" t="n">
        <f aca="false">B85*C85</f>
        <v>0.0364280170294865</v>
      </c>
      <c r="F85" s="0" t="n">
        <f aca="false">(E85-D85)/(D85)</f>
        <v>0.117418593187787</v>
      </c>
      <c r="G85" s="0" t="n">
        <f aca="false">ABS(F85)</f>
        <v>0.117418593187787</v>
      </c>
      <c r="H85" s="0" t="str">
        <f aca="false">IF(ABS(D85)&gt;ABS(E85),"yes","")</f>
        <v/>
      </c>
      <c r="J85" s="0" t="n">
        <v>0.726374733251771</v>
      </c>
      <c r="K85" s="0" t="n">
        <f aca="false">C85*J85</f>
        <v>0.0654404794839346</v>
      </c>
      <c r="L85" s="0" t="n">
        <f aca="false">(K85-D85)/(D85)</f>
        <v>1.00736725425603</v>
      </c>
      <c r="M85" s="0" t="n">
        <f aca="false">ABS(L85)</f>
        <v>1.00736725425603</v>
      </c>
    </row>
    <row r="86" customFormat="false" ht="12.75" hidden="false" customHeight="false" outlineLevel="0" collapsed="false">
      <c r="A86" s="6" t="n">
        <v>34851</v>
      </c>
      <c r="B86" s="0" t="n">
        <v>0.372194847950116</v>
      </c>
      <c r="C86" s="0" t="n">
        <v>-0.00542979087915677</v>
      </c>
      <c r="D86" s="0" t="n">
        <v>0.00824322029922983</v>
      </c>
      <c r="E86" s="0" t="n">
        <f aca="false">B86*C86</f>
        <v>-0.00202094019066868</v>
      </c>
      <c r="F86" s="0" t="n">
        <f aca="false">(E86-D86)/(D86)</f>
        <v>-1.24516391862747</v>
      </c>
      <c r="G86" s="0" t="n">
        <f aca="false">ABS(F86)</f>
        <v>1.24516391862747</v>
      </c>
      <c r="H86" s="0" t="str">
        <f aca="false">IF(ABS(D86)&gt;ABS(E86),"yes","")</f>
        <v>yes</v>
      </c>
      <c r="J86" s="0" t="n">
        <v>0.726374733251771</v>
      </c>
      <c r="K86" s="0" t="n">
        <f aca="false">C86*J86</f>
        <v>-0.0039440629014604</v>
      </c>
      <c r="L86" s="0" t="n">
        <f aca="false">(K86-D86)/(D86)</f>
        <v>-1.47846142142154</v>
      </c>
      <c r="M86" s="0" t="n">
        <f aca="false">ABS(L86)</f>
        <v>1.47846142142154</v>
      </c>
    </row>
    <row r="87" customFormat="false" ht="12.75" hidden="false" customHeight="false" outlineLevel="0" collapsed="false">
      <c r="A87" s="6" t="n">
        <v>34881</v>
      </c>
      <c r="B87" s="0" t="n">
        <v>0.422273003614629</v>
      </c>
      <c r="C87" s="0" t="n">
        <v>-0.0760318412311238</v>
      </c>
      <c r="D87" s="0" t="n">
        <v>-0.0548371430329332</v>
      </c>
      <c r="E87" s="0" t="n">
        <f aca="false">B87*C87</f>
        <v>-0.0321061939670173</v>
      </c>
      <c r="F87" s="0" t="n">
        <f aca="false">(E87-D87)/(D87)</f>
        <v>-0.414517383815283</v>
      </c>
      <c r="G87" s="0" t="n">
        <f aca="false">ABS(F87)</f>
        <v>0.414517383815283</v>
      </c>
      <c r="H87" s="0" t="str">
        <f aca="false">IF(ABS(D87)&gt;ABS(E87),"yes","")</f>
        <v>yes</v>
      </c>
      <c r="J87" s="0" t="n">
        <v>0.726374733251771</v>
      </c>
      <c r="K87" s="0" t="n">
        <f aca="false">C87*J87</f>
        <v>-0.0552276083928985</v>
      </c>
      <c r="L87" s="0" t="n">
        <f aca="false">(K87-D87)/(D87)</f>
        <v>0.00712045410044168</v>
      </c>
      <c r="M87" s="0" t="n">
        <f aca="false">ABS(L87)</f>
        <v>0.00712045410044168</v>
      </c>
    </row>
    <row r="88" customFormat="false" ht="12.75" hidden="false" customHeight="false" outlineLevel="0" collapsed="false">
      <c r="A88" s="6" t="n">
        <v>34912</v>
      </c>
      <c r="B88" s="0" t="n">
        <v>0.420941497517038</v>
      </c>
      <c r="C88" s="0" t="n">
        <v>-0.0787649214079777</v>
      </c>
      <c r="D88" s="0" t="n">
        <v>-0.0597442506492902</v>
      </c>
      <c r="E88" s="0" t="n">
        <f aca="false">B88*C88</f>
        <v>-0.0331554239692859</v>
      </c>
      <c r="F88" s="0" t="n">
        <f aca="false">(E88-D88)/(D88)</f>
        <v>-0.445044107023547</v>
      </c>
      <c r="G88" s="0" t="n">
        <f aca="false">ABS(F88)</f>
        <v>0.445044107023547</v>
      </c>
      <c r="H88" s="0" t="str">
        <f aca="false">IF(ABS(D88)&gt;ABS(E88),"yes","")</f>
        <v>yes</v>
      </c>
      <c r="J88" s="0" t="n">
        <v>0.726374733251771</v>
      </c>
      <c r="K88" s="0" t="n">
        <f aca="false">C88*J88</f>
        <v>-0.0572128487773165</v>
      </c>
      <c r="L88" s="0" t="n">
        <f aca="false">(K88-D88)/(D88)</f>
        <v>-0.0423706355751873</v>
      </c>
      <c r="M88" s="0" t="n">
        <f aca="false">ABS(L88)</f>
        <v>0.0423706355751873</v>
      </c>
    </row>
    <row r="89" customFormat="false" ht="12.75" hidden="false" customHeight="false" outlineLevel="0" collapsed="false">
      <c r="A89" s="6" t="n">
        <v>34943</v>
      </c>
      <c r="B89" s="0" t="n">
        <v>0.463129924111969</v>
      </c>
      <c r="C89" s="0" t="n">
        <v>0.0114499392163973</v>
      </c>
      <c r="D89" s="0" t="n">
        <v>-0.0098295096137978</v>
      </c>
      <c r="E89" s="0" t="n">
        <f aca="false">B89*C89</f>
        <v>0.00530280948037675</v>
      </c>
      <c r="F89" s="0" t="n">
        <f aca="false">(E89-D89)/(D89)</f>
        <v>-1.53947853847491</v>
      </c>
      <c r="G89" s="0" t="n">
        <f aca="false">ABS(F89)</f>
        <v>1.53947853847491</v>
      </c>
      <c r="H89" s="0" t="str">
        <f aca="false">IF(ABS(D89)&gt;ABS(E89),"yes","")</f>
        <v>yes</v>
      </c>
      <c r="J89" s="0" t="n">
        <v>0.726374733251771</v>
      </c>
      <c r="K89" s="0" t="n">
        <f aca="false">C89*J89</f>
        <v>0.0083169465440596</v>
      </c>
      <c r="L89" s="0" t="n">
        <f aca="false">(K89-D89)/(D89)</f>
        <v>-1.84612019020613</v>
      </c>
      <c r="M89" s="0" t="n">
        <f aca="false">ABS(L89)</f>
        <v>1.84612019020613</v>
      </c>
    </row>
    <row r="90" customFormat="false" ht="12.75" hidden="false" customHeight="false" outlineLevel="0" collapsed="false">
      <c r="A90" s="6" t="n">
        <v>34973</v>
      </c>
      <c r="B90" s="0" t="n">
        <v>0.450181498977668</v>
      </c>
      <c r="C90" s="0" t="n">
        <v>0.0276027500353884</v>
      </c>
      <c r="D90" s="0" t="n">
        <v>0.0115541435566495</v>
      </c>
      <c r="E90" s="0" t="n">
        <f aca="false">B90*C90</f>
        <v>0.012426247386837</v>
      </c>
      <c r="F90" s="0" t="n">
        <f aca="false">(E90-D90)/(D90)</f>
        <v>0.0754797468035288</v>
      </c>
      <c r="G90" s="0" t="n">
        <f aca="false">ABS(F90)</f>
        <v>0.0754797468035288</v>
      </c>
      <c r="H90" s="0" t="str">
        <f aca="false">IF(ABS(D90)&gt;ABS(E90),"yes","")</f>
        <v/>
      </c>
      <c r="J90" s="0" t="n">
        <v>0.726374733251771</v>
      </c>
      <c r="K90" s="0" t="n">
        <f aca="false">C90*J90</f>
        <v>0.0200499401939706</v>
      </c>
      <c r="L90" s="0" t="n">
        <f aca="false">(K90-D90)/(D90)</f>
        <v>0.735303018840513</v>
      </c>
      <c r="M90" s="0" t="n">
        <f aca="false">ABS(L90)</f>
        <v>0.735303018840513</v>
      </c>
    </row>
    <row r="91" customFormat="false" ht="12.75" hidden="false" customHeight="false" outlineLevel="0" collapsed="false">
      <c r="A91" s="6" t="n">
        <v>35004</v>
      </c>
      <c r="B91" s="0" t="n">
        <v>0.478259568301389</v>
      </c>
      <c r="C91" s="0" t="n">
        <v>-0.0302861727298973</v>
      </c>
      <c r="D91" s="0" t="n">
        <v>-0.0179662902714835</v>
      </c>
      <c r="E91" s="0" t="n">
        <f aca="false">B91*C91</f>
        <v>-0.014484651895302</v>
      </c>
      <c r="F91" s="0" t="n">
        <f aca="false">(E91-D91)/(D91)</f>
        <v>-0.19378727180578</v>
      </c>
      <c r="G91" s="0" t="n">
        <f aca="false">ABS(F91)</f>
        <v>0.19378727180578</v>
      </c>
      <c r="H91" s="0" t="str">
        <f aca="false">IF(ABS(D91)&gt;ABS(E91),"yes","")</f>
        <v>yes</v>
      </c>
      <c r="J91" s="0" t="n">
        <v>0.726374733251771</v>
      </c>
      <c r="K91" s="0" t="n">
        <f aca="false">C91*J91</f>
        <v>-0.0219991106378962</v>
      </c>
      <c r="L91" s="0" t="n">
        <f aca="false">(K91-D91)/(D91)</f>
        <v>0.22446594736442</v>
      </c>
      <c r="M91" s="0" t="n">
        <f aca="false">ABS(L91)</f>
        <v>0.22446594736442</v>
      </c>
    </row>
    <row r="92" customFormat="false" ht="12.75" hidden="false" customHeight="false" outlineLevel="0" collapsed="false">
      <c r="A92" s="6" t="n">
        <v>35034</v>
      </c>
      <c r="B92" s="0" t="n">
        <v>0.480677781662627</v>
      </c>
      <c r="C92" s="0" t="n">
        <v>0.0435261163425922</v>
      </c>
      <c r="D92" s="0" t="n">
        <v>0.0259754864032605</v>
      </c>
      <c r="E92" s="0" t="n">
        <f aca="false">B92*C92</f>
        <v>0.0209220370479466</v>
      </c>
      <c r="F92" s="0" t="n">
        <f aca="false">(E92-D92)/(D92)</f>
        <v>-0.194546861485511</v>
      </c>
      <c r="G92" s="0" t="n">
        <f aca="false">ABS(F92)</f>
        <v>0.194546861485511</v>
      </c>
      <c r="H92" s="0" t="str">
        <f aca="false">IF(ABS(D92)&gt;ABS(E92),"yes","")</f>
        <v>yes</v>
      </c>
      <c r="J92" s="0" t="n">
        <v>0.726374733251771</v>
      </c>
      <c r="K92" s="0" t="n">
        <f aca="false">C92*J92</f>
        <v>0.031616271147836</v>
      </c>
      <c r="L92" s="0" t="n">
        <f aca="false">(K92-D92)/(D92)</f>
        <v>0.217158002626176</v>
      </c>
      <c r="M92" s="0" t="n">
        <f aca="false">ABS(L92)</f>
        <v>0.217158002626176</v>
      </c>
    </row>
    <row r="93" customFormat="false" ht="12.75" hidden="false" customHeight="false" outlineLevel="0" collapsed="false">
      <c r="A93" s="6" t="n">
        <v>35065</v>
      </c>
      <c r="B93" s="0" t="n">
        <v>0.65122728767285</v>
      </c>
      <c r="C93" s="0" t="n">
        <v>0.075408622936779</v>
      </c>
      <c r="D93" s="0" t="n">
        <v>0.072519409468584</v>
      </c>
      <c r="E93" s="0" t="n">
        <f aca="false">B93*C93</f>
        <v>0.0491081529822632</v>
      </c>
      <c r="F93" s="0" t="n">
        <f aca="false">(E93-D93)/(D93)</f>
        <v>-0.322827456233806</v>
      </c>
      <c r="G93" s="0" t="n">
        <f aca="false">ABS(F93)</f>
        <v>0.322827456233806</v>
      </c>
      <c r="H93" s="0" t="str">
        <f aca="false">IF(ABS(D93)&gt;ABS(E93),"yes","")</f>
        <v>yes</v>
      </c>
      <c r="J93" s="0" t="n">
        <v>0.726374733251771</v>
      </c>
      <c r="K93" s="0" t="n">
        <f aca="false">C93*J93</f>
        <v>0.0547749183705862</v>
      </c>
      <c r="L93" s="0" t="n">
        <f aca="false">(K93-D93)/(D93)</f>
        <v>-0.244686094771426</v>
      </c>
      <c r="M93" s="0" t="n">
        <f aca="false">ABS(L93)</f>
        <v>0.244686094771426</v>
      </c>
    </row>
    <row r="94" customFormat="false" ht="12.75" hidden="false" customHeight="false" outlineLevel="0" collapsed="false">
      <c r="A94" s="6" t="n">
        <v>35096</v>
      </c>
      <c r="B94" s="0" t="n">
        <v>0.645364862760572</v>
      </c>
      <c r="C94" s="0" t="n">
        <v>-0.00998746100199489</v>
      </c>
      <c r="D94" s="0" t="n">
        <v>0.0126383988717228</v>
      </c>
      <c r="E94" s="0" t="n">
        <f aca="false">B94*C94</f>
        <v>-0.006445556398879</v>
      </c>
      <c r="F94" s="0" t="n">
        <f aca="false">(E94-D94)/(D94)</f>
        <v>-1.50999786161998</v>
      </c>
      <c r="G94" s="0" t="n">
        <f aca="false">ABS(F94)</f>
        <v>1.50999786161998</v>
      </c>
      <c r="H94" s="0" t="str">
        <f aca="false">IF(ABS(D94)&gt;ABS(E94),"yes","")</f>
        <v>yes</v>
      </c>
      <c r="J94" s="0" t="n">
        <v>0.726374733251771</v>
      </c>
      <c r="K94" s="0" t="n">
        <f aca="false">C94*J94</f>
        <v>-0.0072546393211865</v>
      </c>
      <c r="L94" s="0" t="n">
        <f aca="false">(K94-D94)/(D94)</f>
        <v>-1.57401569572377</v>
      </c>
      <c r="M94" s="0" t="n">
        <f aca="false">ABS(L94)</f>
        <v>1.57401569572377</v>
      </c>
    </row>
    <row r="95" customFormat="false" ht="12.75" hidden="false" customHeight="false" outlineLevel="0" collapsed="false">
      <c r="A95" s="6" t="n">
        <v>35125</v>
      </c>
      <c r="B95" s="0" t="n">
        <v>0.64464053031761</v>
      </c>
      <c r="C95" s="0" t="n">
        <v>-0.010228117974175</v>
      </c>
      <c r="D95" s="0" t="n">
        <v>-0.0206192872027357</v>
      </c>
      <c r="E95" s="0" t="n">
        <f aca="false">B95*C95</f>
        <v>-0.00659345939502323</v>
      </c>
      <c r="F95" s="0" t="n">
        <f aca="false">(E95-D95)/(D95)</f>
        <v>-0.680228548630506</v>
      </c>
      <c r="G95" s="0" t="n">
        <f aca="false">ABS(F95)</f>
        <v>0.680228548630506</v>
      </c>
      <c r="H95" s="0" t="str">
        <f aca="false">IF(ABS(D95)&gt;ABS(E95),"yes","")</f>
        <v>yes</v>
      </c>
      <c r="J95" s="0" t="n">
        <v>0.726374733251771</v>
      </c>
      <c r="K95" s="0" t="n">
        <f aca="false">C95*J95</f>
        <v>-0.00742944646515899</v>
      </c>
      <c r="L95" s="0" t="n">
        <f aca="false">(K95-D95)/(D95)</f>
        <v>-0.639684612173535</v>
      </c>
      <c r="M95" s="0" t="n">
        <f aca="false">ABS(L95)</f>
        <v>0.639684612173535</v>
      </c>
    </row>
    <row r="96" customFormat="false" ht="12.75" hidden="false" customHeight="false" outlineLevel="0" collapsed="false">
      <c r="A96" s="6" t="n">
        <v>35156</v>
      </c>
      <c r="B96" s="0" t="n">
        <v>0.570882164747312</v>
      </c>
      <c r="C96" s="0" t="n">
        <v>0.102192411951635</v>
      </c>
      <c r="D96" s="0" t="n">
        <v>0.031030625390977</v>
      </c>
      <c r="E96" s="0" t="n">
        <f aca="false">B96*C96</f>
        <v>0.0583398253556988</v>
      </c>
      <c r="F96" s="0" t="n">
        <f aca="false">(E96-D96)/(D96)</f>
        <v>0.880072496787728</v>
      </c>
      <c r="G96" s="0" t="n">
        <f aca="false">ABS(F96)</f>
        <v>0.880072496787728</v>
      </c>
      <c r="H96" s="0" t="str">
        <f aca="false">IF(ABS(D96)&gt;ABS(E96),"yes","")</f>
        <v/>
      </c>
      <c r="J96" s="0" t="n">
        <v>0.726374733251771</v>
      </c>
      <c r="K96" s="0" t="n">
        <f aca="false">C96*J96</f>
        <v>0.0742299859717243</v>
      </c>
      <c r="L96" s="0" t="n">
        <f aca="false">(K96-D96)/(D96)</f>
        <v>1.39215243123359</v>
      </c>
      <c r="M96" s="0" t="n">
        <f aca="false">ABS(L96)</f>
        <v>1.39215243123359</v>
      </c>
    </row>
    <row r="97" customFormat="false" ht="12.75" hidden="false" customHeight="false" outlineLevel="0" collapsed="false">
      <c r="A97" s="6" t="n">
        <v>35186</v>
      </c>
      <c r="B97" s="0" t="n">
        <v>0.600932884986047</v>
      </c>
      <c r="C97" s="0" t="n">
        <v>0.0620716333016706</v>
      </c>
      <c r="D97" s="0" t="n">
        <v>0.0285879601233025</v>
      </c>
      <c r="E97" s="0" t="n">
        <f aca="false">B97*C97</f>
        <v>0.0373008856757689</v>
      </c>
      <c r="F97" s="0" t="n">
        <f aca="false">(E97-D97)/(D97)</f>
        <v>0.304776049598739</v>
      </c>
      <c r="G97" s="0" t="n">
        <f aca="false">ABS(F97)</f>
        <v>0.304776049598739</v>
      </c>
      <c r="H97" s="0" t="str">
        <f aca="false">IF(ABS(D97)&gt;ABS(E97),"yes","")</f>
        <v/>
      </c>
      <c r="J97" s="0" t="n">
        <v>0.726374733251771</v>
      </c>
      <c r="K97" s="0" t="n">
        <f aca="false">C97*J97</f>
        <v>0.0450872660820027</v>
      </c>
      <c r="L97" s="0" t="n">
        <f aca="false">(K97-D97)/(D97)</f>
        <v>0.577141771834619</v>
      </c>
      <c r="M97" s="0" t="n">
        <f aca="false">ABS(L97)</f>
        <v>0.577141771834619</v>
      </c>
    </row>
    <row r="98" customFormat="false" ht="12.75" hidden="false" customHeight="false" outlineLevel="0" collapsed="false">
      <c r="A98" s="6" t="n">
        <v>35217</v>
      </c>
      <c r="B98" s="0" t="n">
        <v>0.51122288929666</v>
      </c>
      <c r="C98" s="0" t="n">
        <v>-0.0873904777481833</v>
      </c>
      <c r="D98" s="0" t="n">
        <v>-0.0111337182484553</v>
      </c>
      <c r="E98" s="0" t="n">
        <f aca="false">B98*C98</f>
        <v>-0.0446760125314418</v>
      </c>
      <c r="F98" s="0" t="n">
        <f aca="false">(E98-D98)/(D98)</f>
        <v>3.01267676570135</v>
      </c>
      <c r="G98" s="0" t="n">
        <f aca="false">ABS(F98)</f>
        <v>3.01267676570135</v>
      </c>
      <c r="H98" s="0" t="str">
        <f aca="false">IF(ABS(D98)&gt;ABS(E98),"yes","")</f>
        <v/>
      </c>
      <c r="J98" s="0" t="n">
        <v>0.726374733251771</v>
      </c>
      <c r="K98" s="0" t="n">
        <f aca="false">C98*J98</f>
        <v>-0.0634782349630815</v>
      </c>
      <c r="L98" s="0" t="n">
        <f aca="false">(K98-D98)/(D98)</f>
        <v>4.70144075380104</v>
      </c>
      <c r="M98" s="0" t="n">
        <f aca="false">ABS(L98)</f>
        <v>4.70144075380104</v>
      </c>
    </row>
    <row r="99" customFormat="false" ht="12.75" hidden="false" customHeight="false" outlineLevel="0" collapsed="false">
      <c r="A99" s="6" t="n">
        <v>35247</v>
      </c>
      <c r="B99" s="0" t="n">
        <v>0.459868492516482</v>
      </c>
      <c r="C99" s="0" t="n">
        <v>-0.0399987774218186</v>
      </c>
      <c r="D99" s="0" t="n">
        <v>-0.00459067370859895</v>
      </c>
      <c r="E99" s="0" t="n">
        <f aca="false">B99*C99</f>
        <v>-0.018394177475474</v>
      </c>
      <c r="F99" s="0" t="n">
        <f aca="false">(E99-D99)/(D99)</f>
        <v>3.00685795660433</v>
      </c>
      <c r="G99" s="0" t="n">
        <f aca="false">ABS(F99)</f>
        <v>3.00685795660433</v>
      </c>
      <c r="H99" s="0" t="str">
        <f aca="false">IF(ABS(D99)&gt;ABS(E99),"yes","")</f>
        <v/>
      </c>
      <c r="J99" s="0" t="n">
        <v>0.726374733251771</v>
      </c>
      <c r="K99" s="0" t="n">
        <f aca="false">C99*J99</f>
        <v>-0.0290541012801704</v>
      </c>
      <c r="L99" s="0" t="n">
        <f aca="false">(K99-D99)/(D99)</f>
        <v>5.32894061404281</v>
      </c>
      <c r="M99" s="0" t="n">
        <f aca="false">ABS(L99)</f>
        <v>5.32894061404281</v>
      </c>
    </row>
    <row r="100" customFormat="false" ht="12.75" hidden="false" customHeight="false" outlineLevel="0" collapsed="false">
      <c r="A100" s="6" t="n">
        <v>35278</v>
      </c>
      <c r="B100" s="0" t="n">
        <v>0.376425150666503</v>
      </c>
      <c r="C100" s="0" t="n">
        <v>0.0634666030268804</v>
      </c>
      <c r="D100" s="0" t="n">
        <v>0.024742489145907</v>
      </c>
      <c r="E100" s="0" t="n">
        <f aca="false">B100*C100</f>
        <v>0.0238904256066846</v>
      </c>
      <c r="F100" s="0" t="n">
        <f aca="false">(E100-D100)/(D100)</f>
        <v>-0.0344372603014099</v>
      </c>
      <c r="G100" s="0" t="n">
        <f aca="false">ABS(F100)</f>
        <v>0.0344372603014099</v>
      </c>
      <c r="H100" s="0" t="str">
        <f aca="false">IF(ABS(D100)&gt;ABS(E100),"yes","")</f>
        <v>yes</v>
      </c>
      <c r="J100" s="0" t="n">
        <v>0.726374733251771</v>
      </c>
      <c r="K100" s="0" t="n">
        <f aca="false">C100*J100</f>
        <v>0.0461005368440463</v>
      </c>
      <c r="L100" s="0" t="n">
        <f aca="false">(K100-D100)/(D100)</f>
        <v>0.863213380520871</v>
      </c>
      <c r="M100" s="0" t="n">
        <f aca="false">ABS(L100)</f>
        <v>0.863213380520871</v>
      </c>
    </row>
    <row r="101" customFormat="false" ht="12.75" hidden="false" customHeight="false" outlineLevel="0" collapsed="false">
      <c r="A101" s="6" t="n">
        <v>35309</v>
      </c>
      <c r="B101" s="0" t="n">
        <v>0.379849797073573</v>
      </c>
      <c r="C101" s="0" t="n">
        <v>0.0432145215965687</v>
      </c>
      <c r="D101" s="0" t="n">
        <v>0.033835049048803</v>
      </c>
      <c r="E101" s="0" t="n">
        <f aca="false">B101*C101</f>
        <v>0.0164150272590881</v>
      </c>
      <c r="F101" s="0" t="n">
        <f aca="false">(E101-D101)/(D101)</f>
        <v>-0.514851382795059</v>
      </c>
      <c r="G101" s="0" t="n">
        <f aca="false">ABS(F101)</f>
        <v>0.514851382795059</v>
      </c>
      <c r="H101" s="0" t="str">
        <f aca="false">IF(ABS(D101)&gt;ABS(E101),"yes","")</f>
        <v>yes</v>
      </c>
      <c r="J101" s="0" t="n">
        <v>0.726374733251771</v>
      </c>
      <c r="K101" s="0" t="n">
        <f aca="false">C101*J101</f>
        <v>0.0313899365973105</v>
      </c>
      <c r="L101" s="0" t="n">
        <f aca="false">(K101-D101)/(D101)</f>
        <v>-0.0722656688916196</v>
      </c>
      <c r="M101" s="0" t="n">
        <f aca="false">ABS(L101)</f>
        <v>0.0722656688916196</v>
      </c>
    </row>
    <row r="102" customFormat="false" ht="12.75" hidden="false" customHeight="false" outlineLevel="0" collapsed="false">
      <c r="A102" s="6" t="n">
        <v>35339</v>
      </c>
      <c r="B102" s="0" t="n">
        <v>0.388705990374269</v>
      </c>
      <c r="C102" s="0" t="n">
        <v>0.110869625401053</v>
      </c>
      <c r="D102" s="0" t="n">
        <v>0.054422434021074</v>
      </c>
      <c r="E102" s="0" t="n">
        <f aca="false">B102*C102</f>
        <v>0.0430956875439404</v>
      </c>
      <c r="F102" s="0" t="n">
        <f aca="false">(E102-D102)/(D102)</f>
        <v>-0.208126422143256</v>
      </c>
      <c r="G102" s="0" t="n">
        <f aca="false">ABS(F102)</f>
        <v>0.208126422143256</v>
      </c>
      <c r="H102" s="0" t="str">
        <f aca="false">IF(ABS(D102)&gt;ABS(E102),"yes","")</f>
        <v>yes</v>
      </c>
      <c r="J102" s="0" t="n">
        <v>0.726374733251771</v>
      </c>
      <c r="K102" s="0" t="n">
        <f aca="false">C102*J102</f>
        <v>0.0805328945764135</v>
      </c>
      <c r="L102" s="0" t="n">
        <f aca="false">(K102-D102)/(D102)</f>
        <v>0.479773847403238</v>
      </c>
      <c r="M102" s="0" t="n">
        <f aca="false">ABS(L102)</f>
        <v>0.479773847403238</v>
      </c>
    </row>
    <row r="103" customFormat="false" ht="12.75" hidden="false" customHeight="false" outlineLevel="0" collapsed="false">
      <c r="A103" s="6" t="n">
        <v>35370</v>
      </c>
      <c r="B103" s="0" t="n">
        <v>0.381632222876296</v>
      </c>
      <c r="C103" s="0" t="n">
        <v>0.0528370892136148</v>
      </c>
      <c r="D103" s="0" t="n">
        <v>0.0649665117283117</v>
      </c>
      <c r="E103" s="0" t="n">
        <f aca="false">B103*C103</f>
        <v>0.020164335806905</v>
      </c>
      <c r="F103" s="0" t="n">
        <f aca="false">(E103-D103)/(D103)</f>
        <v>-0.689619539814116</v>
      </c>
      <c r="G103" s="0" t="n">
        <f aca="false">ABS(F103)</f>
        <v>0.689619539814116</v>
      </c>
      <c r="H103" s="0" t="str">
        <f aca="false">IF(ABS(D103)&gt;ABS(E103),"yes","")</f>
        <v>yes</v>
      </c>
      <c r="J103" s="0" t="n">
        <v>0.726374733251771</v>
      </c>
      <c r="K103" s="0" t="n">
        <f aca="false">C103*J103</f>
        <v>0.0383795265833395</v>
      </c>
      <c r="L103" s="0" t="n">
        <f aca="false">(K103-D103)/(D103)</f>
        <v>-0.409241383563247</v>
      </c>
      <c r="M103" s="0" t="n">
        <f aca="false">ABS(L103)</f>
        <v>0.409241383563247</v>
      </c>
    </row>
    <row r="104" customFormat="false" ht="12.75" hidden="false" customHeight="false" outlineLevel="0" collapsed="false">
      <c r="A104" s="6" t="n">
        <v>35400</v>
      </c>
      <c r="B104" s="0" t="n">
        <v>0.365745885687558</v>
      </c>
      <c r="C104" s="0" t="n">
        <v>-0.0499686290214247</v>
      </c>
      <c r="D104" s="0" t="n">
        <v>0.00426986131216537</v>
      </c>
      <c r="E104" s="0" t="n">
        <f aca="false">B104*C104</f>
        <v>-0.018275820478034</v>
      </c>
      <c r="F104" s="0" t="n">
        <f aca="false">(E104-D104)/(D104)</f>
        <v>-5.28019065302282</v>
      </c>
      <c r="G104" s="0" t="n">
        <f aca="false">ABS(F104)</f>
        <v>5.28019065302282</v>
      </c>
      <c r="H104" s="0" t="str">
        <f aca="false">IF(ABS(D104)&gt;ABS(E104),"yes","")</f>
        <v/>
      </c>
      <c r="J104" s="0" t="n">
        <v>0.726374733251771</v>
      </c>
      <c r="K104" s="0" t="n">
        <f aca="false">C104*J104</f>
        <v>-0.0362959495763941</v>
      </c>
      <c r="L104" s="0" t="n">
        <f aca="false">(K104-D104)/(D104)</f>
        <v>-9.50049847590655</v>
      </c>
      <c r="M104" s="0" t="n">
        <f aca="false">ABS(L104)</f>
        <v>9.50049847590655</v>
      </c>
    </row>
    <row r="105" customFormat="false" ht="12.75" hidden="false" customHeight="false" outlineLevel="0" collapsed="false">
      <c r="A105" s="6" t="n">
        <v>35431</v>
      </c>
      <c r="B105" s="0" t="n">
        <v>0.326281303826307</v>
      </c>
      <c r="C105" s="0" t="n">
        <v>0.0412004324896268</v>
      </c>
      <c r="D105" s="0" t="n">
        <v>0.0244119866888381</v>
      </c>
      <c r="E105" s="0" t="n">
        <f aca="false">B105*C105</f>
        <v>0.0134429308309231</v>
      </c>
      <c r="F105" s="0" t="n">
        <f aca="false">(E105-D105)/(D105)</f>
        <v>-0.449330732386903</v>
      </c>
      <c r="G105" s="0" t="n">
        <f aca="false">ABS(F105)</f>
        <v>0.449330732386903</v>
      </c>
      <c r="H105" s="0" t="str">
        <f aca="false">IF(ABS(D105)&gt;ABS(E105),"yes","")</f>
        <v>yes</v>
      </c>
      <c r="J105" s="0" t="n">
        <v>0.726374733251771</v>
      </c>
      <c r="K105" s="0" t="n">
        <f aca="false">C105*J105</f>
        <v>0.0299269531595102</v>
      </c>
      <c r="L105" s="0" t="n">
        <f aca="false">(K105-D105)/(D105)</f>
        <v>0.225912234877373</v>
      </c>
      <c r="M105" s="0" t="n">
        <f aca="false">ABS(L105)</f>
        <v>0.225912234877373</v>
      </c>
    </row>
    <row r="106" customFormat="false" ht="12.75" hidden="false" customHeight="false" outlineLevel="0" collapsed="false">
      <c r="A106" s="6" t="n">
        <v>35462</v>
      </c>
      <c r="B106" s="0" t="n">
        <v>0.331593039338513</v>
      </c>
      <c r="C106" s="0" t="n">
        <v>-0.0209878600875232</v>
      </c>
      <c r="D106" s="0" t="n">
        <v>0.00290637530721456</v>
      </c>
      <c r="E106" s="0" t="n">
        <f aca="false">B106*C106</f>
        <v>-0.0069594283156333</v>
      </c>
      <c r="F106" s="0" t="n">
        <f aca="false">(E106-D106)/(D106)</f>
        <v>-3.39453875704137</v>
      </c>
      <c r="G106" s="0" t="n">
        <f aca="false">ABS(F106)</f>
        <v>3.39453875704137</v>
      </c>
      <c r="H106" s="0" t="str">
        <f aca="false">IF(ABS(D106)&gt;ABS(E106),"yes","")</f>
        <v/>
      </c>
      <c r="J106" s="0" t="n">
        <v>0.726374733251771</v>
      </c>
      <c r="K106" s="0" t="n">
        <f aca="false">C106*J106</f>
        <v>-0.0152450512726002</v>
      </c>
      <c r="L106" s="0" t="n">
        <f aca="false">(K106-D106)/(D106)</f>
        <v>-6.24538287768859</v>
      </c>
      <c r="M106" s="0" t="n">
        <f aca="false">ABS(L106)</f>
        <v>6.24538287768859</v>
      </c>
    </row>
    <row r="107" customFormat="false" ht="12.75" hidden="false" customHeight="false" outlineLevel="0" collapsed="false">
      <c r="A107" s="6" t="n">
        <v>35490</v>
      </c>
      <c r="B107" s="0" t="n">
        <v>0.439631936762219</v>
      </c>
      <c r="C107" s="0" t="n">
        <v>-0.120984230953786</v>
      </c>
      <c r="D107" s="0" t="n">
        <v>-0.082949082980751</v>
      </c>
      <c r="E107" s="0" t="n">
        <f aca="false">B107*C107</f>
        <v>-0.0531885317719005</v>
      </c>
      <c r="F107" s="0" t="n">
        <f aca="false">(E107-D107)/(D107)</f>
        <v>-0.358780955007745</v>
      </c>
      <c r="G107" s="0" t="n">
        <f aca="false">ABS(F107)</f>
        <v>0.358780955007745</v>
      </c>
      <c r="H107" s="0" t="str">
        <f aca="false">IF(ABS(D107)&gt;ABS(E107),"yes","")</f>
        <v>yes</v>
      </c>
      <c r="J107" s="0" t="n">
        <v>0.726374733251771</v>
      </c>
      <c r="K107" s="0" t="n">
        <f aca="false">C107*J107</f>
        <v>-0.0878798884867268</v>
      </c>
      <c r="L107" s="0" t="n">
        <f aca="false">(K107-D107)/(D107)</f>
        <v>0.059443761507527</v>
      </c>
      <c r="M107" s="0" t="n">
        <f aca="false">ABS(L107)</f>
        <v>0.059443761507527</v>
      </c>
    </row>
    <row r="108" customFormat="false" ht="12.75" hidden="false" customHeight="false" outlineLevel="0" collapsed="false">
      <c r="A108" s="6" t="n">
        <v>35521</v>
      </c>
      <c r="B108" s="0" t="n">
        <v>0.535796758934882</v>
      </c>
      <c r="C108" s="0" t="n">
        <v>-0.0652221325856745</v>
      </c>
      <c r="D108" s="0" t="n">
        <v>-0.070441797120782</v>
      </c>
      <c r="E108" s="0" t="n">
        <f aca="false">B108*C108</f>
        <v>-0.0349458072502256</v>
      </c>
      <c r="F108" s="0" t="n">
        <f aca="false">(E108-D108)/(D108)</f>
        <v>-0.503905228449719</v>
      </c>
      <c r="G108" s="0" t="n">
        <f aca="false">ABS(F108)</f>
        <v>0.503905228449719</v>
      </c>
      <c r="H108" s="0" t="str">
        <f aca="false">IF(ABS(D108)&gt;ABS(E108),"yes","")</f>
        <v>yes</v>
      </c>
      <c r="J108" s="0" t="n">
        <v>0.726374733251771</v>
      </c>
      <c r="K108" s="0" t="n">
        <f aca="false">C108*J108</f>
        <v>-0.047375709159031</v>
      </c>
      <c r="L108" s="0" t="n">
        <f aca="false">(K108-D108)/(D108)</f>
        <v>-0.327448885527453</v>
      </c>
      <c r="M108" s="0" t="n">
        <f aca="false">ABS(L108)</f>
        <v>0.327448885527453</v>
      </c>
    </row>
    <row r="109" customFormat="false" ht="12.75" hidden="false" customHeight="false" outlineLevel="0" collapsed="false">
      <c r="A109" s="6" t="n">
        <v>35551</v>
      </c>
      <c r="B109" s="0" t="n">
        <v>0.568494338675195</v>
      </c>
      <c r="C109" s="0" t="n">
        <v>-0.0959391831103408</v>
      </c>
      <c r="D109" s="0" t="n">
        <v>-0.059210841840203</v>
      </c>
      <c r="E109" s="0" t="n">
        <f aca="false">B109*C109</f>
        <v>-0.0545408824553516</v>
      </c>
      <c r="F109" s="0" t="n">
        <f aca="false">(E109-D109)/(D109)</f>
        <v>-0.0788700048794208</v>
      </c>
      <c r="G109" s="0" t="n">
        <f aca="false">ABS(F109)</f>
        <v>0.0788700048794208</v>
      </c>
      <c r="H109" s="0" t="str">
        <f aca="false">IF(ABS(D109)&gt;ABS(E109),"yes","")</f>
        <v>yes</v>
      </c>
      <c r="J109" s="0" t="n">
        <v>0.726374733251771</v>
      </c>
      <c r="K109" s="0" t="n">
        <f aca="false">C109*J109</f>
        <v>-0.0696877985401666</v>
      </c>
      <c r="L109" s="0" t="n">
        <f aca="false">(K109-D109)/(D109)</f>
        <v>0.176943214694338</v>
      </c>
      <c r="M109" s="0" t="n">
        <f aca="false">ABS(L109)</f>
        <v>0.176943214694338</v>
      </c>
    </row>
    <row r="110" customFormat="false" ht="12.75" hidden="false" customHeight="false" outlineLevel="0" collapsed="false">
      <c r="A110" s="6" t="n">
        <v>35582</v>
      </c>
      <c r="B110" s="0" t="n">
        <v>0.586274872143085</v>
      </c>
      <c r="C110" s="0" t="n">
        <v>0.076728203730143</v>
      </c>
      <c r="D110" s="0" t="n">
        <v>0.0279477251065471</v>
      </c>
      <c r="E110" s="0" t="n">
        <f aca="false">B110*C110</f>
        <v>0.0449838178316581</v>
      </c>
      <c r="F110" s="0" t="n">
        <f aca="false">(E110-D110)/(D110)</f>
        <v>0.609569926001602</v>
      </c>
      <c r="G110" s="0" t="n">
        <f aca="false">ABS(F110)</f>
        <v>0.609569926001602</v>
      </c>
      <c r="H110" s="0" t="str">
        <f aca="false">IF(ABS(D110)&gt;ABS(E110),"yes","")</f>
        <v/>
      </c>
      <c r="J110" s="0" t="n">
        <v>0.726374733251771</v>
      </c>
      <c r="K110" s="0" t="n">
        <f aca="false">C110*J110</f>
        <v>0.0557334285173701</v>
      </c>
      <c r="L110" s="0" t="n">
        <f aca="false">(K110-D110)/(D110)</f>
        <v>0.994202687513692</v>
      </c>
      <c r="M110" s="0" t="n">
        <f aca="false">ABS(L110)</f>
        <v>0.994202687513692</v>
      </c>
    </row>
    <row r="111" customFormat="false" ht="12.75" hidden="false" customHeight="false" outlineLevel="0" collapsed="false">
      <c r="A111" s="6" t="n">
        <v>35612</v>
      </c>
      <c r="B111" s="0" t="n">
        <v>0.589231658584668</v>
      </c>
      <c r="C111" s="0" t="n">
        <v>-0.0737863811606243</v>
      </c>
      <c r="D111" s="0" t="n">
        <v>-0.0352265028153406</v>
      </c>
      <c r="E111" s="0" t="n">
        <f aca="false">B111*C111</f>
        <v>-0.0434772717522351</v>
      </c>
      <c r="F111" s="0" t="n">
        <f aca="false">(E111-D111)/(D111)</f>
        <v>0.234220495294282</v>
      </c>
      <c r="G111" s="0" t="n">
        <f aca="false">ABS(F111)</f>
        <v>0.234220495294282</v>
      </c>
      <c r="H111" s="0" t="str">
        <f aca="false">IF(ABS(D111)&gt;ABS(E111),"yes","")</f>
        <v/>
      </c>
      <c r="J111" s="0" t="n">
        <v>0.726374733251771</v>
      </c>
      <c r="K111" s="0" t="n">
        <f aca="false">C111*J111</f>
        <v>-0.0535965629331619</v>
      </c>
      <c r="L111" s="0" t="n">
        <f aca="false">(K111-D111)/(D111)</f>
        <v>0.521484071641123</v>
      </c>
      <c r="M111" s="0" t="n">
        <f aca="false">ABS(L111)</f>
        <v>0.521484071641123</v>
      </c>
    </row>
    <row r="112" customFormat="false" ht="12.75" hidden="false" customHeight="false" outlineLevel="0" collapsed="false">
      <c r="A112" s="6" t="n">
        <v>35643</v>
      </c>
      <c r="B112" s="0" t="n">
        <v>0.565888899547702</v>
      </c>
      <c r="C112" s="0" t="n">
        <v>0.0392836699132195</v>
      </c>
      <c r="D112" s="0" t="n">
        <v>-0.0295754849178165</v>
      </c>
      <c r="E112" s="0" t="n">
        <f aca="false">B112*C112</f>
        <v>0.0222301927373869</v>
      </c>
      <c r="F112" s="0" t="n">
        <f aca="false">(E112-D112)/(D112)</f>
        <v>-1.75164254446409</v>
      </c>
      <c r="G112" s="0" t="n">
        <f aca="false">ABS(F112)</f>
        <v>1.75164254446409</v>
      </c>
      <c r="H112" s="0" t="str">
        <f aca="false">IF(ABS(D112)&gt;ABS(E112),"yes","")</f>
        <v>yes</v>
      </c>
      <c r="J112" s="0" t="n">
        <v>0.726374733251771</v>
      </c>
      <c r="K112" s="0" t="n">
        <f aca="false">C112*J112</f>
        <v>0.0285346652543654</v>
      </c>
      <c r="L112" s="0" t="n">
        <f aca="false">(K112-D112)/(D112)</f>
        <v>-1.9648080271095</v>
      </c>
      <c r="M112" s="0" t="n">
        <f aca="false">ABS(L112)</f>
        <v>1.9648080271095</v>
      </c>
    </row>
    <row r="113" customFormat="false" ht="12.75" hidden="false" customHeight="false" outlineLevel="0" collapsed="false">
      <c r="A113" s="6" t="n">
        <v>35674</v>
      </c>
      <c r="B113" s="0" t="n">
        <v>0.561154277727381</v>
      </c>
      <c r="C113" s="0" t="n">
        <v>0.0125921896521495</v>
      </c>
      <c r="D113" s="0" t="n">
        <v>0.0202826821646534</v>
      </c>
      <c r="E113" s="0" t="n">
        <f aca="false">B113*C113</f>
        <v>0.00706616108925813</v>
      </c>
      <c r="F113" s="0" t="n">
        <f aca="false">(E113-D113)/(D113)</f>
        <v>-0.651616042104514</v>
      </c>
      <c r="G113" s="0" t="n">
        <f aca="false">ABS(F113)</f>
        <v>0.651616042104514</v>
      </c>
      <c r="H113" s="0" t="str">
        <f aca="false">IF(ABS(D113)&gt;ABS(E113),"yes","")</f>
        <v>yes</v>
      </c>
      <c r="J113" s="0" t="n">
        <v>0.726374733251771</v>
      </c>
      <c r="K113" s="0" t="n">
        <f aca="false">C113*J113</f>
        <v>0.00914664839963578</v>
      </c>
      <c r="L113" s="0" t="n">
        <f aca="false">(K113-D113)/(D113)</f>
        <v>-0.549041476596441</v>
      </c>
      <c r="M113" s="0" t="n">
        <f aca="false">ABS(L113)</f>
        <v>0.549041476596441</v>
      </c>
    </row>
    <row r="114" customFormat="false" ht="12.75" hidden="false" customHeight="false" outlineLevel="0" collapsed="false">
      <c r="A114" s="6" t="n">
        <v>35704</v>
      </c>
      <c r="B114" s="0" t="n">
        <v>0.580840908979227</v>
      </c>
      <c r="C114" s="0" t="n">
        <v>-0.0115686205392149</v>
      </c>
      <c r="D114" s="0" t="n">
        <v>0.015520228759097</v>
      </c>
      <c r="E114" s="0" t="n">
        <f aca="false">B114*C114</f>
        <v>-0.00671952806963334</v>
      </c>
      <c r="F114" s="0" t="n">
        <f aca="false">(E114-D114)/(D114)</f>
        <v>-1.43295290127053</v>
      </c>
      <c r="G114" s="0" t="n">
        <f aca="false">ABS(F114)</f>
        <v>1.43295290127053</v>
      </c>
      <c r="H114" s="0" t="str">
        <f aca="false">IF(ABS(D114)&gt;ABS(E114),"yes","")</f>
        <v>yes</v>
      </c>
      <c r="J114" s="0" t="n">
        <v>0.726374733251771</v>
      </c>
      <c r="K114" s="0" t="n">
        <f aca="false">C114*J114</f>
        <v>-0.00840315365826318</v>
      </c>
      <c r="L114" s="0" t="n">
        <f aca="false">(K114-D114)/(D114)</f>
        <v>-1.5414323325188</v>
      </c>
      <c r="M114" s="0" t="n">
        <f aca="false">ABS(L114)</f>
        <v>1.5414323325188</v>
      </c>
    </row>
    <row r="115" customFormat="false" ht="12.75" hidden="false" customHeight="false" outlineLevel="0" collapsed="false">
      <c r="A115" s="6" t="n">
        <v>35735</v>
      </c>
      <c r="B115" s="0" t="n">
        <v>0.511646314189387</v>
      </c>
      <c r="C115" s="0" t="n">
        <v>0.079527324468095</v>
      </c>
      <c r="D115" s="0" t="n">
        <v>0.0353037167110738</v>
      </c>
      <c r="E115" s="0" t="n">
        <f aca="false">B115*C115</f>
        <v>0.0406898624414443</v>
      </c>
      <c r="F115" s="0" t="n">
        <f aca="false">(E115-D115)/(D115)</f>
        <v>0.152565968463061</v>
      </c>
      <c r="G115" s="0" t="n">
        <f aca="false">ABS(F115)</f>
        <v>0.152565968463061</v>
      </c>
      <c r="H115" s="0" t="str">
        <f aca="false">IF(ABS(D115)&gt;ABS(E115),"yes","")</f>
        <v/>
      </c>
      <c r="J115" s="0" t="n">
        <v>0.726374733251771</v>
      </c>
      <c r="K115" s="0" t="n">
        <f aca="false">C115*J115</f>
        <v>0.0577666390967395</v>
      </c>
      <c r="L115" s="0" t="n">
        <f aca="false">(K115-D115)/(D115)</f>
        <v>0.636276417282144</v>
      </c>
      <c r="M115" s="0" t="n">
        <f aca="false">ABS(L115)</f>
        <v>0.636276417282144</v>
      </c>
    </row>
    <row r="116" customFormat="false" ht="12.75" hidden="false" customHeight="false" outlineLevel="0" collapsed="false">
      <c r="A116" s="6" t="n">
        <v>35765</v>
      </c>
      <c r="B116" s="0" t="n">
        <v>0.51772215396545</v>
      </c>
      <c r="C116" s="0" t="n">
        <v>-0.0386708700634494</v>
      </c>
      <c r="D116" s="0" t="n">
        <v>0.0137797455980176</v>
      </c>
      <c r="E116" s="0" t="n">
        <f aca="false">B116*C116</f>
        <v>-0.0200207661449671</v>
      </c>
      <c r="F116" s="0" t="n">
        <f aca="false">(E116-D116)/(D116)</f>
        <v>-2.45291261021882</v>
      </c>
      <c r="G116" s="0" t="n">
        <f aca="false">ABS(F116)</f>
        <v>2.45291261021882</v>
      </c>
      <c r="H116" s="0" t="str">
        <f aca="false">IF(ABS(D116)&gt;ABS(E116),"yes","")</f>
        <v/>
      </c>
      <c r="J116" s="0" t="n">
        <v>0.726374733251771</v>
      </c>
      <c r="K116" s="0" t="n">
        <f aca="false">C116*J116</f>
        <v>-0.028089542926952</v>
      </c>
      <c r="L116" s="0" t="n">
        <f aca="false">(K116-D116)/(D116)</f>
        <v>-3.03846600266648</v>
      </c>
      <c r="M116" s="0" t="n">
        <f aca="false">ABS(L116)</f>
        <v>3.03846600266648</v>
      </c>
    </row>
    <row r="117" customFormat="false" ht="12.75" hidden="false" customHeight="false" outlineLevel="0" collapsed="false">
      <c r="A117" s="6" t="n">
        <v>35796</v>
      </c>
      <c r="B117" s="0" t="n">
        <v>0.588414646473736</v>
      </c>
      <c r="C117" s="0" t="n">
        <v>-0.104043315679164</v>
      </c>
      <c r="D117" s="0" t="n">
        <v>-0.111024401837061</v>
      </c>
      <c r="E117" s="0" t="n">
        <f aca="false">B117*C117</f>
        <v>-0.0612206108133109</v>
      </c>
      <c r="F117" s="0" t="n">
        <f aca="false">(E117-D117)/(D117)</f>
        <v>-0.448584186896518</v>
      </c>
      <c r="G117" s="0" t="n">
        <f aca="false">ABS(F117)</f>
        <v>0.448584186896518</v>
      </c>
      <c r="H117" s="0" t="str">
        <f aca="false">IF(ABS(D117)&gt;ABS(E117),"yes","")</f>
        <v>yes</v>
      </c>
      <c r="J117" s="0" t="n">
        <v>0.726374733251771</v>
      </c>
      <c r="K117" s="0" t="n">
        <f aca="false">C117*J117</f>
        <v>-0.0755744356730829</v>
      </c>
      <c r="L117" s="0" t="n">
        <f aca="false">(K117-D117)/(D117)</f>
        <v>-0.319298871035617</v>
      </c>
      <c r="M117" s="0" t="n">
        <f aca="false">ABS(L117)</f>
        <v>0.319298871035617</v>
      </c>
    </row>
    <row r="118" customFormat="false" ht="12.75" hidden="false" customHeight="false" outlineLevel="0" collapsed="false">
      <c r="A118" s="6" t="n">
        <v>35827</v>
      </c>
      <c r="B118" s="0" t="n">
        <v>0.71011912086497</v>
      </c>
      <c r="C118" s="0" t="n">
        <v>-0.119132541741872</v>
      </c>
      <c r="D118" s="0" t="n">
        <v>-0.166607334761218</v>
      </c>
      <c r="E118" s="0" t="n">
        <f aca="false">B118*C118</f>
        <v>-0.0845982958081472</v>
      </c>
      <c r="F118" s="0" t="n">
        <f aca="false">(E118-D118)/(D118)</f>
        <v>-0.49222946319024</v>
      </c>
      <c r="G118" s="0" t="n">
        <f aca="false">ABS(F118)</f>
        <v>0.49222946319024</v>
      </c>
      <c r="H118" s="0" t="str">
        <f aca="false">IF(ABS(D118)&gt;ABS(E118),"yes","")</f>
        <v>yes</v>
      </c>
      <c r="J118" s="0" t="n">
        <v>0.726374733251771</v>
      </c>
      <c r="K118" s="0" t="n">
        <f aca="false">C118*J118</f>
        <v>-0.0865348682293574</v>
      </c>
      <c r="L118" s="0" t="n">
        <f aca="false">(K118-D118)/(D118)</f>
        <v>-0.48060589077078</v>
      </c>
      <c r="M118" s="0" t="n">
        <f aca="false">ABS(L118)</f>
        <v>0.48060589077078</v>
      </c>
    </row>
    <row r="119" customFormat="false" ht="12.75" hidden="false" customHeight="false" outlineLevel="0" collapsed="false">
      <c r="A119" s="6" t="n">
        <v>35855</v>
      </c>
      <c r="B119" s="0" t="n">
        <v>0.773282310640482</v>
      </c>
      <c r="C119" s="0" t="n">
        <v>-0.0739981356484798</v>
      </c>
      <c r="D119" s="0" t="n">
        <v>-0.111833030163444</v>
      </c>
      <c r="E119" s="0" t="n">
        <f aca="false">B119*C119</f>
        <v>-0.0572214493173442</v>
      </c>
      <c r="F119" s="0" t="n">
        <f aca="false">(E119-D119)/(D119)</f>
        <v>-0.488331405902932</v>
      </c>
      <c r="G119" s="0" t="n">
        <f aca="false">ABS(F119)</f>
        <v>0.488331405902932</v>
      </c>
      <c r="H119" s="0" t="str">
        <f aca="false">IF(ABS(D119)&gt;ABS(E119),"yes","")</f>
        <v>yes</v>
      </c>
      <c r="J119" s="0" t="n">
        <v>0.726374733251771</v>
      </c>
      <c r="K119" s="0" t="n">
        <f aca="false">C119*J119</f>
        <v>-0.0537503760427928</v>
      </c>
      <c r="L119" s="0" t="n">
        <f aca="false">(K119-D119)/(D119)</f>
        <v>-0.519369403080318</v>
      </c>
      <c r="M119" s="0" t="n">
        <f aca="false">ABS(L119)</f>
        <v>0.519369403080318</v>
      </c>
    </row>
    <row r="120" customFormat="false" ht="12.75" hidden="false" customHeight="false" outlineLevel="0" collapsed="false">
      <c r="A120" s="6" t="n">
        <v>35886</v>
      </c>
      <c r="B120" s="0" t="n">
        <v>0.782012479371929</v>
      </c>
      <c r="C120" s="0" t="n">
        <v>-0.0657638067266789</v>
      </c>
      <c r="D120" s="0" t="n">
        <v>-0.0842603436177399</v>
      </c>
      <c r="E120" s="0" t="n">
        <f aca="false">B120*C120</f>
        <v>-0.0514281175512665</v>
      </c>
      <c r="F120" s="0" t="n">
        <f aca="false">(E120-D120)/(D120)</f>
        <v>-0.389652173926822</v>
      </c>
      <c r="G120" s="0" t="n">
        <f aca="false">ABS(F120)</f>
        <v>0.389652173926822</v>
      </c>
      <c r="H120" s="0" t="str">
        <f aca="false">IF(ABS(D120)&gt;ABS(E120),"yes","")</f>
        <v>yes</v>
      </c>
      <c r="J120" s="0" t="n">
        <v>0.726374733251771</v>
      </c>
      <c r="K120" s="0" t="n">
        <f aca="false">C120*J120</f>
        <v>-0.0477691675687124</v>
      </c>
      <c r="L120" s="0" t="n">
        <f aca="false">(K120-D120)/(D120)</f>
        <v>-0.433076515977378</v>
      </c>
      <c r="M120" s="0" t="n">
        <f aca="false">ABS(L120)</f>
        <v>0.433076515977378</v>
      </c>
    </row>
    <row r="121" customFormat="false" ht="12.75" hidden="false" customHeight="false" outlineLevel="0" collapsed="false">
      <c r="A121" s="6" t="n">
        <v>35916</v>
      </c>
      <c r="B121" s="0" t="n">
        <v>0.859541588117744</v>
      </c>
      <c r="C121" s="0" t="n">
        <v>0.0246454910802995</v>
      </c>
      <c r="D121" s="0" t="n">
        <v>0.0377403279828471</v>
      </c>
      <c r="E121" s="0" t="n">
        <f aca="false">B121*C121</f>
        <v>0.0211838245431023</v>
      </c>
      <c r="F121" s="0" t="n">
        <f aca="false">(E121-D121)/(D121)</f>
        <v>-0.438695271733454</v>
      </c>
      <c r="G121" s="0" t="n">
        <f aca="false">ABS(F121)</f>
        <v>0.438695271733454</v>
      </c>
      <c r="H121" s="0" t="str">
        <f aca="false">IF(ABS(D121)&gt;ABS(E121),"yes","")</f>
        <v>yes</v>
      </c>
      <c r="J121" s="0" t="n">
        <v>0.726374733251771</v>
      </c>
      <c r="K121" s="0" t="n">
        <f aca="false">C121*J121</f>
        <v>0.0179018620093115</v>
      </c>
      <c r="L121" s="0" t="n">
        <f aca="false">(K121-D121)/(D121)</f>
        <v>-0.525656957262062</v>
      </c>
      <c r="M121" s="0" t="n">
        <f aca="false">ABS(L121)</f>
        <v>0.525656957262062</v>
      </c>
    </row>
    <row r="122" customFormat="false" ht="12.75" hidden="false" customHeight="false" outlineLevel="0" collapsed="false">
      <c r="A122" s="6" t="n">
        <v>35947</v>
      </c>
      <c r="B122" s="0" t="n">
        <v>0.895987779436108</v>
      </c>
      <c r="C122" s="0" t="n">
        <v>0.0542648496540174</v>
      </c>
      <c r="D122" s="0" t="n">
        <v>0.0238995691988457</v>
      </c>
      <c r="E122" s="0" t="n">
        <f aca="false">B122*C122</f>
        <v>0.0486206421429373</v>
      </c>
      <c r="F122" s="0" t="n">
        <f aca="false">(E122-D122)/(D122)</f>
        <v>1.03437316122358</v>
      </c>
      <c r="G122" s="0" t="n">
        <f aca="false">ABS(F122)</f>
        <v>1.03437316122358</v>
      </c>
      <c r="H122" s="0" t="str">
        <f aca="false">IF(ABS(D122)&gt;ABS(E122),"yes","")</f>
        <v/>
      </c>
      <c r="J122" s="0" t="n">
        <v>0.726374733251771</v>
      </c>
      <c r="K122" s="0" t="n">
        <f aca="false">C122*J122</f>
        <v>0.0394166156923844</v>
      </c>
      <c r="L122" s="0" t="n">
        <f aca="false">(K122-D122)/(D122)</f>
        <v>0.649260510281001</v>
      </c>
      <c r="M122" s="0" t="n">
        <f aca="false">ABS(L122)</f>
        <v>0.649260510281001</v>
      </c>
    </row>
    <row r="123" customFormat="false" ht="12.75" hidden="false" customHeight="false" outlineLevel="0" collapsed="false">
      <c r="A123" s="6" t="n">
        <v>35977</v>
      </c>
      <c r="B123" s="0" t="n">
        <v>0.804995698357845</v>
      </c>
      <c r="C123" s="0" t="n">
        <v>-0.113396256085359</v>
      </c>
      <c r="D123" s="0" t="n">
        <v>-0.0353022012966574</v>
      </c>
      <c r="E123" s="0" t="n">
        <f aca="false">B123*C123</f>
        <v>-0.0912834983585987</v>
      </c>
      <c r="F123" s="0" t="n">
        <f aca="false">(E123-D123)/(D123)</f>
        <v>1.58577354968632</v>
      </c>
      <c r="G123" s="0" t="n">
        <f aca="false">ABS(F123)</f>
        <v>1.58577354968632</v>
      </c>
      <c r="H123" s="0" t="str">
        <f aca="false">IF(ABS(D123)&gt;ABS(E123),"yes","")</f>
        <v/>
      </c>
      <c r="J123" s="0" t="n">
        <v>0.726374733251771</v>
      </c>
      <c r="K123" s="0" t="n">
        <f aca="false">C123*J123</f>
        <v>-0.0823681752657523</v>
      </c>
      <c r="L123" s="0" t="n">
        <f aca="false">(K123-D123)/(D123)</f>
        <v>1.33323057034269</v>
      </c>
      <c r="M123" s="0" t="n">
        <f aca="false">ABS(L123)</f>
        <v>1.33323057034269</v>
      </c>
    </row>
    <row r="124" customFormat="false" ht="12.75" hidden="false" customHeight="false" outlineLevel="0" collapsed="false">
      <c r="A124" s="7" t="n">
        <v>36008</v>
      </c>
      <c r="B124" s="0" t="n">
        <v>0.877570358031486</v>
      </c>
      <c r="C124" s="0" t="n">
        <v>-0.0349130636803597</v>
      </c>
      <c r="D124" s="0" t="n">
        <v>0.00229095174655576</v>
      </c>
      <c r="E124" s="0" t="n">
        <f aca="false">B124*C124</f>
        <v>-0.0306386697939493</v>
      </c>
      <c r="F124" s="0" t="n">
        <f aca="false">(E124-D124)/(D124)</f>
        <v>-14.3737735157503</v>
      </c>
      <c r="G124" s="0" t="n">
        <f aca="false">ABS(F124)</f>
        <v>14.3737735157503</v>
      </c>
      <c r="H124" s="0" t="str">
        <f aca="false">IF(ABS(D124)&gt;ABS(E124),"yes","")</f>
        <v/>
      </c>
      <c r="J124" s="0" t="n">
        <v>0.726374733251771</v>
      </c>
      <c r="K124" s="0" t="n">
        <f aca="false">C124*J124</f>
        <v>-0.0253599673178233</v>
      </c>
      <c r="L124" s="0" t="n">
        <f aca="false">(K124-D124)/(D124)</f>
        <v>-12.0696208926922</v>
      </c>
      <c r="M124" s="0" t="n">
        <f aca="false">ABS(L124)</f>
        <v>12.0696208926922</v>
      </c>
    </row>
    <row r="125" customFormat="false" ht="12.75" hidden="false" customHeight="false" outlineLevel="0" collapsed="false">
      <c r="A125" s="6" t="n">
        <v>36039</v>
      </c>
      <c r="B125" s="0" t="n">
        <v>0.865982091963576</v>
      </c>
      <c r="C125" s="0" t="n">
        <v>-0.0285011173248187</v>
      </c>
      <c r="D125" s="0" t="n">
        <v>-0.0278440261711732</v>
      </c>
      <c r="E125" s="0" t="n">
        <f aca="false">B125*C125</f>
        <v>-0.0246814572042458</v>
      </c>
      <c r="F125" s="0" t="n">
        <f aca="false">(E125-D125)/(D125)</f>
        <v>-0.113581597269205</v>
      </c>
      <c r="G125" s="0" t="n">
        <f aca="false">ABS(F125)</f>
        <v>0.113581597269205</v>
      </c>
      <c r="H125" s="0" t="str">
        <f aca="false">IF(ABS(D125)&gt;ABS(E125),"yes","")</f>
        <v>yes</v>
      </c>
      <c r="J125" s="0" t="n">
        <v>0.726374733251771</v>
      </c>
      <c r="K125" s="0" t="n">
        <f aca="false">C125*J125</f>
        <v>-0.0207024914941926</v>
      </c>
      <c r="L125" s="0" t="n">
        <f aca="false">(K125-D125)/(D125)</f>
        <v>-0.256483549939133</v>
      </c>
      <c r="M125" s="0" t="n">
        <f aca="false">ABS(L125)</f>
        <v>0.256483549939133</v>
      </c>
    </row>
    <row r="126" customFormat="false" ht="12.75" hidden="false" customHeight="false" outlineLevel="0" collapsed="false">
      <c r="A126" s="6" t="n">
        <v>36069</v>
      </c>
      <c r="B126" s="0" t="n">
        <v>0.839559888610281</v>
      </c>
      <c r="C126" s="0" t="n">
        <v>0.110085912374018</v>
      </c>
      <c r="D126" s="0" t="n">
        <v>0.0827539610289123</v>
      </c>
      <c r="E126" s="0" t="n">
        <f aca="false">B126*C126</f>
        <v>0.0924237163302916</v>
      </c>
      <c r="F126" s="0" t="n">
        <f aca="false">(E126-D126)/(D126)</f>
        <v>0.116849455677426</v>
      </c>
      <c r="G126" s="0" t="n">
        <f aca="false">ABS(F126)</f>
        <v>0.116849455677426</v>
      </c>
      <c r="H126" s="0" t="str">
        <f aca="false">IF(ABS(D126)&gt;ABS(E126),"yes","")</f>
        <v/>
      </c>
      <c r="J126" s="0" t="n">
        <v>0.726374733251771</v>
      </c>
      <c r="K126" s="0" t="n">
        <f aca="false">C126*J126</f>
        <v>0.0799636252354551</v>
      </c>
      <c r="L126" s="0" t="n">
        <f aca="false">(K126-D126)/(D126)</f>
        <v>-0.0337184559961102</v>
      </c>
      <c r="M126" s="0" t="n">
        <f aca="false">ABS(L126)</f>
        <v>0.0337184559961102</v>
      </c>
    </row>
    <row r="127" customFormat="false" ht="12.75" hidden="false" customHeight="false" outlineLevel="0" collapsed="false">
      <c r="A127" s="6" t="n">
        <v>36100</v>
      </c>
      <c r="B127" s="0" t="n">
        <v>0.880478813377011</v>
      </c>
      <c r="C127" s="0" t="n">
        <v>-0.0529133854128498</v>
      </c>
      <c r="D127" s="0" t="n">
        <v>-0.00797394583914423</v>
      </c>
      <c r="E127" s="0" t="n">
        <f aca="false">B127*C127</f>
        <v>-0.0465891148000664</v>
      </c>
      <c r="F127" s="0" t="n">
        <f aca="false">(E127-D127)/(D127)</f>
        <v>4.8426675751119</v>
      </c>
      <c r="G127" s="0" t="n">
        <f aca="false">ABS(F127)</f>
        <v>4.8426675751119</v>
      </c>
      <c r="H127" s="0" t="str">
        <f aca="false">IF(ABS(D127)&gt;ABS(E127),"yes","")</f>
        <v/>
      </c>
      <c r="J127" s="0" t="n">
        <v>0.726374733251771</v>
      </c>
      <c r="K127" s="0" t="n">
        <f aca="false">C127*J127</f>
        <v>-0.0384349462147069</v>
      </c>
      <c r="L127" s="0" t="n">
        <f aca="false">(K127-D127)/(D127)</f>
        <v>3.82006612410497</v>
      </c>
      <c r="M127" s="0" t="n">
        <f aca="false">ABS(L127)</f>
        <v>3.82006612410497</v>
      </c>
    </row>
    <row r="128" customFormat="false" ht="12.75" hidden="false" customHeight="false" outlineLevel="0" collapsed="false">
      <c r="A128" s="6" t="n">
        <v>36130</v>
      </c>
      <c r="B128" s="0" t="n">
        <v>0.828382167800786</v>
      </c>
      <c r="C128" s="0" t="n">
        <v>-0.118326876287714</v>
      </c>
      <c r="D128" s="0" t="n">
        <v>-0.0654122651861681</v>
      </c>
      <c r="E128" s="0" t="n">
        <f aca="false">B128*C128</f>
        <v>-0.0980198742883123</v>
      </c>
      <c r="F128" s="0" t="n">
        <f aca="false">(E128-D128)/(D128)</f>
        <v>0.498493807076403</v>
      </c>
      <c r="G128" s="0" t="n">
        <f aca="false">ABS(F128)</f>
        <v>0.498493807076403</v>
      </c>
      <c r="H128" s="0" t="str">
        <f aca="false">IF(ABS(D128)&gt;ABS(E128),"yes","")</f>
        <v/>
      </c>
      <c r="J128" s="0" t="n">
        <v>0.726374733251771</v>
      </c>
      <c r="K128" s="0" t="n">
        <f aca="false">C128*J128</f>
        <v>-0.0859496532000038</v>
      </c>
      <c r="L128" s="0" t="n">
        <f aca="false">(K128-D128)/(D128)</f>
        <v>0.313968457679685</v>
      </c>
      <c r="M128" s="0" t="n">
        <f aca="false">ABS(L128)</f>
        <v>0.313968457679685</v>
      </c>
    </row>
    <row r="129" customFormat="false" ht="12.75" hidden="false" customHeight="false" outlineLevel="0" collapsed="false">
      <c r="A129" s="6" t="n">
        <v>36161</v>
      </c>
      <c r="B129" s="0" t="n">
        <v>0.836860364458212</v>
      </c>
      <c r="C129" s="0" t="n">
        <v>-0.118464947694372</v>
      </c>
      <c r="D129" s="0" t="n">
        <v>-0.125681277680624</v>
      </c>
      <c r="E129" s="0" t="n">
        <f aca="false">B129*C129</f>
        <v>-0.0991386193030351</v>
      </c>
      <c r="F129" s="0" t="n">
        <f aca="false">(E129-D129)/(D129)</f>
        <v>-0.211190233481216</v>
      </c>
      <c r="G129" s="0" t="n">
        <f aca="false">ABS(F129)</f>
        <v>0.211190233481216</v>
      </c>
      <c r="H129" s="0" t="str">
        <f aca="false">IF(ABS(D129)&gt;ABS(E129),"yes","")</f>
        <v>yes</v>
      </c>
      <c r="J129" s="0" t="n">
        <v>0.726374733251771</v>
      </c>
      <c r="K129" s="0" t="n">
        <f aca="false">C129*J129</f>
        <v>-0.0860499447811844</v>
      </c>
      <c r="L129" s="0" t="n">
        <f aca="false">(K129-D129)/(D129)</f>
        <v>-0.315332033782699</v>
      </c>
      <c r="M129" s="0" t="n">
        <f aca="false">ABS(L129)</f>
        <v>0.315332033782699</v>
      </c>
    </row>
    <row r="130" customFormat="false" ht="12.75" hidden="false" customHeight="false" outlineLevel="0" collapsed="false">
      <c r="A130" s="6" t="n">
        <v>36192</v>
      </c>
      <c r="B130" s="0" t="n">
        <v>0.639973385660268</v>
      </c>
      <c r="C130" s="0" t="n">
        <v>0.0961603691875315</v>
      </c>
      <c r="D130" s="0" t="n">
        <v>0.0113886469640088</v>
      </c>
      <c r="E130" s="0" t="n">
        <f aca="false">B130*C130</f>
        <v>0.0615400770352859</v>
      </c>
      <c r="F130" s="0" t="n">
        <f aca="false">(E130-D130)/(D130)</f>
        <v>4.40363374418129</v>
      </c>
      <c r="G130" s="0" t="n">
        <f aca="false">ABS(F130)</f>
        <v>4.40363374418129</v>
      </c>
      <c r="H130" s="0" t="str">
        <f aca="false">IF(ABS(D130)&gt;ABS(E130),"yes","")</f>
        <v/>
      </c>
      <c r="J130" s="0" t="n">
        <v>0.726374733251771</v>
      </c>
      <c r="K130" s="0" t="n">
        <f aca="false">C130*J130</f>
        <v>0.069848462517985</v>
      </c>
      <c r="L130" s="0" t="n">
        <f aca="false">(K130-D130)/(D130)</f>
        <v>5.13316601513112</v>
      </c>
      <c r="M130" s="0" t="n">
        <f aca="false">ABS(L130)</f>
        <v>5.13316601513112</v>
      </c>
    </row>
    <row r="131" customFormat="false" ht="12.75" hidden="false" customHeight="false" outlineLevel="0" collapsed="false">
      <c r="A131" s="6" t="n">
        <v>36220</v>
      </c>
      <c r="B131" s="0" t="n">
        <v>0.581351935540822</v>
      </c>
      <c r="C131" s="0" t="n">
        <v>-0.0733846259887276</v>
      </c>
      <c r="D131" s="0" t="n">
        <v>-0.0220176221410685</v>
      </c>
      <c r="E131" s="0" t="n">
        <f aca="false">B131*C131</f>
        <v>-0.0426622943574861</v>
      </c>
      <c r="F131" s="0" t="n">
        <f aca="false">(E131-D131)/(D131)</f>
        <v>0.937643133493054</v>
      </c>
      <c r="G131" s="0" t="n">
        <f aca="false">ABS(F131)</f>
        <v>0.937643133493054</v>
      </c>
      <c r="H131" s="0" t="str">
        <f aca="false">IF(ABS(D131)&gt;ABS(E131),"yes","")</f>
        <v/>
      </c>
      <c r="J131" s="0" t="n">
        <v>0.726374733251771</v>
      </c>
      <c r="K131" s="0" t="n">
        <f aca="false">C131*J131</f>
        <v>-0.053304738127343</v>
      </c>
      <c r="L131" s="0" t="n">
        <f aca="false">(K131-D131)/(D131)</f>
        <v>1.42100340290226</v>
      </c>
      <c r="M131" s="0" t="n">
        <f aca="false">ABS(L131)</f>
        <v>1.42100340290226</v>
      </c>
    </row>
    <row r="132" customFormat="false" ht="12.75" hidden="false" customHeight="false" outlineLevel="0" collapsed="false">
      <c r="A132" s="6" t="n">
        <v>36251</v>
      </c>
      <c r="B132" s="0" t="n">
        <v>0.43111232828555</v>
      </c>
      <c r="C132" s="0" t="n">
        <v>0.21022433510229</v>
      </c>
      <c r="D132" s="0" t="n">
        <v>0.0486629457989275</v>
      </c>
      <c r="E132" s="0" t="n">
        <f aca="false">B132*C132</f>
        <v>0.09063030256823</v>
      </c>
      <c r="F132" s="0" t="n">
        <f aca="false">(E132-D132)/(D132)</f>
        <v>0.862408883808826</v>
      </c>
      <c r="G132" s="0" t="n">
        <f aca="false">ABS(F132)</f>
        <v>0.862408883808826</v>
      </c>
      <c r="H132" s="0" t="str">
        <f aca="false">IF(ABS(D132)&gt;ABS(E132),"yes","")</f>
        <v/>
      </c>
      <c r="J132" s="0" t="n">
        <v>0.726374733251771</v>
      </c>
      <c r="K132" s="0" t="n">
        <f aca="false">C132*J132</f>
        <v>0.152701645332957</v>
      </c>
      <c r="L132" s="0" t="n">
        <f aca="false">(K132-D132)/(D132)</f>
        <v>2.13794495639272</v>
      </c>
      <c r="M132" s="0" t="n">
        <f aca="false">ABS(L132)</f>
        <v>2.13794495639272</v>
      </c>
    </row>
    <row r="133" customFormat="false" ht="12.75" hidden="false" customHeight="false" outlineLevel="0" collapsed="false">
      <c r="A133" s="6" t="n">
        <v>36281</v>
      </c>
      <c r="B133" s="0" t="n">
        <v>0.65854748469445</v>
      </c>
      <c r="C133" s="0" t="n">
        <v>0.190355800169206</v>
      </c>
      <c r="D133" s="0" t="n">
        <v>0.274883164046606</v>
      </c>
      <c r="E133" s="0" t="n">
        <f aca="false">B133*C133</f>
        <v>0.12535833339843</v>
      </c>
      <c r="F133" s="0" t="n">
        <f aca="false">(E133-D133)/(D133)</f>
        <v>-0.5439577617159</v>
      </c>
      <c r="G133" s="0" t="n">
        <f aca="false">ABS(F133)</f>
        <v>0.5439577617159</v>
      </c>
      <c r="H133" s="0" t="str">
        <f aca="false">IF(ABS(D133)&gt;ABS(E133),"yes","")</f>
        <v>yes</v>
      </c>
      <c r="J133" s="0" t="n">
        <v>0.726374733251771</v>
      </c>
      <c r="K133" s="0" t="n">
        <f aca="false">C133*J133</f>
        <v>0.138269643570834</v>
      </c>
      <c r="L133" s="0" t="n">
        <f aca="false">(K133-D133)/(D133)</f>
        <v>-0.496987587252195</v>
      </c>
      <c r="M133" s="0" t="n">
        <f aca="false">ABS(L133)</f>
        <v>0.496987587252195</v>
      </c>
    </row>
    <row r="134" customFormat="false" ht="12.75" hidden="false" customHeight="false" outlineLevel="0" collapsed="false">
      <c r="A134" s="6" t="n">
        <v>36312</v>
      </c>
      <c r="B134" s="0" t="n">
        <v>0.666200471027564</v>
      </c>
      <c r="C134" s="0" t="n">
        <v>0.0152640664154629</v>
      </c>
      <c r="D134" s="0" t="n">
        <v>0.0512826084031267</v>
      </c>
      <c r="E134" s="0" t="n">
        <f aca="false">B134*C134</f>
        <v>0.0101689282357774</v>
      </c>
      <c r="F134" s="0" t="n">
        <f aca="false">(E134-D134)/(D134)</f>
        <v>-0.801708053618477</v>
      </c>
      <c r="G134" s="0" t="n">
        <f aca="false">ABS(F134)</f>
        <v>0.801708053618477</v>
      </c>
      <c r="H134" s="0" t="str">
        <f aca="false">IF(ABS(D134)&gt;ABS(E134),"yes","")</f>
        <v>yes</v>
      </c>
      <c r="J134" s="0" t="n">
        <v>0.726374733251771</v>
      </c>
      <c r="K134" s="0" t="n">
        <f aca="false">C134*J134</f>
        <v>0.0110874321708692</v>
      </c>
      <c r="L134" s="0" t="n">
        <f aca="false">(K134-D134)/(D134)</f>
        <v>-0.783797421462806</v>
      </c>
      <c r="M134" s="0" t="n">
        <f aca="false">ABS(L134)</f>
        <v>0.783797421462806</v>
      </c>
    </row>
    <row r="135" customFormat="false" ht="12.75" hidden="false" customHeight="false" outlineLevel="0" collapsed="false">
      <c r="A135" s="6" t="n">
        <v>36342</v>
      </c>
      <c r="B135" s="0" t="n">
        <v>0.694191797577519</v>
      </c>
      <c r="C135" s="0" t="n">
        <v>0.0201306007363713</v>
      </c>
      <c r="D135" s="0" t="n">
        <v>0.0201537226116242</v>
      </c>
      <c r="E135" s="0" t="n">
        <f aca="false">B135*C135</f>
        <v>0.0139744979114969</v>
      </c>
      <c r="F135" s="0" t="n">
        <f aca="false">(E135-D135)/(D135)</f>
        <v>-0.306604631769778</v>
      </c>
      <c r="G135" s="0" t="n">
        <f aca="false">ABS(F135)</f>
        <v>0.306604631769778</v>
      </c>
      <c r="H135" s="0" t="str">
        <f aca="false">IF(ABS(D135)&gt;ABS(E135),"yes","")</f>
        <v>yes</v>
      </c>
      <c r="J135" s="0" t="n">
        <v>0.726374733251771</v>
      </c>
      <c r="K135" s="0" t="n">
        <f aca="false">C135*J135</f>
        <v>0.0146223597400796</v>
      </c>
      <c r="L135" s="0" t="n">
        <f aca="false">(K135-D135)/(D135)</f>
        <v>-0.27445861879404</v>
      </c>
      <c r="M135" s="0" t="n">
        <f aca="false">ABS(L135)</f>
        <v>0.27445861879404</v>
      </c>
    </row>
    <row r="136" customFormat="false" ht="12.75" hidden="false" customHeight="false" outlineLevel="0" collapsed="false">
      <c r="A136" s="6" t="n">
        <v>36373</v>
      </c>
      <c r="B136" s="0" t="n">
        <v>0.686289324013525</v>
      </c>
      <c r="C136" s="0" t="n">
        <v>0.16707554202322</v>
      </c>
      <c r="D136" s="0" t="n">
        <v>0.104669318545127</v>
      </c>
      <c r="E136" s="0" t="n">
        <f aca="false">B136*C136</f>
        <v>0.114662160794309</v>
      </c>
      <c r="F136" s="0" t="n">
        <f aca="false">(E136-D136)/(D136)</f>
        <v>0.0954705962365996</v>
      </c>
      <c r="G136" s="0" t="n">
        <f aca="false">ABS(F136)</f>
        <v>0.0954705962365996</v>
      </c>
      <c r="H136" s="0" t="str">
        <f aca="false">IF(ABS(D136)&gt;ABS(E136),"yes","")</f>
        <v/>
      </c>
      <c r="J136" s="0" t="n">
        <v>0.726374733251771</v>
      </c>
      <c r="K136" s="0" t="n">
        <f aca="false">C136*J136</f>
        <v>0.121359452270012</v>
      </c>
      <c r="L136" s="0" t="n">
        <f aca="false">(K136-D136)/(D136)</f>
        <v>0.159455836312612</v>
      </c>
      <c r="M136" s="0" t="n">
        <f aca="false">ABS(L136)</f>
        <v>0.159455836312612</v>
      </c>
    </row>
    <row r="137" customFormat="false" ht="12.75" hidden="false" customHeight="false" outlineLevel="0" collapsed="false">
      <c r="A137" s="6" t="n">
        <v>36404</v>
      </c>
      <c r="B137" s="0" t="n">
        <v>0.68676776286142</v>
      </c>
      <c r="C137" s="0" t="n">
        <v>0.0782695111411324</v>
      </c>
      <c r="D137" s="0" t="n">
        <v>0.0880771642758381</v>
      </c>
      <c r="E137" s="0" t="n">
        <f aca="false">B137*C137</f>
        <v>0.0537529770666525</v>
      </c>
      <c r="F137" s="0" t="n">
        <f aca="false">(E137-D137)/(D137)</f>
        <v>-0.38970586180193</v>
      </c>
      <c r="G137" s="0" t="n">
        <f aca="false">ABS(F137)</f>
        <v>0.38970586180193</v>
      </c>
      <c r="H137" s="0" t="str">
        <f aca="false">IF(ABS(D137)&gt;ABS(E137),"yes","")</f>
        <v>yes</v>
      </c>
      <c r="J137" s="0" t="n">
        <v>0.726374733251771</v>
      </c>
      <c r="K137" s="0" t="n">
        <f aca="false">C137*J137</f>
        <v>0.0568529952768866</v>
      </c>
      <c r="L137" s="0" t="n">
        <f aca="false">(K137-D137)/(D137)</f>
        <v>-0.354509244884002</v>
      </c>
      <c r="M137" s="0" t="n">
        <f aca="false">ABS(L137)</f>
        <v>0.354509244884002</v>
      </c>
    </row>
    <row r="138" customFormat="false" ht="12.75" hidden="false" customHeight="false" outlineLevel="0" collapsed="false">
      <c r="A138" s="8" t="n">
        <v>36434</v>
      </c>
      <c r="B138" s="0" t="n">
        <v>0.696911485546987</v>
      </c>
      <c r="C138" s="0" t="n">
        <v>0.117433221057247</v>
      </c>
      <c r="D138" s="0" t="n">
        <v>0.108844745899889</v>
      </c>
      <c r="E138" s="0" t="n">
        <f aca="false">B138*C138</f>
        <v>0.0818405605395737</v>
      </c>
      <c r="F138" s="0" t="n">
        <f aca="false">(E138-D138)/(D138)</f>
        <v>-0.248098198374708</v>
      </c>
      <c r="G138" s="0" t="n">
        <f aca="false">ABS(F138)</f>
        <v>0.248098198374708</v>
      </c>
      <c r="H138" s="0" t="str">
        <f aca="false">IF(ABS(D138)&gt;ABS(E138),"yes","")</f>
        <v>yes</v>
      </c>
      <c r="J138" s="0" t="n">
        <v>0.726374733251771</v>
      </c>
      <c r="K138" s="0" t="n">
        <f aca="false">C138*J138</f>
        <v>0.085300524620354</v>
      </c>
      <c r="L138" s="0" t="n">
        <f aca="false">(K138-D138)/(D138)</f>
        <v>-0.216310131324024</v>
      </c>
      <c r="M138" s="0" t="n">
        <f aca="false">ABS(L138)</f>
        <v>0.216310131324024</v>
      </c>
    </row>
    <row r="140" customFormat="false" ht="12.75" hidden="false" customHeight="false" outlineLevel="0" collapsed="false">
      <c r="F140" s="0" t="n">
        <f aca="false">AVERAGE(F5:F138)</f>
        <v>-0.555022920494117</v>
      </c>
      <c r="G140" s="0" t="n">
        <f aca="false">AVERAGE(G5:G138)</f>
        <v>1.68878419930556</v>
      </c>
      <c r="L140" s="0" t="n">
        <f aca="false">AVERAGE(L5:L138)</f>
        <v>-0.423816350946871</v>
      </c>
      <c r="M140" s="0" t="n">
        <f aca="false">AVERAGE(M5:M138)</f>
        <v>1.95892306075915</v>
      </c>
    </row>
  </sheetData>
  <mergeCells count="1">
    <mergeCell ref="N32:O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38"/>
  <sheetViews>
    <sheetView showFormulas="false" showGridLines="true" showRowColHeaders="true" showZeros="true" rightToLeft="false" tabSelected="true" showOutlineSymbols="true" defaultGridColor="true" view="normal" topLeftCell="N1" colorId="64" zoomScale="100" zoomScaleNormal="100" zoomScalePageLayoutView="100" workbookViewId="0">
      <selection pane="topLeft" activeCell="R22" activeCellId="0" sqref="R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9.99"/>
    <col collapsed="false" customWidth="true" hidden="false" outlineLevel="0" max="9" min="9" style="0" width="9.85"/>
  </cols>
  <sheetData>
    <row r="1" customFormat="false" ht="12.75" hidden="false" customHeight="false" outlineLevel="0" collapsed="false">
      <c r="A1" s="0" t="s">
        <v>33</v>
      </c>
    </row>
    <row r="2" customFormat="false" ht="12.75" hidden="false" customHeight="false" outlineLevel="0" collapsed="false">
      <c r="M2" s="0" t="n">
        <v>100000</v>
      </c>
      <c r="P2" s="0" t="n">
        <f aca="false">COUNTIF(P6:P138,"=1")</f>
        <v>67</v>
      </c>
    </row>
    <row r="3" customFormat="false" ht="12.75" hidden="false" customHeight="false" outlineLevel="0" collapsed="false">
      <c r="I3" s="0" t="n">
        <v>0.663900937592084</v>
      </c>
      <c r="P3" s="0" t="n">
        <f aca="false">COUNT(O6:O138)</f>
        <v>133</v>
      </c>
    </row>
    <row r="4" customFormat="false" ht="63.75" hidden="false" customHeight="false" outlineLevel="0" collapsed="false">
      <c r="A4" s="1" t="s">
        <v>1</v>
      </c>
      <c r="B4" s="1" t="s">
        <v>34</v>
      </c>
      <c r="C4" s="1" t="s">
        <v>35</v>
      </c>
      <c r="D4" s="1" t="s">
        <v>36</v>
      </c>
      <c r="E4" s="1" t="s">
        <v>4</v>
      </c>
      <c r="F4" s="1"/>
      <c r="G4" s="1" t="s">
        <v>37</v>
      </c>
      <c r="H4" s="1" t="s">
        <v>38</v>
      </c>
      <c r="I4" s="1" t="s">
        <v>2</v>
      </c>
      <c r="J4" s="1" t="s">
        <v>39</v>
      </c>
      <c r="K4" s="1" t="s">
        <v>40</v>
      </c>
      <c r="L4" s="1" t="s">
        <v>41</v>
      </c>
      <c r="M4" s="1" t="s">
        <v>42</v>
      </c>
      <c r="N4" s="1" t="s">
        <v>43</v>
      </c>
      <c r="O4" s="1" t="s">
        <v>44</v>
      </c>
    </row>
    <row r="5" customFormat="false" ht="12.75" hidden="false" customHeight="false" outlineLevel="0" collapsed="false">
      <c r="A5" s="2" t="n">
        <v>32387</v>
      </c>
      <c r="B5" s="9" t="n">
        <v>14.76</v>
      </c>
      <c r="C5" s="10" t="n">
        <v>13.2989</v>
      </c>
      <c r="D5" s="0" t="n">
        <v>-0.115503727060505</v>
      </c>
      <c r="E5" s="0" t="n">
        <v>-0.0273989741881145</v>
      </c>
      <c r="I5" s="0" t="n">
        <v>0.118658866061061</v>
      </c>
      <c r="Q5" s="0" t="n">
        <v>0.118658866061061</v>
      </c>
    </row>
    <row r="6" customFormat="false" ht="12.75" hidden="false" customHeight="false" outlineLevel="0" collapsed="false">
      <c r="A6" s="2" t="n">
        <v>32417</v>
      </c>
      <c r="B6" s="9" t="n">
        <v>14.06</v>
      </c>
      <c r="C6" s="10" t="n">
        <v>12.431</v>
      </c>
      <c r="D6" s="0" t="n">
        <v>-0.0674879722308192</v>
      </c>
      <c r="E6" s="0" t="n">
        <v>-0.0485869327898076</v>
      </c>
      <c r="G6" s="11" t="n">
        <f aca="false">C5</f>
        <v>13.2989</v>
      </c>
      <c r="H6" s="0" t="n">
        <f aca="false">D5</f>
        <v>-0.115503727060505</v>
      </c>
      <c r="I6" s="0" t="n">
        <v>0.167274327008419</v>
      </c>
      <c r="J6" s="0" t="n">
        <f aca="false">I6*100000/(1000*G6)</f>
        <v>1.25780573587604</v>
      </c>
      <c r="K6" s="0" t="n">
        <f aca="false">J6*G6*1000</f>
        <v>16727.4327008418</v>
      </c>
      <c r="L6" s="12" t="n">
        <f aca="false">K6*H6</f>
        <v>-1932.080821101</v>
      </c>
      <c r="M6" s="0" t="n">
        <f aca="false">$M$2*E6</f>
        <v>-4858.69327898076</v>
      </c>
      <c r="N6" s="0" t="n">
        <f aca="false">M6-L6</f>
        <v>-2926.61245787976</v>
      </c>
      <c r="O6" s="0" t="n">
        <f aca="false">$M$2*E6</f>
        <v>-4858.69327898076</v>
      </c>
      <c r="P6" s="0" t="str">
        <f aca="false">IF(N6&gt;O6,"1","")</f>
        <v>1</v>
      </c>
      <c r="Q6" s="0" t="n">
        <v>0.167274327008419</v>
      </c>
    </row>
    <row r="7" customFormat="false" ht="12.75" hidden="false" customHeight="false" outlineLevel="0" collapsed="false">
      <c r="A7" s="2" t="n">
        <v>32448</v>
      </c>
      <c r="B7" s="9" t="n">
        <v>12.59</v>
      </c>
      <c r="C7" s="10" t="n">
        <v>12.9307</v>
      </c>
      <c r="D7" s="0" t="n">
        <v>0.0394109761731439</v>
      </c>
      <c r="E7" s="0" t="n">
        <v>-0.110431038326263</v>
      </c>
      <c r="G7" s="11" t="n">
        <f aca="false">C6</f>
        <v>12.431</v>
      </c>
      <c r="H7" s="0" t="n">
        <f aca="false">D6</f>
        <v>-0.0674879722308192</v>
      </c>
      <c r="I7" s="0" t="n">
        <v>0.218248000759173</v>
      </c>
      <c r="J7" s="0" t="n">
        <f aca="false">I7*100000/(1000*G7)</f>
        <v>1.7556753339166</v>
      </c>
      <c r="K7" s="0" t="n">
        <v>72637.4733251771</v>
      </c>
      <c r="L7" s="0" t="n">
        <f aca="false">K7*H7</f>
        <v>-4902.15578268642</v>
      </c>
      <c r="M7" s="0" t="n">
        <f aca="false">$M$2*E7</f>
        <v>-11043.1038326263</v>
      </c>
      <c r="N7" s="0" t="n">
        <f aca="false">M7-L7</f>
        <v>-6140.94804993988</v>
      </c>
      <c r="O7" s="0" t="n">
        <f aca="false">$M$2*E7</f>
        <v>-11043.1038326263</v>
      </c>
      <c r="P7" s="0" t="str">
        <f aca="false">IF(N7&gt;O7,"1","")</f>
        <v>1</v>
      </c>
      <c r="Q7" s="0" t="n">
        <v>0.218248000759173</v>
      </c>
    </row>
    <row r="8" customFormat="false" ht="12.75" hidden="false" customHeight="false" outlineLevel="0" collapsed="false">
      <c r="A8" s="2" t="n">
        <v>32478</v>
      </c>
      <c r="B8" s="9" t="n">
        <v>12.08</v>
      </c>
      <c r="C8" s="10" t="n">
        <v>15.1762</v>
      </c>
      <c r="D8" s="0" t="n">
        <v>0.160124082266368</v>
      </c>
      <c r="E8" s="0" t="n">
        <v>-0.0413516555495869</v>
      </c>
      <c r="G8" s="11" t="n">
        <f aca="false">C7</f>
        <v>12.9307</v>
      </c>
      <c r="H8" s="0" t="n">
        <f aca="false">D7</f>
        <v>0.0394109761731439</v>
      </c>
      <c r="I8" s="0" t="n">
        <v>0.198696340611694</v>
      </c>
      <c r="J8" s="0" t="n">
        <f aca="false">I8*100000/(1000*G8)</f>
        <v>1.53662478142478</v>
      </c>
      <c r="K8" s="0" t="n">
        <f aca="false">J8*G8*1000</f>
        <v>19869.6340611694</v>
      </c>
      <c r="L8" s="0" t="n">
        <f aca="false">K8*H8</f>
        <v>783.081674553837</v>
      </c>
      <c r="M8" s="0" t="n">
        <f aca="false">$M$2*E8</f>
        <v>-4135.16555495869</v>
      </c>
      <c r="N8" s="0" t="n">
        <f aca="false">M8-L8</f>
        <v>-4918.24722951253</v>
      </c>
      <c r="O8" s="0" t="n">
        <f aca="false">$M$2*E8</f>
        <v>-4135.16555495869</v>
      </c>
      <c r="P8" s="0" t="str">
        <f aca="false">IF(N8&gt;O8,"1","")</f>
        <v/>
      </c>
      <c r="Q8" s="0" t="n">
        <v>0.198696340611694</v>
      </c>
    </row>
    <row r="9" customFormat="false" ht="12.75" hidden="false" customHeight="false" outlineLevel="0" collapsed="false">
      <c r="A9" s="2" t="n">
        <v>32509</v>
      </c>
      <c r="B9" s="9" t="n">
        <v>13.28</v>
      </c>
      <c r="C9" s="10" t="n">
        <v>16.9226</v>
      </c>
      <c r="D9" s="0" t="n">
        <v>0.108921595426438</v>
      </c>
      <c r="E9" s="0" t="n">
        <v>0.0947079515416188</v>
      </c>
      <c r="G9" s="11" t="n">
        <f aca="false">C8</f>
        <v>15.1762</v>
      </c>
      <c r="H9" s="0" t="n">
        <f aca="false">D8</f>
        <v>0.160124082266368</v>
      </c>
      <c r="I9" s="0" t="n">
        <v>0.424328108802727</v>
      </c>
      <c r="J9" s="0" t="n">
        <f aca="false">I9*100000/(1000*G9)</f>
        <v>2.79601025818536</v>
      </c>
      <c r="K9" s="0" t="n">
        <f aca="false">J9*G9*1000</f>
        <v>42432.8108802727</v>
      </c>
      <c r="L9" s="0" t="n">
        <f aca="false">K9*H9</f>
        <v>6794.51490018603</v>
      </c>
      <c r="M9" s="0" t="n">
        <f aca="false">$M$2*E9</f>
        <v>9470.79515416188</v>
      </c>
      <c r="N9" s="0" t="n">
        <f aca="false">M9-L9</f>
        <v>2676.28025397585</v>
      </c>
      <c r="O9" s="0" t="n">
        <f aca="false">$M$2*E9</f>
        <v>9470.79515416188</v>
      </c>
      <c r="P9" s="0" t="str">
        <f aca="false">IF(N9&gt;O9,"1","")</f>
        <v/>
      </c>
      <c r="Q9" s="0" t="n">
        <v>0.424328108802727</v>
      </c>
    </row>
    <row r="10" customFormat="false" ht="12.75" hidden="false" customHeight="false" outlineLevel="0" collapsed="false">
      <c r="A10" s="2" t="n">
        <v>32540</v>
      </c>
      <c r="B10" s="9" t="n">
        <v>15.02</v>
      </c>
      <c r="C10" s="10" t="n">
        <v>16.6775</v>
      </c>
      <c r="D10" s="0" t="n">
        <v>-0.0145895010739947</v>
      </c>
      <c r="E10" s="0" t="n">
        <v>0.123123502287701</v>
      </c>
      <c r="G10" s="11" t="n">
        <f aca="false">C9</f>
        <v>16.9226</v>
      </c>
      <c r="H10" s="0" t="n">
        <f aca="false">D9</f>
        <v>0.108921595426438</v>
      </c>
      <c r="I10" s="0" t="n">
        <v>0.555951354286171</v>
      </c>
      <c r="J10" s="0" t="n">
        <f aca="false">I10*100000/(1000*G10)</f>
        <v>3.28525967810012</v>
      </c>
      <c r="K10" s="0" t="n">
        <f aca="false">J10*G10*1000</f>
        <v>55595.1354286171</v>
      </c>
      <c r="L10" s="0" t="n">
        <f aca="false">K10*H10</f>
        <v>6055.51084883385</v>
      </c>
      <c r="M10" s="0" t="n">
        <f aca="false">$M$2*E10</f>
        <v>12312.3502287701</v>
      </c>
      <c r="N10" s="0" t="n">
        <f aca="false">M10-L10</f>
        <v>6256.83937993625</v>
      </c>
      <c r="O10" s="0" t="n">
        <f aca="false">$M$2*E10</f>
        <v>12312.3502287701</v>
      </c>
      <c r="P10" s="0" t="str">
        <f aca="false">IF(N10&gt;O10,"1","")</f>
        <v/>
      </c>
      <c r="Q10" s="0" t="n">
        <v>0.555951354286171</v>
      </c>
    </row>
    <row r="11" customFormat="false" ht="12.75" hidden="false" customHeight="false" outlineLevel="0" collapsed="false">
      <c r="A11" s="2" t="n">
        <v>32568</v>
      </c>
      <c r="B11" s="9" t="n">
        <v>16.22</v>
      </c>
      <c r="C11" s="10" t="n">
        <v>18.6568</v>
      </c>
      <c r="D11" s="0" t="n">
        <v>0.112150185293812</v>
      </c>
      <c r="E11" s="0" t="n">
        <v>0.0768624023512782</v>
      </c>
      <c r="G11" s="11" t="n">
        <f aca="false">C10</f>
        <v>16.6775</v>
      </c>
      <c r="H11" s="0" t="n">
        <f aca="false">D10</f>
        <v>-0.0145895010739947</v>
      </c>
      <c r="I11" s="0" t="n">
        <v>0.566331914192735</v>
      </c>
      <c r="J11" s="0" t="n">
        <f aca="false">I11*100000/(1000*G11)</f>
        <v>3.39578422540989</v>
      </c>
      <c r="K11" s="0" t="n">
        <f aca="false">J11*G11*1000</f>
        <v>56633.1914192735</v>
      </c>
      <c r="L11" s="0" t="n">
        <f aca="false">K11*H11</f>
        <v>-826.250007035239</v>
      </c>
      <c r="M11" s="0" t="n">
        <f aca="false">$M$2*E11</f>
        <v>7686.24023512782</v>
      </c>
      <c r="N11" s="0" t="n">
        <f aca="false">M11-L11</f>
        <v>8512.49024216305</v>
      </c>
      <c r="O11" s="0" t="n">
        <f aca="false">$M$2*E11</f>
        <v>7686.24023512782</v>
      </c>
      <c r="P11" s="0" t="str">
        <f aca="false">IF(N11&gt;O11,"1","")</f>
        <v>1</v>
      </c>
      <c r="Q11" s="0" t="n">
        <v>0.566331914192735</v>
      </c>
    </row>
    <row r="12" customFormat="false" ht="12.75" hidden="false" customHeight="false" outlineLevel="0" collapsed="false">
      <c r="A12" s="2" t="n">
        <v>32599</v>
      </c>
      <c r="B12" s="9" t="n">
        <v>16.89</v>
      </c>
      <c r="C12" s="10" t="n">
        <v>19.7325</v>
      </c>
      <c r="D12" s="0" t="n">
        <v>0.0560563317050748</v>
      </c>
      <c r="E12" s="0" t="n">
        <v>0.0404766821324419</v>
      </c>
      <c r="G12" s="11" t="n">
        <f aca="false">C11</f>
        <v>18.6568</v>
      </c>
      <c r="H12" s="0" t="n">
        <f aca="false">D11</f>
        <v>0.112150185293812</v>
      </c>
      <c r="I12" s="0" t="n">
        <v>0.556850412324806</v>
      </c>
      <c r="J12" s="0" t="n">
        <f aca="false">I12*100000/(1000*G12)</f>
        <v>2.98470483858328</v>
      </c>
      <c r="K12" s="0" t="n">
        <f aca="false">J12*G12*1000</f>
        <v>55685.0412324806</v>
      </c>
      <c r="L12" s="0" t="n">
        <f aca="false">K12*H12</f>
        <v>6245.08769231627</v>
      </c>
      <c r="M12" s="0" t="n">
        <f aca="false">$M$2*E12</f>
        <v>4047.66821324419</v>
      </c>
      <c r="N12" s="0" t="n">
        <f aca="false">M12-L12</f>
        <v>-2197.41947907208</v>
      </c>
      <c r="O12" s="0" t="n">
        <f aca="false">$M$2*E12</f>
        <v>4047.66821324419</v>
      </c>
      <c r="P12" s="0" t="str">
        <f aca="false">IF(N12&gt;O12,"1","")</f>
        <v/>
      </c>
      <c r="Q12" s="0" t="n">
        <v>0.556850412324806</v>
      </c>
    </row>
    <row r="13" customFormat="false" ht="12.75" hidden="false" customHeight="false" outlineLevel="0" collapsed="false">
      <c r="A13" s="2" t="n">
        <v>32629</v>
      </c>
      <c r="B13" s="9" t="n">
        <v>18.02</v>
      </c>
      <c r="C13" s="10" t="n">
        <v>18.317</v>
      </c>
      <c r="D13" s="0" t="n">
        <v>-0.0744374322223407</v>
      </c>
      <c r="E13" s="0" t="n">
        <v>0.0647605213604831</v>
      </c>
      <c r="G13" s="11" t="n">
        <f aca="false">C12</f>
        <v>19.7325</v>
      </c>
      <c r="H13" s="0" t="n">
        <f aca="false">D12</f>
        <v>0.0560563317050748</v>
      </c>
      <c r="I13" s="0" t="n">
        <v>0.659497378728341</v>
      </c>
      <c r="J13" s="0" t="n">
        <f aca="false">I13*100000/(1000*G13)</f>
        <v>3.34218866706368</v>
      </c>
      <c r="K13" s="0" t="n">
        <f aca="false">J13*G13*1000</f>
        <v>65949.7378728341</v>
      </c>
      <c r="L13" s="0" t="n">
        <f aca="false">K13*H13</f>
        <v>3696.90038206232</v>
      </c>
      <c r="M13" s="0" t="n">
        <f aca="false">$M$2*E13</f>
        <v>6476.05213604831</v>
      </c>
      <c r="N13" s="0" t="n">
        <f aca="false">M13-L13</f>
        <v>2779.15175398598</v>
      </c>
      <c r="O13" s="0" t="n">
        <f aca="false">$M$2*E13</f>
        <v>6476.05213604831</v>
      </c>
      <c r="P13" s="0" t="str">
        <f aca="false">IF(N13&gt;O13,"1","")</f>
        <v/>
      </c>
      <c r="Q13" s="0" t="n">
        <v>0.659497378728341</v>
      </c>
    </row>
    <row r="14" customFormat="false" ht="12.75" hidden="false" customHeight="false" outlineLevel="0" collapsed="false">
      <c r="A14" s="2" t="n">
        <v>32660</v>
      </c>
      <c r="B14" s="9" t="n">
        <v>18</v>
      </c>
      <c r="C14" s="10" t="n">
        <v>17.508</v>
      </c>
      <c r="D14" s="0" t="n">
        <v>-0.0451716710494311</v>
      </c>
      <c r="E14" s="0" t="n">
        <v>-0.00111049428402718</v>
      </c>
      <c r="G14" s="11" t="n">
        <f aca="false">C13</f>
        <v>18.317</v>
      </c>
      <c r="H14" s="0" t="n">
        <f aca="false">D13</f>
        <v>-0.0744374322223407</v>
      </c>
      <c r="I14" s="0" t="n">
        <v>0.604101693109271</v>
      </c>
      <c r="J14" s="0" t="n">
        <f aca="false">I14*100000/(1000*G14)</f>
        <v>3.29803839662211</v>
      </c>
      <c r="K14" s="0" t="n">
        <f aca="false">J14*G14*1000</f>
        <v>60410.1693109271</v>
      </c>
      <c r="L14" s="0" t="n">
        <f aca="false">K14*H14</f>
        <v>-4496.77788362226</v>
      </c>
      <c r="M14" s="0" t="n">
        <f aca="false">$M$2*E14</f>
        <v>-111.049428402718</v>
      </c>
      <c r="N14" s="0" t="n">
        <f aca="false">M14-L14</f>
        <v>4385.72845521954</v>
      </c>
      <c r="O14" s="0" t="n">
        <f aca="false">$M$2*E14</f>
        <v>-111.049428402718</v>
      </c>
      <c r="P14" s="0" t="str">
        <f aca="false">IF(N14&gt;O14,"1","")</f>
        <v>1</v>
      </c>
      <c r="Q14" s="0" t="n">
        <v>0.604101693109271</v>
      </c>
    </row>
    <row r="15" customFormat="false" ht="12.75" hidden="false" customHeight="false" outlineLevel="0" collapsed="false">
      <c r="A15" s="2" t="n">
        <v>32690</v>
      </c>
      <c r="B15" s="9" t="n">
        <v>17.49</v>
      </c>
      <c r="C15" s="10" t="n">
        <v>17.7286</v>
      </c>
      <c r="D15" s="0" t="n">
        <v>0.0125212354288462</v>
      </c>
      <c r="E15" s="0" t="n">
        <v>-0.0287424688656541</v>
      </c>
      <c r="G15" s="11" t="n">
        <f aca="false">C14</f>
        <v>17.508</v>
      </c>
      <c r="H15" s="0" t="n">
        <f aca="false">D14</f>
        <v>-0.0451716710494311</v>
      </c>
      <c r="I15" s="0" t="n">
        <v>0.611407950351395</v>
      </c>
      <c r="J15" s="0" t="n">
        <f aca="false">I15*100000/(1000*G15)</f>
        <v>3.49216329878567</v>
      </c>
      <c r="K15" s="0" t="n">
        <f aca="false">J15*G15*1000</f>
        <v>61140.7950351395</v>
      </c>
      <c r="L15" s="0" t="n">
        <f aca="false">K15*H15</f>
        <v>-2761.83188102801</v>
      </c>
      <c r="M15" s="0" t="n">
        <f aca="false">$M$2*E15</f>
        <v>-2874.24688656541</v>
      </c>
      <c r="N15" s="0" t="n">
        <f aca="false">M15-L15</f>
        <v>-112.4150055374</v>
      </c>
      <c r="O15" s="0" t="n">
        <f aca="false">$M$2*E15</f>
        <v>-2874.24688656541</v>
      </c>
      <c r="P15" s="0" t="str">
        <f aca="false">IF(N15&gt;O15,"1","")</f>
        <v>1</v>
      </c>
      <c r="Q15" s="0" t="n">
        <v>0.611407950351395</v>
      </c>
    </row>
    <row r="16" customFormat="false" ht="12.75" hidden="false" customHeight="false" outlineLevel="0" collapsed="false">
      <c r="A16" s="2" t="n">
        <v>32721</v>
      </c>
      <c r="B16" s="9" t="n">
        <v>17.18</v>
      </c>
      <c r="C16" s="10" t="n">
        <v>17.0793</v>
      </c>
      <c r="D16" s="0" t="n">
        <v>-0.0373119508434796</v>
      </c>
      <c r="E16" s="0" t="n">
        <v>-0.0178833724744014</v>
      </c>
      <c r="G16" s="11" t="n">
        <f aca="false">C15</f>
        <v>17.7286</v>
      </c>
      <c r="H16" s="0" t="n">
        <f aca="false">D15</f>
        <v>0.0125212354288462</v>
      </c>
      <c r="I16" s="0" t="n">
        <v>0.593438790070581</v>
      </c>
      <c r="J16" s="0" t="n">
        <f aca="false">I16*100000/(1000*G16)</f>
        <v>3.34735280885452</v>
      </c>
      <c r="K16" s="0" t="n">
        <f aca="false">J16*G16*1000</f>
        <v>59343.8790070581</v>
      </c>
      <c r="L16" s="0" t="n">
        <f aca="false">K16*H16</f>
        <v>743.058680308337</v>
      </c>
      <c r="M16" s="0" t="n">
        <f aca="false">$M$2*E16</f>
        <v>-1788.33724744014</v>
      </c>
      <c r="N16" s="0" t="n">
        <f aca="false">M16-L16</f>
        <v>-2531.39592774847</v>
      </c>
      <c r="O16" s="0" t="n">
        <f aca="false">$M$2*E16</f>
        <v>-1788.33724744014</v>
      </c>
      <c r="P16" s="0" t="str">
        <f aca="false">IF(N16&gt;O16,"1","")</f>
        <v/>
      </c>
      <c r="Q16" s="0" t="n">
        <v>0.593438790070581</v>
      </c>
    </row>
    <row r="17" customFormat="false" ht="12.75" hidden="false" customHeight="false" outlineLevel="0" collapsed="false">
      <c r="A17" s="2" t="n">
        <v>32752</v>
      </c>
      <c r="B17" s="9" t="n">
        <v>16.82</v>
      </c>
      <c r="C17" s="10" t="n">
        <v>17.7976</v>
      </c>
      <c r="D17" s="0" t="n">
        <v>0.0411964128327713</v>
      </c>
      <c r="E17" s="0" t="n">
        <v>-0.0211772620113073</v>
      </c>
      <c r="G17" s="11" t="n">
        <f aca="false">C16</f>
        <v>17.0793</v>
      </c>
      <c r="H17" s="0" t="n">
        <f aca="false">D16</f>
        <v>-0.0373119508434796</v>
      </c>
      <c r="I17" s="0" t="n">
        <v>0.590529538755011</v>
      </c>
      <c r="J17" s="0" t="n">
        <f aca="false">I17*100000/(1000*G17)</f>
        <v>3.45757460056917</v>
      </c>
      <c r="K17" s="0" t="n">
        <f aca="false">J17*G17*1000</f>
        <v>59052.9538755011</v>
      </c>
      <c r="L17" s="0" t="n">
        <f aca="false">K17*H17</f>
        <v>-2203.38091216496</v>
      </c>
      <c r="M17" s="0" t="n">
        <f aca="false">$M$2*E17</f>
        <v>-2117.72620113073</v>
      </c>
      <c r="N17" s="0" t="n">
        <f aca="false">M17-L17</f>
        <v>85.6547110342362</v>
      </c>
      <c r="O17" s="0" t="n">
        <f aca="false">$M$2*E17</f>
        <v>-2117.72620113073</v>
      </c>
      <c r="P17" s="0" t="str">
        <f aca="false">IF(N17&gt;O17,"1","")</f>
        <v>1</v>
      </c>
      <c r="Q17" s="0" t="n">
        <v>0.590529538755011</v>
      </c>
    </row>
    <row r="18" customFormat="false" ht="12.75" hidden="false" customHeight="false" outlineLevel="0" collapsed="false">
      <c r="A18" s="2" t="n">
        <v>32782</v>
      </c>
      <c r="B18" s="9" t="n">
        <v>16.93</v>
      </c>
      <c r="C18" s="10" t="n">
        <v>19.0227</v>
      </c>
      <c r="D18" s="0" t="n">
        <v>0.0665693861316434</v>
      </c>
      <c r="E18" s="0" t="n">
        <v>0.00651854160024195</v>
      </c>
      <c r="G18" s="11" t="n">
        <f aca="false">C17</f>
        <v>17.7976</v>
      </c>
      <c r="H18" s="0" t="n">
        <f aca="false">D17</f>
        <v>0.0411964128327713</v>
      </c>
      <c r="I18" s="0" t="n">
        <v>0.618557839212088</v>
      </c>
      <c r="J18" s="0" t="n">
        <f aca="false">I18*100000/(1000*G18)</f>
        <v>3.4755126489644</v>
      </c>
      <c r="K18" s="0" t="n">
        <f aca="false">J18*G18*1000</f>
        <v>61855.7839212088</v>
      </c>
      <c r="L18" s="0" t="n">
        <f aca="false">K18*H18</f>
        <v>2548.23641051282</v>
      </c>
      <c r="M18" s="0" t="n">
        <f aca="false">$M$2*E18</f>
        <v>651.854160024195</v>
      </c>
      <c r="N18" s="0" t="n">
        <f aca="false">M18-L18</f>
        <v>-1896.38225048862</v>
      </c>
      <c r="O18" s="0" t="n">
        <f aca="false">$M$2*E18</f>
        <v>651.854160024195</v>
      </c>
      <c r="P18" s="0" t="str">
        <f aca="false">IF(N18&gt;O18,"1","")</f>
        <v/>
      </c>
      <c r="Q18" s="0" t="n">
        <v>0.618557839212088</v>
      </c>
    </row>
    <row r="19" customFormat="false" ht="12.75" hidden="false" customHeight="false" outlineLevel="0" collapsed="false">
      <c r="A19" s="2" t="n">
        <v>32813</v>
      </c>
      <c r="B19" s="9" t="n">
        <v>17.41</v>
      </c>
      <c r="C19" s="10" t="n">
        <v>19.1534</v>
      </c>
      <c r="D19" s="0" t="n">
        <v>0.00684724268075994</v>
      </c>
      <c r="E19" s="0" t="n">
        <v>0.0279575576350538</v>
      </c>
      <c r="G19" s="11" t="n">
        <f aca="false">C18</f>
        <v>19.0227</v>
      </c>
      <c r="H19" s="0" t="n">
        <f aca="false">D18</f>
        <v>0.0665693861316434</v>
      </c>
      <c r="I19" s="0" t="n">
        <v>0.481813348403756</v>
      </c>
      <c r="J19" s="0" t="n">
        <f aca="false">I19*100000/(1000*G19)</f>
        <v>2.53283365875378</v>
      </c>
      <c r="K19" s="0" t="n">
        <f aca="false">J19*G19*1000</f>
        <v>48181.3348403756</v>
      </c>
      <c r="L19" s="0" t="n">
        <f aca="false">K19*H19</f>
        <v>3207.40188332697</v>
      </c>
      <c r="M19" s="0" t="n">
        <f aca="false">$M$2*E19</f>
        <v>2795.75576350538</v>
      </c>
      <c r="N19" s="0" t="n">
        <f aca="false">M19-L19</f>
        <v>-411.646119821589</v>
      </c>
      <c r="O19" s="0" t="n">
        <f aca="false">$M$2*E19</f>
        <v>2795.75576350538</v>
      </c>
      <c r="P19" s="0" t="str">
        <f aca="false">IF(N19&gt;O19,"1","")</f>
        <v/>
      </c>
      <c r="Q19" s="0" t="n">
        <v>0.481813348403756</v>
      </c>
    </row>
    <row r="20" customFormat="false" ht="12.75" hidden="false" customHeight="false" outlineLevel="0" collapsed="false">
      <c r="A20" s="2" t="n">
        <v>32843</v>
      </c>
      <c r="B20" s="9" t="n">
        <v>17.55</v>
      </c>
      <c r="C20" s="10" t="n">
        <v>19.8613</v>
      </c>
      <c r="D20" s="0" t="n">
        <v>0.0362928691229937</v>
      </c>
      <c r="E20" s="0" t="n">
        <v>0.00800919613177726</v>
      </c>
      <c r="G20" s="11" t="n">
        <f aca="false">C19</f>
        <v>19.1534</v>
      </c>
      <c r="H20" s="0" t="n">
        <f aca="false">D19</f>
        <v>0.00684724268075994</v>
      </c>
      <c r="I20" s="0" t="n">
        <v>0.492621384750059</v>
      </c>
      <c r="J20" s="0" t="n">
        <f aca="false">I20*100000/(1000*G20)</f>
        <v>2.57197878575114</v>
      </c>
      <c r="K20" s="0" t="n">
        <f aca="false">J20*G20*1000</f>
        <v>49262.1384750059</v>
      </c>
      <c r="L20" s="0" t="n">
        <f aca="false">K20*H20</f>
        <v>337.309817111566</v>
      </c>
      <c r="M20" s="0" t="n">
        <f aca="false">$M$2*E20</f>
        <v>800.919613177726</v>
      </c>
      <c r="N20" s="0" t="n">
        <f aca="false">M20-L20</f>
        <v>463.60979606616</v>
      </c>
      <c r="O20" s="0" t="n">
        <f aca="false">$M$2*E20</f>
        <v>800.919613177726</v>
      </c>
      <c r="P20" s="0" t="str">
        <f aca="false">IF(N20&gt;O20,"1","")</f>
        <v/>
      </c>
      <c r="Q20" s="0" t="n">
        <v>0.492621384750059</v>
      </c>
    </row>
    <row r="21" customFormat="false" ht="12.75" hidden="false" customHeight="false" outlineLevel="0" collapsed="false">
      <c r="A21" s="2" t="n">
        <v>32874</v>
      </c>
      <c r="B21" s="9" t="n">
        <v>18.5</v>
      </c>
      <c r="C21" s="10" t="n">
        <v>20.9936</v>
      </c>
      <c r="D21" s="0" t="n">
        <v>0.0554445146871306</v>
      </c>
      <c r="E21" s="0" t="n">
        <v>0.0527167821724042</v>
      </c>
      <c r="G21" s="11" t="n">
        <f aca="false">C20</f>
        <v>19.8613</v>
      </c>
      <c r="H21" s="0" t="n">
        <f aca="false">D20</f>
        <v>0.0362928691229937</v>
      </c>
      <c r="I21" s="0" t="n">
        <v>0.496812639271972</v>
      </c>
      <c r="J21" s="0" t="n">
        <f aca="false">I21*100000/(1000*G21)</f>
        <v>2.50141047802496</v>
      </c>
      <c r="K21" s="0" t="n">
        <f aca="false">J21*G21*1000</f>
        <v>49681.2639271972</v>
      </c>
      <c r="L21" s="0" t="n">
        <f aca="false">K21*H21</f>
        <v>1803.07560957468</v>
      </c>
      <c r="M21" s="0" t="n">
        <f aca="false">$M$2*E21</f>
        <v>5271.67821724042</v>
      </c>
      <c r="N21" s="0" t="n">
        <f aca="false">M21-L21</f>
        <v>3468.60260766574</v>
      </c>
      <c r="O21" s="0" t="n">
        <f aca="false">$M$2*E21</f>
        <v>5271.67821724042</v>
      </c>
      <c r="P21" s="0" t="str">
        <f aca="false">IF(N21&gt;O21,"1","")</f>
        <v/>
      </c>
      <c r="Q21" s="0" t="n">
        <v>0.496812639271972</v>
      </c>
    </row>
    <row r="22" customFormat="false" ht="12.75" hidden="false" customHeight="false" outlineLevel="0" collapsed="false">
      <c r="A22" s="2" t="n">
        <v>32905</v>
      </c>
      <c r="B22" s="9" t="n">
        <v>18.35</v>
      </c>
      <c r="C22" s="10" t="n">
        <v>19.881</v>
      </c>
      <c r="D22" s="0" t="n">
        <v>-0.0544531275951147</v>
      </c>
      <c r="E22" s="0" t="n">
        <v>-0.00814115758369977</v>
      </c>
      <c r="G22" s="11" t="n">
        <f aca="false">C21</f>
        <v>20.9936</v>
      </c>
      <c r="H22" s="0" t="n">
        <f aca="false">D21</f>
        <v>0.0554445146871306</v>
      </c>
      <c r="I22" s="0" t="n">
        <v>0.284804912560438</v>
      </c>
      <c r="J22" s="0" t="n">
        <f aca="false">I22*100000/(1000*G22)</f>
        <v>1.3566273176608</v>
      </c>
      <c r="K22" s="0" t="n">
        <f aca="false">J22*G22*1000</f>
        <v>28480.4912560438</v>
      </c>
      <c r="L22" s="0" t="n">
        <f aca="false">K22*H22</f>
        <v>1579.08701574242</v>
      </c>
      <c r="M22" s="0" t="n">
        <f aca="false">$M$2*E22</f>
        <v>-814.115758369977</v>
      </c>
      <c r="N22" s="0" t="n">
        <f aca="false">M22-L22</f>
        <v>-2393.20277411239</v>
      </c>
      <c r="O22" s="0" t="n">
        <f aca="false">$M$2*E22</f>
        <v>-814.115758369977</v>
      </c>
      <c r="P22" s="0" t="str">
        <f aca="false">IF(N22&gt;O22,"1","")</f>
        <v/>
      </c>
      <c r="Q22" s="0" t="n">
        <v>0.284804912560438</v>
      </c>
    </row>
    <row r="23" customFormat="false" ht="12.75" hidden="false" customHeight="false" outlineLevel="0" collapsed="false">
      <c r="A23" s="2" t="n">
        <v>32933</v>
      </c>
      <c r="B23" s="9" t="n">
        <v>19.16</v>
      </c>
      <c r="C23" s="10" t="n">
        <v>18.4248</v>
      </c>
      <c r="D23" s="0" t="n">
        <v>-0.076066918574538</v>
      </c>
      <c r="E23" s="0" t="n">
        <v>0.0431951980421351</v>
      </c>
      <c r="G23" s="11" t="n">
        <f aca="false">C22</f>
        <v>19.881</v>
      </c>
      <c r="H23" s="0" t="n">
        <f aca="false">D22</f>
        <v>-0.0544531275951147</v>
      </c>
      <c r="I23" s="0" t="n">
        <v>0.250551177748275</v>
      </c>
      <c r="J23" s="0" t="n">
        <f aca="false">I23*100000/(1000*G23)</f>
        <v>1.26025440243587</v>
      </c>
      <c r="K23" s="0" t="n">
        <f aca="false">J23*G23*1000</f>
        <v>25055.1177748275</v>
      </c>
      <c r="L23" s="0" t="n">
        <f aca="false">K23*H23</f>
        <v>-1364.32952510331</v>
      </c>
      <c r="M23" s="0" t="n">
        <f aca="false">$M$2*E23</f>
        <v>4319.51980421351</v>
      </c>
      <c r="N23" s="0" t="n">
        <f aca="false">M23-L23</f>
        <v>5683.84932931682</v>
      </c>
      <c r="O23" s="0" t="n">
        <f aca="false">$M$2*E23</f>
        <v>4319.51980421351</v>
      </c>
      <c r="P23" s="0" t="str">
        <f aca="false">IF(N23&gt;O23,"1","")</f>
        <v>1</v>
      </c>
      <c r="Q23" s="0" t="n">
        <v>0.250551177748275</v>
      </c>
    </row>
    <row r="24" customFormat="false" ht="12.75" hidden="false" customHeight="false" outlineLevel="0" collapsed="false">
      <c r="A24" s="2" t="n">
        <v>32964</v>
      </c>
      <c r="B24" s="9" t="n">
        <v>18.27</v>
      </c>
      <c r="C24" s="10" t="n">
        <v>16.6555</v>
      </c>
      <c r="D24" s="0" t="n">
        <v>-0.10095709098993</v>
      </c>
      <c r="E24" s="0" t="n">
        <v>-0.0475644021527992</v>
      </c>
      <c r="G24" s="11" t="n">
        <f aca="false">C23</f>
        <v>18.4248</v>
      </c>
      <c r="H24" s="0" t="n">
        <f aca="false">D23</f>
        <v>-0.076066918574538</v>
      </c>
      <c r="I24" s="0" t="n">
        <v>0.334783602849537</v>
      </c>
      <c r="J24" s="0" t="n">
        <f aca="false">I24*100000/(1000*G24)</f>
        <v>1.81702706596292</v>
      </c>
      <c r="K24" s="0" t="n">
        <f aca="false">J24*G24*1000</f>
        <v>33478.3602849537</v>
      </c>
      <c r="L24" s="0" t="n">
        <f aca="false">K24*H24</f>
        <v>-2546.59570580462</v>
      </c>
      <c r="M24" s="0" t="n">
        <f aca="false">$M$2*E24</f>
        <v>-4756.44021527992</v>
      </c>
      <c r="N24" s="0" t="n">
        <f aca="false">M24-L24</f>
        <v>-2209.8445094753</v>
      </c>
      <c r="O24" s="0" t="n">
        <f aca="false">$M$2*E24</f>
        <v>-4756.44021527992</v>
      </c>
      <c r="P24" s="0" t="str">
        <f aca="false">IF(N24&gt;O24,"1","")</f>
        <v>1</v>
      </c>
      <c r="Q24" s="0" t="n">
        <v>0.334783602849537</v>
      </c>
    </row>
    <row r="25" customFormat="false" ht="12.75" hidden="false" customHeight="false" outlineLevel="0" collapsed="false">
      <c r="A25" s="2" t="n">
        <v>32994</v>
      </c>
      <c r="B25" s="9" t="n">
        <v>16.79</v>
      </c>
      <c r="C25" s="10" t="n">
        <v>16.7155</v>
      </c>
      <c r="D25" s="0" t="n">
        <v>0.00359594046650821</v>
      </c>
      <c r="E25" s="0" t="n">
        <v>-0.084476899300466</v>
      </c>
      <c r="G25" s="11" t="n">
        <f aca="false">C24</f>
        <v>16.6555</v>
      </c>
      <c r="H25" s="0" t="n">
        <f aca="false">D24</f>
        <v>-0.10095709098993</v>
      </c>
      <c r="I25" s="0" t="n">
        <v>0.396992536668814</v>
      </c>
      <c r="J25" s="0" t="n">
        <f aca="false">I25*100000/(1000*G25)</f>
        <v>2.38355219998687</v>
      </c>
      <c r="K25" s="0" t="n">
        <f aca="false">J25*G25*1000</f>
        <v>39699.2536668814</v>
      </c>
      <c r="L25" s="0" t="n">
        <f aca="false">K25*H25</f>
        <v>-4007.92116467965</v>
      </c>
      <c r="M25" s="0" t="n">
        <f aca="false">$M$2*E25</f>
        <v>-8447.6899300466</v>
      </c>
      <c r="N25" s="0" t="n">
        <f aca="false">M25-L25</f>
        <v>-4439.76876536695</v>
      </c>
      <c r="O25" s="0" t="n">
        <f aca="false">$M$2*E25</f>
        <v>-8447.6899300466</v>
      </c>
      <c r="P25" s="0" t="str">
        <f aca="false">IF(N25&gt;O25,"1","")</f>
        <v>1</v>
      </c>
      <c r="Q25" s="0" t="n">
        <v>0.396992536668814</v>
      </c>
    </row>
    <row r="26" customFormat="false" ht="12.75" hidden="false" customHeight="false" outlineLevel="0" collapsed="false">
      <c r="A26" s="2" t="n">
        <v>33025</v>
      </c>
      <c r="B26" s="9" t="n">
        <v>16.19</v>
      </c>
      <c r="C26" s="10" t="n">
        <v>15.665</v>
      </c>
      <c r="D26" s="0" t="n">
        <v>-0.064907508272085</v>
      </c>
      <c r="E26" s="0" t="n">
        <v>-0.0363897033999056</v>
      </c>
      <c r="G26" s="11" t="n">
        <f aca="false">C25</f>
        <v>16.7155</v>
      </c>
      <c r="H26" s="0" t="n">
        <f aca="false">D25</f>
        <v>0.00359594046650821</v>
      </c>
      <c r="I26" s="0" t="n">
        <v>0.443204633604885</v>
      </c>
      <c r="J26" s="0" t="n">
        <f aca="false">I26*100000/(1000*G26)</f>
        <v>2.65145902668113</v>
      </c>
      <c r="K26" s="0" t="n">
        <f aca="false">J26*G26*1000</f>
        <v>44320.4633604885</v>
      </c>
      <c r="L26" s="0" t="n">
        <f aca="false">K26*H26</f>
        <v>159.373747692375</v>
      </c>
      <c r="M26" s="0" t="n">
        <f aca="false">$M$2*E26</f>
        <v>-3638.97033999056</v>
      </c>
      <c r="N26" s="0" t="n">
        <f aca="false">M26-L26</f>
        <v>-3798.34408768293</v>
      </c>
      <c r="O26" s="0" t="n">
        <f aca="false">$M$2*E26</f>
        <v>-3638.97033999056</v>
      </c>
      <c r="P26" s="0" t="str">
        <f aca="false">IF(N26&gt;O26,"1","")</f>
        <v/>
      </c>
      <c r="Q26" s="0" t="n">
        <v>0.443204633604885</v>
      </c>
    </row>
    <row r="27" customFormat="false" ht="12.75" hidden="false" customHeight="false" outlineLevel="0" collapsed="false">
      <c r="A27" s="2" t="n">
        <v>33055</v>
      </c>
      <c r="B27" s="9" t="n">
        <v>15.42</v>
      </c>
      <c r="C27" s="10" t="n">
        <v>17.5695</v>
      </c>
      <c r="D27" s="0" t="n">
        <v>0.114735519791747</v>
      </c>
      <c r="E27" s="0" t="n">
        <v>-0.0487283995543604</v>
      </c>
      <c r="G27" s="11" t="n">
        <f aca="false">C26</f>
        <v>15.665</v>
      </c>
      <c r="H27" s="0" t="n">
        <f aca="false">D26</f>
        <v>-0.064907508272085</v>
      </c>
      <c r="I27" s="0" t="n">
        <v>0.46334366986664</v>
      </c>
      <c r="J27" s="0" t="n">
        <f aca="false">I27*100000/(1000*G27)</f>
        <v>2.95782744887737</v>
      </c>
      <c r="K27" s="0" t="n">
        <f aca="false">J27*G27*1000</f>
        <v>46334.366986664</v>
      </c>
      <c r="L27" s="0" t="n">
        <f aca="false">K27*H27</f>
        <v>-3007.44830846872</v>
      </c>
      <c r="M27" s="0" t="n">
        <f aca="false">$M$2*E27</f>
        <v>-4872.83995543604</v>
      </c>
      <c r="N27" s="0" t="n">
        <f aca="false">M27-L27</f>
        <v>-1865.39164696732</v>
      </c>
      <c r="O27" s="0" t="n">
        <f aca="false">$M$2*E27</f>
        <v>-4872.83995543604</v>
      </c>
      <c r="P27" s="0" t="str">
        <f aca="false">IF(N27&gt;O27,"1","")</f>
        <v>1</v>
      </c>
      <c r="Q27" s="0" t="n">
        <v>0.46334366986664</v>
      </c>
    </row>
    <row r="28" customFormat="false" ht="12.75" hidden="false" customHeight="false" outlineLevel="0" collapsed="false">
      <c r="A28" s="2" t="n">
        <v>33086</v>
      </c>
      <c r="B28" s="9" t="n">
        <v>16.39</v>
      </c>
      <c r="C28" s="10" t="n">
        <v>27.3539</v>
      </c>
      <c r="D28" s="0" t="n">
        <v>0.44269467048431</v>
      </c>
      <c r="E28" s="0" t="n">
        <v>0.0610060246205549</v>
      </c>
      <c r="G28" s="11" t="n">
        <f aca="false">C27</f>
        <v>17.5695</v>
      </c>
      <c r="H28" s="0" t="n">
        <f aca="false">D27</f>
        <v>0.114735519791747</v>
      </c>
      <c r="I28" s="0" t="n">
        <v>0.501743987981194</v>
      </c>
      <c r="J28" s="0" t="n">
        <f aca="false">I28*100000/(1000*G28)</f>
        <v>2.85576702798141</v>
      </c>
      <c r="K28" s="0" t="n">
        <f aca="false">J28*G28*1000</f>
        <v>50174.3987981194</v>
      </c>
      <c r="L28" s="0" t="n">
        <f aca="false">K28*H28</f>
        <v>5756.78572634064</v>
      </c>
      <c r="M28" s="0" t="n">
        <f aca="false">$M$2*E28</f>
        <v>6100.60246205549</v>
      </c>
      <c r="N28" s="0" t="n">
        <f aca="false">M28-L28</f>
        <v>343.816735714848</v>
      </c>
      <c r="O28" s="0" t="n">
        <f aca="false">$M$2*E28</f>
        <v>6100.60246205549</v>
      </c>
      <c r="P28" s="0" t="str">
        <f aca="false">IF(N28&gt;O28,"1","")</f>
        <v/>
      </c>
      <c r="Q28" s="0" t="n">
        <v>0.501743987981194</v>
      </c>
    </row>
    <row r="29" customFormat="false" ht="12.75" hidden="false" customHeight="false" outlineLevel="0" collapsed="false">
      <c r="A29" s="2" t="n">
        <v>33117</v>
      </c>
      <c r="B29" s="9" t="n">
        <v>22.44</v>
      </c>
      <c r="C29" s="10" t="n">
        <v>35.077</v>
      </c>
      <c r="D29" s="0" t="n">
        <v>0.248686530352689</v>
      </c>
      <c r="E29" s="0" t="n">
        <v>0.314173687898757</v>
      </c>
      <c r="G29" s="11" t="n">
        <f aca="false">C28</f>
        <v>27.3539</v>
      </c>
      <c r="H29" s="0" t="n">
        <f aca="false">D28</f>
        <v>0.44269467048431</v>
      </c>
      <c r="I29" s="0" t="n">
        <v>0.673999366153774</v>
      </c>
      <c r="J29" s="0" t="n">
        <f aca="false">I29*100000/(1000*G29)</f>
        <v>2.46399733183851</v>
      </c>
      <c r="K29" s="0" t="n">
        <f aca="false">J29*G29*1000</f>
        <v>67399.9366153774</v>
      </c>
      <c r="L29" s="0" t="n">
        <f aca="false">K29*H29</f>
        <v>29837.5927306079</v>
      </c>
      <c r="M29" s="0" t="n">
        <f aca="false">$M$2*E29</f>
        <v>31417.3687898757</v>
      </c>
      <c r="N29" s="0" t="n">
        <f aca="false">M29-L29</f>
        <v>1579.77605926783</v>
      </c>
      <c r="O29" s="0" t="n">
        <f aca="false">$M$2*E29</f>
        <v>31417.3687898757</v>
      </c>
      <c r="P29" s="0" t="str">
        <f aca="false">IF(N29&gt;O29,"1","")</f>
        <v/>
      </c>
      <c r="Q29" s="0" t="n">
        <v>0.673999366153774</v>
      </c>
    </row>
    <row r="30" customFormat="false" ht="12.75" hidden="false" customHeight="false" outlineLevel="0" collapsed="false">
      <c r="A30" s="2" t="n">
        <v>33147</v>
      </c>
      <c r="B30" s="9" t="n">
        <v>30.34</v>
      </c>
      <c r="C30" s="10" t="n">
        <v>36.0015</v>
      </c>
      <c r="D30" s="0" t="n">
        <v>0.0260149592218444</v>
      </c>
      <c r="E30" s="0" t="n">
        <v>0.301621893265891</v>
      </c>
      <c r="G30" s="11" t="n">
        <f aca="false">C29</f>
        <v>35.077</v>
      </c>
      <c r="H30" s="0" t="n">
        <f aca="false">D29</f>
        <v>0.248686530352689</v>
      </c>
      <c r="I30" s="0" t="n">
        <v>0.771962279030119</v>
      </c>
      <c r="J30" s="0" t="n">
        <f aca="false">I30*100000/(1000*G30)</f>
        <v>2.20076482889107</v>
      </c>
      <c r="K30" s="0" t="n">
        <f aca="false">J30*G30*1000</f>
        <v>77196.2279030119</v>
      </c>
      <c r="L30" s="0" t="n">
        <f aca="false">K30*H30</f>
        <v>19197.6620735154</v>
      </c>
      <c r="M30" s="0" t="n">
        <f aca="false">$M$2*E30</f>
        <v>30162.1893265891</v>
      </c>
      <c r="N30" s="0" t="n">
        <f aca="false">M30-L30</f>
        <v>10964.5272530736</v>
      </c>
      <c r="O30" s="0" t="n">
        <f aca="false">$M$2*E30</f>
        <v>30162.1893265891</v>
      </c>
      <c r="P30" s="0" t="str">
        <f aca="false">IF(N30&gt;O30,"1","")</f>
        <v/>
      </c>
      <c r="Q30" s="0" t="n">
        <v>0.771962279030119</v>
      </c>
    </row>
    <row r="31" customFormat="false" ht="12.75" hidden="false" customHeight="false" outlineLevel="0" collapsed="false">
      <c r="A31" s="2" t="n">
        <v>33178</v>
      </c>
      <c r="B31" s="9" t="n">
        <v>34.16</v>
      </c>
      <c r="C31" s="10" t="n">
        <v>32.9273</v>
      </c>
      <c r="D31" s="0" t="n">
        <v>-0.0892585033324726</v>
      </c>
      <c r="E31" s="0" t="n">
        <v>0.118588394999983</v>
      </c>
      <c r="G31" s="11" t="n">
        <f aca="false">C30</f>
        <v>36.0015</v>
      </c>
      <c r="H31" s="0" t="n">
        <f aca="false">D30</f>
        <v>0.0260149592218444</v>
      </c>
      <c r="I31" s="0" t="n">
        <v>0.76382863383273</v>
      </c>
      <c r="J31" s="0" t="n">
        <f aca="false">I31*100000/(1000*G31)</f>
        <v>2.12165780268247</v>
      </c>
      <c r="K31" s="0" t="n">
        <f aca="false">J31*G31*1000</f>
        <v>76382.863383273</v>
      </c>
      <c r="L31" s="0" t="n">
        <f aca="false">K31*H31</f>
        <v>1987.09707616356</v>
      </c>
      <c r="M31" s="0" t="n">
        <f aca="false">$M$2*E31</f>
        <v>11858.8394999983</v>
      </c>
      <c r="N31" s="0" t="n">
        <f aca="false">M31-L31</f>
        <v>9871.74242383472</v>
      </c>
      <c r="O31" s="0" t="n">
        <f aca="false">$M$2*E31</f>
        <v>11858.8394999983</v>
      </c>
      <c r="P31" s="0" t="str">
        <f aca="false">IF(N31&gt;O31,"1","")</f>
        <v/>
      </c>
      <c r="Q31" s="0" t="n">
        <v>0.76382863383273</v>
      </c>
    </row>
    <row r="32" customFormat="false" ht="12.75" hidden="false" customHeight="false" outlineLevel="0" collapsed="false">
      <c r="A32" s="2" t="n">
        <v>33208</v>
      </c>
      <c r="B32" s="9" t="n">
        <v>32.77</v>
      </c>
      <c r="C32" s="10" t="n">
        <v>27.91</v>
      </c>
      <c r="D32" s="0" t="n">
        <v>-0.165317053374042</v>
      </c>
      <c r="E32" s="0" t="n">
        <v>-0.0415419062096457</v>
      </c>
      <c r="G32" s="11" t="n">
        <f aca="false">C31</f>
        <v>32.9273</v>
      </c>
      <c r="H32" s="0" t="n">
        <f aca="false">D31</f>
        <v>-0.0892585033324726</v>
      </c>
      <c r="I32" s="0" t="n">
        <v>0.75683198583037</v>
      </c>
      <c r="J32" s="0" t="n">
        <f aca="false">I32*100000/(1000*G32)</f>
        <v>2.29849391183112</v>
      </c>
      <c r="K32" s="0" t="n">
        <f aca="false">J32*G32*1000</f>
        <v>75683.198583037</v>
      </c>
      <c r="L32" s="0" t="n">
        <f aca="false">K32*H32</f>
        <v>-6755.36903293619</v>
      </c>
      <c r="M32" s="0" t="n">
        <f aca="false">$M$2*E32</f>
        <v>-4154.19062096457</v>
      </c>
      <c r="N32" s="0" t="n">
        <f aca="false">M32-L32</f>
        <v>2601.17841197162</v>
      </c>
      <c r="O32" s="0" t="n">
        <f aca="false">$M$2*E32</f>
        <v>-4154.19062096457</v>
      </c>
      <c r="P32" s="0" t="str">
        <f aca="false">IF(N32&gt;O32,"1","")</f>
        <v>1</v>
      </c>
      <c r="Q32" s="0" t="n">
        <v>0.75683198583037</v>
      </c>
    </row>
    <row r="33" customFormat="false" ht="12.75" hidden="false" customHeight="false" outlineLevel="0" collapsed="false">
      <c r="A33" s="2" t="n">
        <v>33239</v>
      </c>
      <c r="B33" s="9" t="n">
        <v>28.6</v>
      </c>
      <c r="C33" s="10" t="n">
        <v>23.4595</v>
      </c>
      <c r="D33" s="0" t="n">
        <v>-0.173709517422999</v>
      </c>
      <c r="E33" s="0" t="n">
        <v>-0.136106744884916</v>
      </c>
      <c r="G33" s="11" t="n">
        <f aca="false">C32</f>
        <v>27.91</v>
      </c>
      <c r="H33" s="0" t="n">
        <f aca="false">D32</f>
        <v>-0.165317053374042</v>
      </c>
      <c r="I33" s="0" t="n">
        <v>0.773922322193809</v>
      </c>
      <c r="J33" s="0" t="n">
        <f aca="false">I33*100000/(1000*G33)</f>
        <v>2.77292125472522</v>
      </c>
      <c r="K33" s="0" t="n">
        <f aca="false">J33*G33*1000</f>
        <v>77392.2322193809</v>
      </c>
      <c r="L33" s="0" t="n">
        <f aca="false">K33*H33</f>
        <v>-12794.2557845476</v>
      </c>
      <c r="M33" s="0" t="n">
        <f aca="false">$M$2*E33</f>
        <v>-13610.6744884916</v>
      </c>
      <c r="N33" s="0" t="n">
        <f aca="false">M33-L33</f>
        <v>-816.418703944011</v>
      </c>
      <c r="O33" s="0" t="n">
        <f aca="false">$M$2*E33</f>
        <v>-13610.6744884916</v>
      </c>
      <c r="P33" s="0" t="str">
        <f aca="false">IF(N33&gt;O33,"1","")</f>
        <v>1</v>
      </c>
      <c r="Q33" s="0" t="n">
        <v>0.773922322193809</v>
      </c>
    </row>
    <row r="34" customFormat="false" ht="12.75" hidden="false" customHeight="false" outlineLevel="0" collapsed="false">
      <c r="A34" s="2" t="n">
        <v>33270</v>
      </c>
      <c r="B34" s="9" t="n">
        <v>24.72</v>
      </c>
      <c r="C34" s="10" t="n">
        <v>19.259</v>
      </c>
      <c r="D34" s="0" t="n">
        <v>-0.197297046183156</v>
      </c>
      <c r="E34" s="0" t="n">
        <v>-0.145794085236317</v>
      </c>
      <c r="G34" s="11" t="n">
        <f aca="false">C33</f>
        <v>23.4595</v>
      </c>
      <c r="H34" s="0" t="n">
        <f aca="false">D33</f>
        <v>-0.173709517422999</v>
      </c>
      <c r="I34" s="0" t="n">
        <v>0.795428910222313</v>
      </c>
      <c r="J34" s="0" t="n">
        <f aca="false">I34*100000/(1000*G34)</f>
        <v>3.39064732932208</v>
      </c>
      <c r="K34" s="0" t="n">
        <f aca="false">J34*G34*1000</f>
        <v>79542.8910222313</v>
      </c>
      <c r="L34" s="0" t="n">
        <f aca="false">K34*H34</f>
        <v>-13817.357213902</v>
      </c>
      <c r="M34" s="0" t="n">
        <f aca="false">$M$2*E34</f>
        <v>-14579.4085236317</v>
      </c>
      <c r="N34" s="0" t="n">
        <f aca="false">M34-L34</f>
        <v>-762.051309729681</v>
      </c>
      <c r="O34" s="0" t="n">
        <f aca="false">$M$2*E34</f>
        <v>-14579.4085236317</v>
      </c>
      <c r="P34" s="0" t="str">
        <f aca="false">IF(N34&gt;O34,"1","")</f>
        <v>1</v>
      </c>
      <c r="Q34" s="0" t="n">
        <v>0.795428910222313</v>
      </c>
    </row>
    <row r="35" customFormat="false" ht="12.75" hidden="false" customHeight="false" outlineLevel="0" collapsed="false">
      <c r="A35" s="2" t="n">
        <v>33298</v>
      </c>
      <c r="B35" s="9" t="n">
        <v>19.12</v>
      </c>
      <c r="C35" s="10" t="n">
        <v>19.3522</v>
      </c>
      <c r="D35" s="0" t="n">
        <v>0.00482762416135798</v>
      </c>
      <c r="E35" s="0" t="n">
        <v>-0.256877724966235</v>
      </c>
      <c r="G35" s="11" t="n">
        <f aca="false">C34</f>
        <v>19.259</v>
      </c>
      <c r="H35" s="0" t="n">
        <f aca="false">D34</f>
        <v>-0.197297046183156</v>
      </c>
      <c r="I35" s="0" t="n">
        <v>0.862142024089306</v>
      </c>
      <c r="J35" s="0" t="n">
        <f aca="false">I35*100000/(1000*G35)</f>
        <v>4.47656692501846</v>
      </c>
      <c r="K35" s="0" t="n">
        <f aca="false">J35*G35*1000</f>
        <v>86214.2024089306</v>
      </c>
      <c r="L35" s="0" t="n">
        <f aca="false">K35*H35</f>
        <v>-17009.8074743188</v>
      </c>
      <c r="M35" s="0" t="n">
        <f aca="false">$M$2*E35</f>
        <v>-25687.7724966235</v>
      </c>
      <c r="N35" s="0" t="n">
        <f aca="false">M35-L35</f>
        <v>-8677.96502230471</v>
      </c>
      <c r="O35" s="0" t="n">
        <f aca="false">$M$2*E35</f>
        <v>-25687.7724966235</v>
      </c>
      <c r="P35" s="0" t="str">
        <f aca="false">IF(N35&gt;O35,"1","")</f>
        <v>1</v>
      </c>
      <c r="Q35" s="0" t="n">
        <v>0.862142024089306</v>
      </c>
    </row>
    <row r="36" customFormat="false" ht="12.75" hidden="false" customHeight="false" outlineLevel="0" collapsed="false">
      <c r="A36" s="2" t="n">
        <v>33329</v>
      </c>
      <c r="B36" s="9" t="n">
        <v>17.49</v>
      </c>
      <c r="C36" s="10" t="n">
        <v>19.3211</v>
      </c>
      <c r="D36" s="0" t="n">
        <v>-0.0016083451220379</v>
      </c>
      <c r="E36" s="0" t="n">
        <v>-0.0891056185927446</v>
      </c>
      <c r="G36" s="11" t="n">
        <f aca="false">C35</f>
        <v>19.3522</v>
      </c>
      <c r="H36" s="0" t="n">
        <f aca="false">D35</f>
        <v>0.00482762416135798</v>
      </c>
      <c r="I36" s="0" t="n">
        <v>0.865229197933294</v>
      </c>
      <c r="J36" s="0" t="n">
        <f aca="false">I36*100000/(1000*G36)</f>
        <v>4.4709603969228</v>
      </c>
      <c r="K36" s="0" t="n">
        <f aca="false">J36*G36*1000</f>
        <v>86522.9197933295</v>
      </c>
      <c r="L36" s="0" t="n">
        <f aca="false">K36*H36</f>
        <v>417.700138105516</v>
      </c>
      <c r="M36" s="0" t="n">
        <f aca="false">$M$2*E36</f>
        <v>-8910.56185927446</v>
      </c>
      <c r="N36" s="0" t="n">
        <f aca="false">M36-L36</f>
        <v>-9328.26199737998</v>
      </c>
      <c r="O36" s="0" t="n">
        <f aca="false">$M$2*E36</f>
        <v>-8910.56185927446</v>
      </c>
      <c r="P36" s="0" t="str">
        <f aca="false">IF(N36&gt;O36,"1","")</f>
        <v/>
      </c>
      <c r="Q36" s="0" t="n">
        <v>0.865229197933294</v>
      </c>
    </row>
    <row r="37" customFormat="false" ht="12.75" hidden="false" customHeight="false" outlineLevel="0" collapsed="false">
      <c r="A37" s="2" t="n">
        <v>33359</v>
      </c>
      <c r="B37" s="9" t="n">
        <v>17.47</v>
      </c>
      <c r="C37" s="10" t="n">
        <v>19.2584</v>
      </c>
      <c r="D37" s="0" t="n">
        <v>-0.00325043379016239</v>
      </c>
      <c r="E37" s="0" t="n">
        <v>-0.00114416488454552</v>
      </c>
      <c r="G37" s="11" t="n">
        <f aca="false">C36</f>
        <v>19.3211</v>
      </c>
      <c r="H37" s="0" t="n">
        <f aca="false">D36</f>
        <v>-0.0016083451220379</v>
      </c>
      <c r="I37" s="0" t="n">
        <v>0.867964535269716</v>
      </c>
      <c r="J37" s="0" t="n">
        <f aca="false">I37*100000/(1000*G37)</f>
        <v>4.49231428474422</v>
      </c>
      <c r="K37" s="0" t="n">
        <f aca="false">J37*G37*1000</f>
        <v>86796.4535269715</v>
      </c>
      <c r="L37" s="0" t="n">
        <f aca="false">K37*H37</f>
        <v>-139.598652640294</v>
      </c>
      <c r="M37" s="0" t="n">
        <f aca="false">$M$2*E37</f>
        <v>-114.416488454552</v>
      </c>
      <c r="N37" s="0" t="n">
        <f aca="false">M37-L37</f>
        <v>25.1821641857418</v>
      </c>
      <c r="O37" s="0" t="n">
        <f aca="false">$M$2*E37</f>
        <v>-114.416488454552</v>
      </c>
      <c r="P37" s="0" t="str">
        <f aca="false">IF(N37&gt;O37,"1","")</f>
        <v>1</v>
      </c>
      <c r="Q37" s="0" t="n">
        <v>0.867964535269716</v>
      </c>
    </row>
    <row r="38" customFormat="false" ht="12.75" hidden="false" customHeight="false" outlineLevel="0" collapsed="false">
      <c r="A38" s="2" t="n">
        <v>33390</v>
      </c>
      <c r="B38" s="9" t="n">
        <v>17.97</v>
      </c>
      <c r="C38" s="10" t="n">
        <v>18.207</v>
      </c>
      <c r="D38" s="0" t="n">
        <v>-0.056141193669405</v>
      </c>
      <c r="E38" s="0" t="n">
        <v>0.0282185766495025</v>
      </c>
      <c r="G38" s="11" t="n">
        <f aca="false">C37</f>
        <v>19.2584</v>
      </c>
      <c r="H38" s="0" t="n">
        <f aca="false">D37</f>
        <v>-0.00325043379016239</v>
      </c>
      <c r="I38" s="0" t="n">
        <v>0.8657401538141</v>
      </c>
      <c r="J38" s="0" t="n">
        <f aca="false">I38*100000/(1000*G38)</f>
        <v>4.49538982373458</v>
      </c>
      <c r="K38" s="0" t="n">
        <f aca="false">J38*G38*1000</f>
        <v>86574.01538141</v>
      </c>
      <c r="L38" s="0" t="n">
        <f aca="false">K38*H38</f>
        <v>-281.403104945774</v>
      </c>
      <c r="M38" s="0" t="n">
        <f aca="false">$M$2*E38</f>
        <v>2821.85766495025</v>
      </c>
      <c r="N38" s="0" t="n">
        <f aca="false">M38-L38</f>
        <v>3103.26076989602</v>
      </c>
      <c r="O38" s="0" t="n">
        <f aca="false">$M$2*E38</f>
        <v>2821.85766495025</v>
      </c>
      <c r="P38" s="0" t="str">
        <f aca="false">IF(N38&gt;O38,"1","")</f>
        <v>1</v>
      </c>
      <c r="Q38" s="0" t="n">
        <v>0.8657401538141</v>
      </c>
    </row>
    <row r="39" customFormat="false" ht="12.75" hidden="false" customHeight="false" outlineLevel="0" collapsed="false">
      <c r="A39" s="2" t="n">
        <v>33420</v>
      </c>
      <c r="B39" s="9" t="n">
        <v>18.03</v>
      </c>
      <c r="C39" s="10" t="n">
        <v>19.452</v>
      </c>
      <c r="D39" s="0" t="n">
        <v>0.0661437570197117</v>
      </c>
      <c r="E39" s="0" t="n">
        <v>0.00333333641975844</v>
      </c>
      <c r="G39" s="11" t="n">
        <f aca="false">C38</f>
        <v>18.207</v>
      </c>
      <c r="H39" s="0" t="n">
        <f aca="false">D38</f>
        <v>-0.056141193669405</v>
      </c>
      <c r="I39" s="0" t="n">
        <v>0.857855937131937</v>
      </c>
      <c r="J39" s="0" t="n">
        <f aca="false">I39*100000/(1000*G39)</f>
        <v>4.71168197469071</v>
      </c>
      <c r="K39" s="0" t="n">
        <f aca="false">J39*G39*1000</f>
        <v>85785.5937131937</v>
      </c>
      <c r="L39" s="0" t="n">
        <f aca="false">K39*H39</f>
        <v>-4816.1056306973</v>
      </c>
      <c r="M39" s="0" t="n">
        <f aca="false">$M$2*E39</f>
        <v>333.333641975844</v>
      </c>
      <c r="N39" s="0" t="n">
        <f aca="false">M39-L39</f>
        <v>5149.43927267314</v>
      </c>
      <c r="O39" s="0" t="n">
        <f aca="false">$M$2*E39</f>
        <v>333.333641975844</v>
      </c>
      <c r="P39" s="0" t="str">
        <f aca="false">IF(N39&gt;O39,"1","")</f>
        <v>1</v>
      </c>
      <c r="Q39" s="0" t="n">
        <v>0.857855937131937</v>
      </c>
    </row>
    <row r="40" customFormat="false" ht="12.75" hidden="false" customHeight="false" outlineLevel="0" collapsed="false">
      <c r="A40" s="2" t="n">
        <v>33451</v>
      </c>
      <c r="B40" s="9" t="n">
        <v>18.53</v>
      </c>
      <c r="C40" s="10" t="n">
        <v>19.7682</v>
      </c>
      <c r="D40" s="0" t="n">
        <v>0.0161246934549816</v>
      </c>
      <c r="E40" s="0" t="n">
        <v>0.0273540030820425</v>
      </c>
      <c r="G40" s="11" t="n">
        <f aca="false">C39</f>
        <v>19.452</v>
      </c>
      <c r="H40" s="0" t="n">
        <f aca="false">D39</f>
        <v>0.0661437570197117</v>
      </c>
      <c r="I40" s="0" t="n">
        <v>0.864328741416593</v>
      </c>
      <c r="J40" s="0" t="n">
        <f aca="false">I40*100000/(1000*G40)</f>
        <v>4.44339266613507</v>
      </c>
      <c r="K40" s="0" t="n">
        <f aca="false">J40*G40*1000</f>
        <v>86432.8741416594</v>
      </c>
      <c r="L40" s="0" t="n">
        <f aca="false">K40*H40</f>
        <v>5716.99502574124</v>
      </c>
      <c r="M40" s="0" t="n">
        <f aca="false">$M$2*E40</f>
        <v>2735.40030820425</v>
      </c>
      <c r="N40" s="0" t="n">
        <f aca="false">M40-L40</f>
        <v>-2981.59471753699</v>
      </c>
      <c r="O40" s="0" t="n">
        <f aca="false">$M$2*E40</f>
        <v>2735.40030820425</v>
      </c>
      <c r="P40" s="0" t="str">
        <f aca="false">IF(N40&gt;O40,"1","")</f>
        <v/>
      </c>
      <c r="Q40" s="0" t="n">
        <v>0.864328741416593</v>
      </c>
    </row>
    <row r="41" customFormat="false" ht="12.75" hidden="false" customHeight="false" outlineLevel="0" collapsed="false">
      <c r="A41" s="2" t="n">
        <v>33482</v>
      </c>
      <c r="B41" s="9" t="n">
        <v>19</v>
      </c>
      <c r="C41" s="10" t="n">
        <v>20.5252</v>
      </c>
      <c r="D41" s="0" t="n">
        <v>0.0375788135088693</v>
      </c>
      <c r="E41" s="0" t="n">
        <v>0.0250479388691719</v>
      </c>
      <c r="G41" s="11" t="n">
        <f aca="false">C40</f>
        <v>19.7682</v>
      </c>
      <c r="H41" s="0" t="n">
        <f aca="false">D40</f>
        <v>0.0161246934549816</v>
      </c>
      <c r="I41" s="0" t="n">
        <v>1.06845162701703</v>
      </c>
      <c r="J41" s="0" t="n">
        <f aca="false">I41*100000/(1000*G41)</f>
        <v>5.40490093694435</v>
      </c>
      <c r="K41" s="0" t="n">
        <f aca="false">J41*G41*1000</f>
        <v>106845.162701703</v>
      </c>
      <c r="L41" s="0" t="n">
        <f aca="false">K41*H41</f>
        <v>1722.8454957126</v>
      </c>
      <c r="M41" s="0" t="n">
        <f aca="false">$M$2*E41</f>
        <v>2504.79388691719</v>
      </c>
      <c r="N41" s="0" t="n">
        <f aca="false">M41-L41</f>
        <v>781.948391204596</v>
      </c>
      <c r="O41" s="0" t="n">
        <f aca="false">$M$2*E41</f>
        <v>2504.79388691719</v>
      </c>
      <c r="P41" s="0" t="str">
        <f aca="false">IF(N41&gt;O41,"1","")</f>
        <v/>
      </c>
      <c r="Q41" s="0" t="n">
        <v>1.06845162701703</v>
      </c>
    </row>
    <row r="42" customFormat="false" ht="12.75" hidden="false" customHeight="false" outlineLevel="0" collapsed="false">
      <c r="A42" s="2" t="n">
        <v>33512</v>
      </c>
      <c r="B42" s="9" t="n">
        <v>19.73</v>
      </c>
      <c r="C42" s="10" t="n">
        <v>22.1861</v>
      </c>
      <c r="D42" s="0" t="n">
        <v>0.0778125671478953</v>
      </c>
      <c r="E42" s="0" t="n">
        <v>0.0377013408680835</v>
      </c>
      <c r="G42" s="11" t="n">
        <f aca="false">C41</f>
        <v>20.5252</v>
      </c>
      <c r="H42" s="0" t="n">
        <f aca="false">D41</f>
        <v>0.0375788135088693</v>
      </c>
      <c r="I42" s="0" t="n">
        <v>0.984816734050269</v>
      </c>
      <c r="J42" s="0" t="n">
        <f aca="false">I42*100000/(1000*G42)</f>
        <v>4.79808593363411</v>
      </c>
      <c r="K42" s="0" t="n">
        <f aca="false">J42*G42*1000</f>
        <v>98481.6734050269</v>
      </c>
      <c r="L42" s="0" t="n">
        <f aca="false">K42*H42</f>
        <v>3700.82443892888</v>
      </c>
      <c r="M42" s="0" t="n">
        <f aca="false">$M$2*E42</f>
        <v>3770.13408680835</v>
      </c>
      <c r="N42" s="0" t="n">
        <f aca="false">M42-L42</f>
        <v>69.3096478794691</v>
      </c>
      <c r="O42" s="0" t="n">
        <f aca="false">$M$2*E42</f>
        <v>3770.13408680835</v>
      </c>
      <c r="P42" s="0" t="str">
        <f aca="false">IF(N42&gt;O42,"1","")</f>
        <v/>
      </c>
      <c r="Q42" s="0" t="n">
        <v>0.984816734050269</v>
      </c>
    </row>
    <row r="43" customFormat="false" ht="12.75" hidden="false" customHeight="false" outlineLevel="0" collapsed="false">
      <c r="A43" s="2" t="n">
        <v>33543</v>
      </c>
      <c r="B43" s="9" t="n">
        <v>20.85</v>
      </c>
      <c r="C43" s="10" t="n">
        <v>21.1038</v>
      </c>
      <c r="D43" s="0" t="n">
        <v>-0.0500128475996541</v>
      </c>
      <c r="E43" s="0" t="n">
        <v>0.0552136282102865</v>
      </c>
      <c r="G43" s="11" t="n">
        <f aca="false">C42</f>
        <v>22.1861</v>
      </c>
      <c r="H43" s="0" t="n">
        <f aca="false">D42</f>
        <v>0.0778125671478953</v>
      </c>
      <c r="I43" s="0" t="n">
        <v>0.893760349508071</v>
      </c>
      <c r="J43" s="0" t="n">
        <f aca="false">I43*100000/(1000*G43)</f>
        <v>4.02846985052835</v>
      </c>
      <c r="K43" s="0" t="n">
        <f aca="false">J43*G43*1000</f>
        <v>89376.0349508071</v>
      </c>
      <c r="L43" s="0" t="n">
        <f aca="false">K43*H43</f>
        <v>6954.57872102232</v>
      </c>
      <c r="M43" s="0" t="n">
        <f aca="false">$M$2*E43</f>
        <v>5521.36282102865</v>
      </c>
      <c r="N43" s="0" t="n">
        <f aca="false">M43-L43</f>
        <v>-1433.21589999367</v>
      </c>
      <c r="O43" s="0" t="n">
        <f aca="false">$M$2*E43</f>
        <v>5521.36282102865</v>
      </c>
      <c r="P43" s="0" t="str">
        <f aca="false">IF(N43&gt;O43,"1","")</f>
        <v/>
      </c>
      <c r="Q43" s="0" t="n">
        <v>0.893760349508071</v>
      </c>
    </row>
    <row r="44" customFormat="false" ht="12.75" hidden="false" customHeight="false" outlineLevel="0" collapsed="false">
      <c r="A44" s="2" t="n">
        <v>33573</v>
      </c>
      <c r="B44" s="9" t="n">
        <v>21.23</v>
      </c>
      <c r="C44" s="10" t="n">
        <v>18.2931</v>
      </c>
      <c r="D44" s="0" t="n">
        <v>-0.142929179487499</v>
      </c>
      <c r="E44" s="0" t="n">
        <v>0.0180613274703543</v>
      </c>
      <c r="G44" s="11" t="n">
        <f aca="false">C43</f>
        <v>21.1038</v>
      </c>
      <c r="H44" s="0" t="n">
        <f aca="false">D43</f>
        <v>-0.0500128475996541</v>
      </c>
      <c r="I44" s="0" t="n">
        <v>0.907908282330968</v>
      </c>
      <c r="J44" s="0" t="n">
        <f aca="false">I44*100000/(1000*G44)</f>
        <v>4.30210806741425</v>
      </c>
      <c r="K44" s="0" t="n">
        <f aca="false">J44*G44*1000</f>
        <v>90790.8282330968</v>
      </c>
      <c r="L44" s="0" t="n">
        <f aca="false">K44*H44</f>
        <v>-4540.70785586824</v>
      </c>
      <c r="M44" s="0" t="n">
        <f aca="false">$M$2*E44</f>
        <v>1806.13274703543</v>
      </c>
      <c r="N44" s="0" t="n">
        <f aca="false">M44-L44</f>
        <v>6346.84060290367</v>
      </c>
      <c r="O44" s="0" t="n">
        <f aca="false">$M$2*E44</f>
        <v>1806.13274703543</v>
      </c>
      <c r="P44" s="0" t="str">
        <f aca="false">IF(N44&gt;O44,"1","")</f>
        <v>1</v>
      </c>
      <c r="Q44" s="0" t="n">
        <v>0.907908282330968</v>
      </c>
    </row>
    <row r="45" customFormat="false" ht="12.75" hidden="false" customHeight="false" outlineLevel="0" collapsed="false">
      <c r="A45" s="2" t="n">
        <v>33604</v>
      </c>
      <c r="B45" s="9" t="n">
        <v>19.02</v>
      </c>
      <c r="C45" s="10" t="n">
        <v>18.1591</v>
      </c>
      <c r="D45" s="0" t="n">
        <v>-0.00735212709246188</v>
      </c>
      <c r="E45" s="0" t="n">
        <v>-0.109924218597921</v>
      </c>
      <c r="G45" s="11" t="n">
        <f aca="false">C44</f>
        <v>18.2931</v>
      </c>
      <c r="H45" s="0" t="n">
        <f aca="false">D44</f>
        <v>-0.142929179487499</v>
      </c>
      <c r="I45" s="0" t="n">
        <v>0.905080927119754</v>
      </c>
      <c r="J45" s="0" t="n">
        <f aca="false">I45*100000/(1000*G45)</f>
        <v>4.94766292820656</v>
      </c>
      <c r="K45" s="0" t="n">
        <f aca="false">J45*G45*1000</f>
        <v>90508.0927119754</v>
      </c>
      <c r="L45" s="0" t="n">
        <f aca="false">K45*H45</f>
        <v>-12936.2474283011</v>
      </c>
      <c r="M45" s="0" t="n">
        <f aca="false">$M$2*E45</f>
        <v>-10992.4218597921</v>
      </c>
      <c r="N45" s="0" t="n">
        <f aca="false">M45-L45</f>
        <v>1943.82556850909</v>
      </c>
      <c r="O45" s="0" t="n">
        <f aca="false">$M$2*E45</f>
        <v>-10992.4218597921</v>
      </c>
      <c r="P45" s="0" t="str">
        <f aca="false">IF(N45&gt;O45,"1","")</f>
        <v>1</v>
      </c>
      <c r="Q45" s="0" t="n">
        <v>0.905080927119754</v>
      </c>
    </row>
    <row r="46" customFormat="false" ht="12.75" hidden="false" customHeight="false" outlineLevel="0" collapsed="false">
      <c r="A46" s="2" t="n">
        <v>33635</v>
      </c>
      <c r="B46" s="9" t="n">
        <v>18.04</v>
      </c>
      <c r="C46" s="10" t="n">
        <v>18.089</v>
      </c>
      <c r="D46" s="0" t="n">
        <v>-0.00386779375417247</v>
      </c>
      <c r="E46" s="0" t="n">
        <v>-0.0528995424827667</v>
      </c>
      <c r="G46" s="11" t="n">
        <f aca="false">C45</f>
        <v>18.1591</v>
      </c>
      <c r="H46" s="0" t="n">
        <f aca="false">D45</f>
        <v>-0.00735212709246188</v>
      </c>
      <c r="I46" s="0" t="n">
        <v>0.925272170227919</v>
      </c>
      <c r="J46" s="0" t="n">
        <f aca="false">I46*100000/(1000*G46)</f>
        <v>5.09536359306309</v>
      </c>
      <c r="K46" s="0" t="n">
        <f aca="false">J46*G46*1000</f>
        <v>92527.2170227919</v>
      </c>
      <c r="L46" s="0" t="n">
        <f aca="false">K46*H46</f>
        <v>-680.271859063369</v>
      </c>
      <c r="M46" s="0" t="n">
        <f aca="false">$M$2*E46</f>
        <v>-5289.95424827667</v>
      </c>
      <c r="N46" s="0" t="n">
        <f aca="false">M46-L46</f>
        <v>-4609.6823892133</v>
      </c>
      <c r="O46" s="0" t="n">
        <f aca="false">$M$2*E46</f>
        <v>-5289.95424827667</v>
      </c>
      <c r="P46" s="0" t="str">
        <f aca="false">IF(N46&gt;O46,"1","")</f>
        <v>1</v>
      </c>
      <c r="Q46" s="0" t="n">
        <v>0.925272170227919</v>
      </c>
    </row>
    <row r="47" customFormat="false" ht="12.75" hidden="false" customHeight="false" outlineLevel="0" collapsed="false">
      <c r="A47" s="2" t="n">
        <v>33664</v>
      </c>
      <c r="B47" s="9" t="n">
        <v>17.71</v>
      </c>
      <c r="C47" s="10" t="n">
        <v>17.6682</v>
      </c>
      <c r="D47" s="0" t="n">
        <v>-0.0235376051489027</v>
      </c>
      <c r="E47" s="0" t="n">
        <v>-0.0184620628397353</v>
      </c>
      <c r="G47" s="11" t="n">
        <f aca="false">C46</f>
        <v>18.089</v>
      </c>
      <c r="H47" s="0" t="n">
        <f aca="false">D46</f>
        <v>-0.00386779375417247</v>
      </c>
      <c r="I47" s="0" t="n">
        <v>0.581829613393187</v>
      </c>
      <c r="J47" s="0" t="n">
        <f aca="false">I47*100000/(1000*G47)</f>
        <v>3.21648301947696</v>
      </c>
      <c r="K47" s="0" t="n">
        <f aca="false">J47*G47*1000</f>
        <v>58182.9613393187</v>
      </c>
      <c r="L47" s="0" t="n">
        <f aca="false">K47*H47</f>
        <v>-225.039694467475</v>
      </c>
      <c r="M47" s="0" t="n">
        <f aca="false">$M$2*E47</f>
        <v>-1846.20628397353</v>
      </c>
      <c r="N47" s="0" t="n">
        <f aca="false">M47-L47</f>
        <v>-1621.16658950606</v>
      </c>
      <c r="O47" s="0" t="n">
        <f aca="false">$M$2*E47</f>
        <v>-1846.20628397353</v>
      </c>
      <c r="P47" s="0" t="str">
        <f aca="false">IF(N47&gt;O47,"1","")</f>
        <v>1</v>
      </c>
      <c r="Q47" s="0" t="n">
        <v>0.581829613393187</v>
      </c>
    </row>
    <row r="48" customFormat="false" ht="12.75" hidden="false" customHeight="false" outlineLevel="0" collapsed="false">
      <c r="A48" s="2" t="n">
        <v>33695</v>
      </c>
      <c r="B48" s="9" t="n">
        <v>17.95</v>
      </c>
      <c r="C48" s="10" t="n">
        <v>19.0138</v>
      </c>
      <c r="D48" s="0" t="n">
        <v>0.0733986177456552</v>
      </c>
      <c r="E48" s="0" t="n">
        <v>0.0134606631395457</v>
      </c>
      <c r="G48" s="11" t="n">
        <f aca="false">C47</f>
        <v>17.6682</v>
      </c>
      <c r="H48" s="0" t="n">
        <f aca="false">D47</f>
        <v>-0.0235376051489027</v>
      </c>
      <c r="I48" s="0" t="n">
        <v>0.597906813153311</v>
      </c>
      <c r="J48" s="0" t="n">
        <f aca="false">I48*100000/(1000*G48)</f>
        <v>3.38408447466811</v>
      </c>
      <c r="K48" s="0" t="n">
        <f aca="false">J48*G48*1000</f>
        <v>59790.6813153311</v>
      </c>
      <c r="L48" s="0" t="n">
        <f aca="false">K48*H48</f>
        <v>-1407.32944838414</v>
      </c>
      <c r="M48" s="0" t="n">
        <f aca="false">$M$2*E48</f>
        <v>1346.06631395457</v>
      </c>
      <c r="N48" s="0" t="n">
        <f aca="false">M48-L48</f>
        <v>2753.39576233871</v>
      </c>
      <c r="O48" s="0" t="n">
        <f aca="false">$M$2*E48</f>
        <v>1346.06631395457</v>
      </c>
      <c r="P48" s="0" t="str">
        <f aca="false">IF(N48&gt;O48,"1","")</f>
        <v>1</v>
      </c>
      <c r="Q48" s="0" t="n">
        <v>0.597906813153311</v>
      </c>
    </row>
    <row r="49" customFormat="false" ht="12.75" hidden="false" customHeight="false" outlineLevel="0" collapsed="false">
      <c r="A49" s="2" t="n">
        <v>33725</v>
      </c>
      <c r="B49" s="9" t="n">
        <v>18.41</v>
      </c>
      <c r="C49" s="10" t="n">
        <v>19.985</v>
      </c>
      <c r="D49" s="0" t="n">
        <v>0.0498169608470363</v>
      </c>
      <c r="E49" s="0" t="n">
        <v>0.0253038803106986</v>
      </c>
      <c r="G49" s="11" t="n">
        <f aca="false">C48</f>
        <v>19.0138</v>
      </c>
      <c r="H49" s="0" t="n">
        <f aca="false">D48</f>
        <v>0.0733986177456552</v>
      </c>
      <c r="I49" s="0" t="n">
        <v>0.555102171721441</v>
      </c>
      <c r="J49" s="0" t="n">
        <f aca="false">I49*100000/(1000*G49)</f>
        <v>2.9194699203812</v>
      </c>
      <c r="K49" s="0" t="n">
        <f aca="false">J49*G49*1000</f>
        <v>55510.2171721441</v>
      </c>
      <c r="L49" s="0" t="n">
        <f aca="false">K49*H49</f>
        <v>4074.37321119651</v>
      </c>
      <c r="M49" s="0" t="n">
        <f aca="false">$M$2*E49</f>
        <v>2530.38803106986</v>
      </c>
      <c r="N49" s="0" t="n">
        <f aca="false">M49-L49</f>
        <v>-1543.98518012665</v>
      </c>
      <c r="O49" s="0" t="n">
        <f aca="false">$M$2*E49</f>
        <v>2530.38803106986</v>
      </c>
      <c r="P49" s="0" t="str">
        <f aca="false">IF(N49&gt;O49,"1","")</f>
        <v/>
      </c>
      <c r="Q49" s="0" t="n">
        <v>0.555102171721441</v>
      </c>
    </row>
    <row r="50" customFormat="false" ht="12.75" hidden="false" customHeight="false" outlineLevel="0" collapsed="false">
      <c r="A50" s="2" t="n">
        <v>33756</v>
      </c>
      <c r="B50" s="9" t="n">
        <v>19.25</v>
      </c>
      <c r="C50" s="10" t="n">
        <v>21.1884</v>
      </c>
      <c r="D50" s="0" t="n">
        <v>0.0584718699513291</v>
      </c>
      <c r="E50" s="0" t="n">
        <v>0.0446170654888067</v>
      </c>
      <c r="G50" s="11" t="n">
        <f aca="false">C49</f>
        <v>19.985</v>
      </c>
      <c r="H50" s="0" t="n">
        <f aca="false">D49</f>
        <v>0.0498169608470363</v>
      </c>
      <c r="I50" s="0" t="n">
        <v>0.570390293662245</v>
      </c>
      <c r="J50" s="0" t="n">
        <f aca="false">I50*100000/(1000*G50)</f>
        <v>2.85409203733923</v>
      </c>
      <c r="K50" s="0" t="n">
        <f aca="false">J50*G50*1000</f>
        <v>57039.0293662245</v>
      </c>
      <c r="L50" s="0" t="n">
        <f aca="false">K50*H50</f>
        <v>2841.51109269016</v>
      </c>
      <c r="M50" s="0" t="n">
        <f aca="false">$M$2*E50</f>
        <v>4461.70654888067</v>
      </c>
      <c r="N50" s="0" t="n">
        <f aca="false">M50-L50</f>
        <v>1620.19545619051</v>
      </c>
      <c r="O50" s="0" t="n">
        <f aca="false">$M$2*E50</f>
        <v>4461.70654888067</v>
      </c>
      <c r="P50" s="0" t="str">
        <f aca="false">IF(N50&gt;O50,"1","")</f>
        <v/>
      </c>
      <c r="Q50" s="0" t="n">
        <v>0.570390293662245</v>
      </c>
    </row>
    <row r="51" customFormat="false" ht="12.75" hidden="false" customHeight="false" outlineLevel="0" collapsed="false">
      <c r="A51" s="2" t="n">
        <v>33786</v>
      </c>
      <c r="B51" s="9" t="n">
        <v>20.59</v>
      </c>
      <c r="C51" s="10" t="n">
        <v>20.3324</v>
      </c>
      <c r="D51" s="0" t="n">
        <v>-0.0412381893022711</v>
      </c>
      <c r="E51" s="0" t="n">
        <v>0.0672944603059049</v>
      </c>
      <c r="G51" s="11" t="n">
        <f aca="false">C50</f>
        <v>21.1884</v>
      </c>
      <c r="H51" s="0" t="n">
        <f aca="false">D50</f>
        <v>0.0584718699513291</v>
      </c>
      <c r="I51" s="0" t="n">
        <v>0.648833501232727</v>
      </c>
      <c r="J51" s="0" t="n">
        <f aca="false">I51*100000/(1000*G51)</f>
        <v>3.06221093255143</v>
      </c>
      <c r="K51" s="0" t="n">
        <f aca="false">J51*G51*1000</f>
        <v>64883.3501232727</v>
      </c>
      <c r="L51" s="0" t="n">
        <f aca="false">K51*H51</f>
        <v>3793.85081041456</v>
      </c>
      <c r="M51" s="0" t="n">
        <f aca="false">$M$2*E51</f>
        <v>6729.44603059049</v>
      </c>
      <c r="N51" s="0" t="n">
        <f aca="false">M51-L51</f>
        <v>2935.59522017594</v>
      </c>
      <c r="O51" s="0" t="n">
        <f aca="false">$M$2*E51</f>
        <v>6729.44603059049</v>
      </c>
      <c r="P51" s="0" t="str">
        <f aca="false">IF(N51&gt;O51,"1","")</f>
        <v/>
      </c>
      <c r="Q51" s="0" t="n">
        <v>0.648833501232727</v>
      </c>
    </row>
    <row r="52" customFormat="false" ht="12.75" hidden="false" customHeight="false" outlineLevel="0" collapsed="false">
      <c r="A52" s="2" t="n">
        <v>33817</v>
      </c>
      <c r="B52" s="9" t="n">
        <v>20.88</v>
      </c>
      <c r="C52" s="10" t="n">
        <v>19.8038</v>
      </c>
      <c r="D52" s="0" t="n">
        <v>-0.0263418343340682</v>
      </c>
      <c r="E52" s="0" t="n">
        <v>0.0139862419747399</v>
      </c>
      <c r="G52" s="11" t="n">
        <f aca="false">C51</f>
        <v>20.3324</v>
      </c>
      <c r="H52" s="0" t="n">
        <f aca="false">D51</f>
        <v>-0.0412381893022711</v>
      </c>
      <c r="I52" s="0" t="n">
        <v>0.636342532882276</v>
      </c>
      <c r="J52" s="0" t="n">
        <f aca="false">I52*100000/(1000*G52)</f>
        <v>3.12969709863211</v>
      </c>
      <c r="K52" s="0" t="n">
        <f aca="false">J52*G52*1000</f>
        <v>63634.2532882276</v>
      </c>
      <c r="L52" s="0" t="n">
        <f aca="false">K52*H52</f>
        <v>-2624.16138320859</v>
      </c>
      <c r="M52" s="0" t="n">
        <f aca="false">$M$2*E52</f>
        <v>1398.62419747399</v>
      </c>
      <c r="N52" s="0" t="n">
        <f aca="false">M52-L52</f>
        <v>4022.78558068258</v>
      </c>
      <c r="O52" s="0" t="n">
        <f aca="false">$M$2*E52</f>
        <v>1398.62419747399</v>
      </c>
      <c r="P52" s="0" t="str">
        <f aca="false">IF(N52&gt;O52,"1","")</f>
        <v>1</v>
      </c>
      <c r="Q52" s="0" t="n">
        <v>0.636342532882276</v>
      </c>
    </row>
    <row r="53" customFormat="false" ht="12.75" hidden="false" customHeight="false" outlineLevel="0" collapsed="false">
      <c r="A53" s="2" t="n">
        <v>33848</v>
      </c>
      <c r="B53" s="9" t="n">
        <v>20.34</v>
      </c>
      <c r="C53" s="10" t="n">
        <v>20.2859</v>
      </c>
      <c r="D53" s="0" t="n">
        <v>0.0240522249553424</v>
      </c>
      <c r="E53" s="0" t="n">
        <v>-0.0262023723940241</v>
      </c>
      <c r="G53" s="11" t="n">
        <f aca="false">C52</f>
        <v>19.8038</v>
      </c>
      <c r="H53" s="0" t="n">
        <f aca="false">D52</f>
        <v>-0.0263418343340682</v>
      </c>
      <c r="I53" s="0" t="n">
        <v>0.643875056636588</v>
      </c>
      <c r="J53" s="0" t="n">
        <f aca="false">I53*100000/(1000*G53)</f>
        <v>3.25127024427932</v>
      </c>
      <c r="K53" s="0" t="n">
        <f aca="false">J53*G53*1000</f>
        <v>64387.5056636588</v>
      </c>
      <c r="L53" s="0" t="n">
        <f aca="false">K53*H53</f>
        <v>-1696.08500737598</v>
      </c>
      <c r="M53" s="0" t="n">
        <f aca="false">$M$2*E53</f>
        <v>-2620.23723940241</v>
      </c>
      <c r="N53" s="0" t="n">
        <f aca="false">M53-L53</f>
        <v>-924.152232026431</v>
      </c>
      <c r="O53" s="0" t="n">
        <f aca="false">$M$2*E53</f>
        <v>-2620.23723940241</v>
      </c>
      <c r="P53" s="0" t="str">
        <f aca="false">IF(N53&gt;O53,"1","")</f>
        <v>1</v>
      </c>
      <c r="Q53" s="0" t="n">
        <v>0.643875056636588</v>
      </c>
    </row>
    <row r="54" customFormat="false" ht="12.75" hidden="false" customHeight="false" outlineLevel="0" collapsed="false">
      <c r="A54" s="2" t="n">
        <v>33878</v>
      </c>
      <c r="B54" s="9" t="n">
        <v>20.24</v>
      </c>
      <c r="C54" s="10" t="n">
        <v>20.2995</v>
      </c>
      <c r="D54" s="0" t="n">
        <v>0.000670191768913941</v>
      </c>
      <c r="E54" s="0" t="n">
        <v>-0.00492854620114921</v>
      </c>
      <c r="G54" s="11" t="n">
        <f aca="false">C53</f>
        <v>20.2859</v>
      </c>
      <c r="H54" s="0" t="n">
        <f aca="false">D53</f>
        <v>0.0240522249553424</v>
      </c>
      <c r="I54" s="0" t="n">
        <v>0.622073096466732</v>
      </c>
      <c r="J54" s="0" t="n">
        <f aca="false">I54*100000/(1000*G54)</f>
        <v>3.06652944393264</v>
      </c>
      <c r="K54" s="0" t="n">
        <f aca="false">J54*G54*1000</f>
        <v>62207.3096466732</v>
      </c>
      <c r="L54" s="0" t="n">
        <f aca="false">K54*H54</f>
        <v>1496.22420548842</v>
      </c>
      <c r="M54" s="0" t="n">
        <f aca="false">$M$2*E54</f>
        <v>-492.85462011492</v>
      </c>
      <c r="N54" s="0" t="n">
        <f aca="false">M54-L54</f>
        <v>-1989.07882560334</v>
      </c>
      <c r="O54" s="0" t="n">
        <f aca="false">$M$2*E54</f>
        <v>-492.85462011492</v>
      </c>
      <c r="P54" s="0" t="str">
        <f aca="false">IF(N54&gt;O54,"1","")</f>
        <v/>
      </c>
      <c r="Q54" s="0" t="n">
        <v>0.622073096466732</v>
      </c>
    </row>
    <row r="55" customFormat="false" ht="12.75" hidden="false" customHeight="false" outlineLevel="0" collapsed="false">
      <c r="A55" s="2" t="n">
        <v>33909</v>
      </c>
      <c r="B55" s="9" t="n">
        <v>20.29</v>
      </c>
      <c r="C55" s="10" t="n">
        <v>19.1943</v>
      </c>
      <c r="D55" s="0" t="n">
        <v>-0.0559828952449035</v>
      </c>
      <c r="E55" s="0" t="n">
        <v>0.00246730941845862</v>
      </c>
      <c r="G55" s="11" t="n">
        <f aca="false">C54</f>
        <v>20.2995</v>
      </c>
      <c r="H55" s="0" t="n">
        <f aca="false">D54</f>
        <v>0.000670191768913941</v>
      </c>
      <c r="I55" s="0" t="n">
        <v>0.612580923404571</v>
      </c>
      <c r="J55" s="0" t="n">
        <f aca="false">I55*100000/(1000*G55)</f>
        <v>3.01771434471081</v>
      </c>
      <c r="K55" s="0" t="n">
        <f aca="false">J55*G55*1000</f>
        <v>61258.0923404571</v>
      </c>
      <c r="L55" s="0" t="n">
        <f aca="false">K55*H55</f>
        <v>41.0546692659445</v>
      </c>
      <c r="M55" s="0" t="n">
        <f aca="false">$M$2*E55</f>
        <v>246.730941845862</v>
      </c>
      <c r="N55" s="0" t="n">
        <f aca="false">M55-L55</f>
        <v>205.676272579918</v>
      </c>
      <c r="O55" s="0" t="n">
        <f aca="false">$M$2*E55</f>
        <v>246.730941845862</v>
      </c>
      <c r="P55" s="0" t="str">
        <f aca="false">IF(N55&gt;O55,"1","")</f>
        <v/>
      </c>
      <c r="Q55" s="0" t="n">
        <v>0.612580923404571</v>
      </c>
    </row>
    <row r="56" customFormat="false" ht="12.75" hidden="false" customHeight="false" outlineLevel="0" collapsed="false">
      <c r="A56" s="2" t="n">
        <v>33939</v>
      </c>
      <c r="B56" s="9" t="n">
        <v>19.5</v>
      </c>
      <c r="C56" s="10" t="n">
        <v>18.2355</v>
      </c>
      <c r="D56" s="0" t="n">
        <v>-0.0512431162758081</v>
      </c>
      <c r="E56" s="0" t="n">
        <v>-0.0397136882680222</v>
      </c>
      <c r="G56" s="11" t="n">
        <f aca="false">C55</f>
        <v>19.1943</v>
      </c>
      <c r="H56" s="0" t="n">
        <f aca="false">D55</f>
        <v>-0.0559828952449035</v>
      </c>
      <c r="I56" s="0" t="n">
        <v>0.67424958795599</v>
      </c>
      <c r="J56" s="0" t="n">
        <f aca="false">I56*100000/(1000*G56)</f>
        <v>3.51275945440047</v>
      </c>
      <c r="K56" s="0" t="n">
        <f aca="false">J56*G56*1000</f>
        <v>67424.958795599</v>
      </c>
      <c r="L56" s="0" t="n">
        <f aca="false">K56*H56</f>
        <v>-3774.64440514595</v>
      </c>
      <c r="M56" s="0" t="n">
        <f aca="false">$M$2*E56</f>
        <v>-3971.36882680222</v>
      </c>
      <c r="N56" s="0" t="n">
        <f aca="false">M56-L56</f>
        <v>-196.724421656264</v>
      </c>
      <c r="O56" s="0" t="n">
        <f aca="false">$M$2*E56</f>
        <v>-3971.36882680222</v>
      </c>
      <c r="P56" s="0" t="str">
        <f aca="false">IF(N56&gt;O56,"1","")</f>
        <v>1</v>
      </c>
      <c r="Q56" s="0" t="n">
        <v>0.67424958795599</v>
      </c>
    </row>
    <row r="57" customFormat="false" ht="12.75" hidden="false" customHeight="false" outlineLevel="0" collapsed="false">
      <c r="A57" s="2" t="n">
        <v>33970</v>
      </c>
      <c r="B57" s="9" t="n">
        <v>18.61</v>
      </c>
      <c r="C57" s="10" t="n">
        <v>17.5122</v>
      </c>
      <c r="D57" s="0" t="n">
        <v>-0.0404724627864115</v>
      </c>
      <c r="E57" s="0" t="n">
        <v>-0.0467153949155418</v>
      </c>
      <c r="G57" s="11" t="n">
        <f aca="false">C56</f>
        <v>18.2355</v>
      </c>
      <c r="H57" s="0" t="n">
        <f aca="false">D56</f>
        <v>-0.0512431162758081</v>
      </c>
      <c r="I57" s="0" t="n">
        <v>0.618411283641801</v>
      </c>
      <c r="J57" s="0" t="n">
        <f aca="false">I57*100000/(1000*G57)</f>
        <v>3.39124939618766</v>
      </c>
      <c r="K57" s="0" t="n">
        <f aca="false">J57*G57*1000</f>
        <v>61841.1283641801</v>
      </c>
      <c r="L57" s="0" t="n">
        <f aca="false">K57*H57</f>
        <v>-3168.93213139286</v>
      </c>
      <c r="M57" s="0" t="n">
        <f aca="false">$M$2*E57</f>
        <v>-4671.53949155418</v>
      </c>
      <c r="N57" s="0" t="n">
        <f aca="false">M57-L57</f>
        <v>-1502.60736016132</v>
      </c>
      <c r="O57" s="0" t="n">
        <f aca="false">$M$2*E57</f>
        <v>-4671.53949155418</v>
      </c>
      <c r="P57" s="0" t="str">
        <f aca="false">IF(N57&gt;O57,"1","")</f>
        <v>1</v>
      </c>
      <c r="Q57" s="0" t="n">
        <v>0.618411283641801</v>
      </c>
    </row>
    <row r="58" customFormat="false" ht="12.75" hidden="false" customHeight="false" outlineLevel="0" collapsed="false">
      <c r="A58" s="2" t="n">
        <v>34001</v>
      </c>
      <c r="B58" s="9" t="n">
        <v>17.76</v>
      </c>
      <c r="C58" s="10" t="n">
        <v>18.4688</v>
      </c>
      <c r="D58" s="0" t="n">
        <v>0.0531850409831012</v>
      </c>
      <c r="E58" s="0" t="n">
        <v>-0.0467503330901353</v>
      </c>
      <c r="G58" s="11" t="n">
        <f aca="false">C57</f>
        <v>17.5122</v>
      </c>
      <c r="H58" s="0" t="n">
        <f aca="false">D57</f>
        <v>-0.0404724627864115</v>
      </c>
      <c r="I58" s="0" t="n">
        <v>0.643248657806194</v>
      </c>
      <c r="J58" s="0" t="n">
        <f aca="false">I58*100000/(1000*G58)</f>
        <v>3.67314590860197</v>
      </c>
      <c r="K58" s="0" t="n">
        <f aca="false">J58*G58*1000</f>
        <v>64324.8657806194</v>
      </c>
      <c r="L58" s="0" t="n">
        <f aca="false">K58*H58</f>
        <v>-2603.38573654704</v>
      </c>
      <c r="M58" s="0" t="n">
        <f aca="false">$M$2*E58</f>
        <v>-4675.03330901353</v>
      </c>
      <c r="N58" s="0" t="n">
        <f aca="false">M58-L58</f>
        <v>-2071.64757246649</v>
      </c>
      <c r="O58" s="0" t="n">
        <f aca="false">$M$2*E58</f>
        <v>-4675.03330901353</v>
      </c>
      <c r="P58" s="0" t="str">
        <f aca="false">IF(N58&gt;O58,"1","")</f>
        <v>1</v>
      </c>
      <c r="Q58" s="0" t="n">
        <v>0.643248657806194</v>
      </c>
    </row>
    <row r="59" customFormat="false" ht="12.75" hidden="false" customHeight="false" outlineLevel="0" collapsed="false">
      <c r="A59" s="2" t="n">
        <v>34029</v>
      </c>
      <c r="B59" s="9" t="n">
        <v>18.02</v>
      </c>
      <c r="C59" s="10" t="n">
        <v>18.8043</v>
      </c>
      <c r="D59" s="0" t="n">
        <v>0.0180027452084381</v>
      </c>
      <c r="E59" s="0" t="n">
        <v>0.0145335146161678</v>
      </c>
      <c r="G59" s="11" t="n">
        <f aca="false">C58</f>
        <v>18.4688</v>
      </c>
      <c r="H59" s="0" t="n">
        <f aca="false">D58</f>
        <v>0.0531850409831012</v>
      </c>
      <c r="I59" s="0" t="n">
        <v>0.597720075228636</v>
      </c>
      <c r="J59" s="0" t="n">
        <f aca="false">I59*100000/(1000*G59)</f>
        <v>3.23637743236505</v>
      </c>
      <c r="K59" s="0" t="n">
        <f aca="false">J59*G59*1000</f>
        <v>59772.0075228636</v>
      </c>
      <c r="L59" s="0" t="n">
        <f aca="false">K59*H59</f>
        <v>3178.97666974573</v>
      </c>
      <c r="M59" s="0" t="n">
        <f aca="false">$M$2*E59</f>
        <v>1453.35146161678</v>
      </c>
      <c r="N59" s="0" t="n">
        <f aca="false">M59-L59</f>
        <v>-1725.62520812895</v>
      </c>
      <c r="O59" s="0" t="n">
        <f aca="false">$M$2*E59</f>
        <v>1453.35146161678</v>
      </c>
      <c r="P59" s="0" t="str">
        <f aca="false">IF(N59&gt;O59,"1","")</f>
        <v/>
      </c>
      <c r="Q59" s="0" t="n">
        <v>0.597720075228636</v>
      </c>
    </row>
    <row r="60" customFormat="false" ht="12.75" hidden="false" customHeight="false" outlineLevel="0" collapsed="false">
      <c r="A60" s="2" t="n">
        <v>34060</v>
      </c>
      <c r="B60" s="9" t="n">
        <v>18.48</v>
      </c>
      <c r="C60" s="10" t="n">
        <v>18.7833</v>
      </c>
      <c r="D60" s="0" t="n">
        <v>-0.00111738989374059</v>
      </c>
      <c r="E60" s="0" t="n">
        <v>0.0252068140333463</v>
      </c>
      <c r="G60" s="11" t="n">
        <f aca="false">C59</f>
        <v>18.8043</v>
      </c>
      <c r="H60" s="0" t="n">
        <f aca="false">D59</f>
        <v>0.0180027452084381</v>
      </c>
      <c r="I60" s="0" t="n">
        <v>0.63687798164732</v>
      </c>
      <c r="J60" s="0" t="n">
        <f aca="false">I60*100000/(1000*G60)</f>
        <v>3.38687418115708</v>
      </c>
      <c r="K60" s="0" t="n">
        <f aca="false">J60*G60*1000</f>
        <v>63687.798164732</v>
      </c>
      <c r="L60" s="0" t="n">
        <f aca="false">K60*H60</f>
        <v>1146.5552032461</v>
      </c>
      <c r="M60" s="0" t="n">
        <f aca="false">$M$2*E60</f>
        <v>2520.68140333463</v>
      </c>
      <c r="N60" s="0" t="n">
        <f aca="false">M60-L60</f>
        <v>1374.12620008853</v>
      </c>
      <c r="O60" s="0" t="n">
        <f aca="false">$M$2*E60</f>
        <v>2520.68140333463</v>
      </c>
      <c r="P60" s="0" t="str">
        <f aca="false">IF(N60&gt;O60,"1","")</f>
        <v/>
      </c>
      <c r="Q60" s="0" t="n">
        <v>0.63687798164732</v>
      </c>
    </row>
    <row r="61" customFormat="false" ht="12.75" hidden="false" customHeight="false" outlineLevel="0" collapsed="false">
      <c r="A61" s="2" t="n">
        <v>34090</v>
      </c>
      <c r="B61" s="9" t="n">
        <v>18.89</v>
      </c>
      <c r="C61" s="10" t="n">
        <v>18.611</v>
      </c>
      <c r="D61" s="0" t="n">
        <v>-0.00921537343138178</v>
      </c>
      <c r="E61" s="0" t="n">
        <v>0.02194361529988</v>
      </c>
      <c r="G61" s="11" t="n">
        <f aca="false">C60</f>
        <v>18.7833</v>
      </c>
      <c r="H61" s="0" t="n">
        <f aca="false">D60</f>
        <v>-0.00111738989374059</v>
      </c>
      <c r="I61" s="0" t="n">
        <v>0.715562678431568</v>
      </c>
      <c r="J61" s="0" t="n">
        <f aca="false">I61*100000/(1000*G61)</f>
        <v>3.80956849132776</v>
      </c>
      <c r="K61" s="0" t="n">
        <f aca="false">J61*G61*1000</f>
        <v>71556.2678431568</v>
      </c>
      <c r="L61" s="0" t="n">
        <f aca="false">K61*H61</f>
        <v>-79.9562505217385</v>
      </c>
      <c r="M61" s="0" t="n">
        <f aca="false">$M$2*E61</f>
        <v>2194.361529988</v>
      </c>
      <c r="N61" s="0" t="n">
        <f aca="false">M61-L61</f>
        <v>2274.31778050974</v>
      </c>
      <c r="O61" s="0" t="n">
        <f aca="false">$M$2*E61</f>
        <v>2194.361529988</v>
      </c>
      <c r="P61" s="0" t="str">
        <f aca="false">IF(N61&gt;O61,"1","")</f>
        <v>1</v>
      </c>
      <c r="Q61" s="0" t="n">
        <v>0.715562678431568</v>
      </c>
    </row>
    <row r="62" customFormat="false" ht="12.75" hidden="false" customHeight="false" outlineLevel="0" collapsed="false">
      <c r="A62" s="2" t="n">
        <v>34121</v>
      </c>
      <c r="B62" s="9" t="n">
        <v>18.69</v>
      </c>
      <c r="C62" s="10" t="n">
        <v>17.6482</v>
      </c>
      <c r="D62" s="0" t="n">
        <v>-0.0531190085859738</v>
      </c>
      <c r="E62" s="0" t="n">
        <v>-0.0106440600459467</v>
      </c>
      <c r="G62" s="11" t="n">
        <f aca="false">C61</f>
        <v>18.611</v>
      </c>
      <c r="H62" s="0" t="n">
        <f aca="false">D61</f>
        <v>-0.00921537343138178</v>
      </c>
      <c r="I62" s="0" t="n">
        <v>0.696457931282804</v>
      </c>
      <c r="J62" s="0" t="n">
        <f aca="false">I62*100000/(1000*G62)</f>
        <v>3.74218436023214</v>
      </c>
      <c r="K62" s="0" t="n">
        <f aca="false">J62*G62*1000</f>
        <v>69645.7931282804</v>
      </c>
      <c r="L62" s="0" t="n">
        <f aca="false">K62*H62</f>
        <v>-641.811991601867</v>
      </c>
      <c r="M62" s="0" t="n">
        <f aca="false">$M$2*E62</f>
        <v>-1064.40600459467</v>
      </c>
      <c r="N62" s="0" t="n">
        <f aca="false">M62-L62</f>
        <v>-422.5940129928</v>
      </c>
      <c r="O62" s="0" t="n">
        <f aca="false">$M$2*E62</f>
        <v>-1064.40600459467</v>
      </c>
      <c r="P62" s="0" t="str">
        <f aca="false">IF(N62&gt;O62,"1","")</f>
        <v>1</v>
      </c>
      <c r="Q62" s="0" t="n">
        <v>0.696457931282804</v>
      </c>
    </row>
    <row r="63" customFormat="false" ht="12.75" hidden="false" customHeight="false" outlineLevel="0" collapsed="false">
      <c r="A63" s="2" t="n">
        <v>34151</v>
      </c>
      <c r="B63" s="9" t="n">
        <v>18.16</v>
      </c>
      <c r="C63" s="10" t="n">
        <v>16.8148</v>
      </c>
      <c r="D63" s="0" t="n">
        <v>-0.0483743441964907</v>
      </c>
      <c r="E63" s="0" t="n">
        <v>-0.0287672482943243</v>
      </c>
      <c r="G63" s="11" t="n">
        <f aca="false">C62</f>
        <v>17.6482</v>
      </c>
      <c r="H63" s="0" t="n">
        <f aca="false">D62</f>
        <v>-0.0531190085859738</v>
      </c>
      <c r="I63" s="0" t="n">
        <v>0.543790144130817</v>
      </c>
      <c r="J63" s="0" t="n">
        <f aca="false">I63*100000/(1000*G63)</f>
        <v>3.08127822741592</v>
      </c>
      <c r="K63" s="0" t="n">
        <f aca="false">J63*G63*1000</f>
        <v>54379.0144130817</v>
      </c>
      <c r="L63" s="0" t="n">
        <f aca="false">K63*H63</f>
        <v>-2888.55933350528</v>
      </c>
      <c r="M63" s="0" t="n">
        <f aca="false">$M$2*E63</f>
        <v>-2876.72482943243</v>
      </c>
      <c r="N63" s="0" t="n">
        <f aca="false">M63-L63</f>
        <v>11.8345040728445</v>
      </c>
      <c r="O63" s="0" t="n">
        <f aca="false">$M$2*E63</f>
        <v>-2876.72482943243</v>
      </c>
      <c r="P63" s="0" t="str">
        <f aca="false">IF(N63&gt;O63,"1","")</f>
        <v>1</v>
      </c>
      <c r="Q63" s="0" t="n">
        <v>0.543790144130817</v>
      </c>
    </row>
    <row r="64" customFormat="false" ht="12.75" hidden="false" customHeight="false" outlineLevel="0" collapsed="false">
      <c r="A64" s="2" t="n">
        <v>34182</v>
      </c>
      <c r="B64" s="9" t="n">
        <v>17.1</v>
      </c>
      <c r="C64" s="10" t="n">
        <v>16.8243</v>
      </c>
      <c r="D64" s="0" t="n">
        <v>0.000564818931098455</v>
      </c>
      <c r="E64" s="0" t="n">
        <v>-0.060142909664533</v>
      </c>
      <c r="G64" s="11" t="n">
        <f aca="false">C63</f>
        <v>16.8148</v>
      </c>
      <c r="H64" s="0" t="n">
        <f aca="false">D63</f>
        <v>-0.0483743441964907</v>
      </c>
      <c r="I64" s="0" t="n">
        <v>0.686761448836629</v>
      </c>
      <c r="J64" s="0" t="n">
        <f aca="false">I64*100000/(1000*G64)</f>
        <v>4.08426772151098</v>
      </c>
      <c r="K64" s="0" t="n">
        <f aca="false">J64*G64*1000</f>
        <v>68676.1448836629</v>
      </c>
      <c r="L64" s="0" t="n">
        <f aca="false">K64*H64</f>
        <v>-3322.16347069037</v>
      </c>
      <c r="M64" s="0" t="n">
        <f aca="false">$M$2*E64</f>
        <v>-6014.2909664533</v>
      </c>
      <c r="N64" s="0" t="n">
        <f aca="false">M64-L64</f>
        <v>-2692.12749576293</v>
      </c>
      <c r="O64" s="0" t="n">
        <f aca="false">$M$2*E64</f>
        <v>-6014.2909664533</v>
      </c>
      <c r="P64" s="0" t="str">
        <f aca="false">IF(N64&gt;O64,"1","")</f>
        <v>1</v>
      </c>
      <c r="Q64" s="0" t="n">
        <v>0.686761448836629</v>
      </c>
    </row>
    <row r="65" customFormat="false" ht="12.75" hidden="false" customHeight="false" outlineLevel="0" collapsed="false">
      <c r="A65" s="2" t="n">
        <v>34213</v>
      </c>
      <c r="B65" s="9" t="n">
        <v>16.82</v>
      </c>
      <c r="C65" s="10" t="n">
        <v>16.138</v>
      </c>
      <c r="D65" s="0" t="n">
        <v>-0.0416475304841457</v>
      </c>
      <c r="E65" s="0" t="n">
        <v>-0.0165098089638123</v>
      </c>
      <c r="G65" s="11" t="n">
        <f aca="false">C64</f>
        <v>16.8243</v>
      </c>
      <c r="H65" s="0" t="n">
        <f aca="false">D64</f>
        <v>0.000564818931098455</v>
      </c>
      <c r="I65" s="0" t="n">
        <v>0.673535692396373</v>
      </c>
      <c r="J65" s="0" t="n">
        <f aca="false">I65*100000/(1000*G65)</f>
        <v>4.0033504656739</v>
      </c>
      <c r="K65" s="0" t="n">
        <f aca="false">J65*G65*1000</f>
        <v>67353.5692396373</v>
      </c>
      <c r="L65" s="0" t="n">
        <f aca="false">K65*H65</f>
        <v>38.0425709835977</v>
      </c>
      <c r="M65" s="0" t="n">
        <f aca="false">$M$2*E65</f>
        <v>-1650.98089638123</v>
      </c>
      <c r="N65" s="0" t="n">
        <f aca="false">M65-L65</f>
        <v>-1689.02346736482</v>
      </c>
      <c r="O65" s="0" t="n">
        <f aca="false">$M$2*E65</f>
        <v>-1650.98089638123</v>
      </c>
      <c r="P65" s="0" t="str">
        <f aca="false">IF(N65&gt;O65,"1","")</f>
        <v/>
      </c>
      <c r="Q65" s="0" t="n">
        <v>0.673535692396373</v>
      </c>
    </row>
    <row r="66" customFormat="false" ht="12.75" hidden="false" customHeight="false" outlineLevel="0" collapsed="false">
      <c r="A66" s="2" t="n">
        <v>34243</v>
      </c>
      <c r="B66" s="9" t="n">
        <v>16.56</v>
      </c>
      <c r="C66" s="10" t="n">
        <v>16.6543</v>
      </c>
      <c r="D66" s="0" t="n">
        <v>0.0314917019154728</v>
      </c>
      <c r="E66" s="0" t="n">
        <v>-0.0155785055876884</v>
      </c>
      <c r="G66" s="11" t="n">
        <f aca="false">C65</f>
        <v>16.138</v>
      </c>
      <c r="H66" s="0" t="n">
        <f aca="false">D65</f>
        <v>-0.0416475304841457</v>
      </c>
      <c r="I66" s="0" t="n">
        <v>0.687970747142604</v>
      </c>
      <c r="J66" s="0" t="n">
        <f aca="false">I66*100000/(1000*G66)</f>
        <v>4.26304837738632</v>
      </c>
      <c r="K66" s="0" t="n">
        <f aca="false">J66*G66*1000</f>
        <v>68797.0747142604</v>
      </c>
      <c r="L66" s="0" t="n">
        <f aca="false">K66*H66</f>
        <v>-2865.22826638221</v>
      </c>
      <c r="M66" s="0" t="n">
        <f aca="false">$M$2*E66</f>
        <v>-1557.85055876884</v>
      </c>
      <c r="N66" s="0" t="n">
        <f aca="false">M66-L66</f>
        <v>1307.37770761336</v>
      </c>
      <c r="O66" s="0" t="n">
        <f aca="false">$M$2*E66</f>
        <v>-1557.85055876884</v>
      </c>
      <c r="P66" s="0" t="str">
        <f aca="false">IF(N66&gt;O66,"1","")</f>
        <v>1</v>
      </c>
      <c r="Q66" s="0" t="n">
        <v>0.687970747142604</v>
      </c>
    </row>
    <row r="67" customFormat="false" ht="12.75" hidden="false" customHeight="false" outlineLevel="0" collapsed="false">
      <c r="A67" s="2" t="n">
        <v>34274</v>
      </c>
      <c r="B67" s="9" t="n">
        <v>16.75</v>
      </c>
      <c r="C67" s="10" t="n">
        <v>15.2864</v>
      </c>
      <c r="D67" s="0" t="n">
        <v>-0.0857048971282819</v>
      </c>
      <c r="E67" s="0" t="n">
        <v>0.011408109313962</v>
      </c>
      <c r="G67" s="11" t="n">
        <f aca="false">C66</f>
        <v>16.6543</v>
      </c>
      <c r="H67" s="0" t="n">
        <f aca="false">D66</f>
        <v>0.0314917019154728</v>
      </c>
      <c r="I67" s="0" t="n">
        <v>0.660748346017734</v>
      </c>
      <c r="J67" s="0" t="n">
        <f aca="false">I67*100000/(1000*G67)</f>
        <v>3.96743391206916</v>
      </c>
      <c r="K67" s="0" t="n">
        <f aca="false">J67*G67*1000</f>
        <v>66074.8346017734</v>
      </c>
      <c r="L67" s="0" t="n">
        <f aca="false">K67*H67</f>
        <v>2080.80899539322</v>
      </c>
      <c r="M67" s="0" t="n">
        <f aca="false">$M$2*E67</f>
        <v>1140.8109313962</v>
      </c>
      <c r="N67" s="0" t="n">
        <f aca="false">M67-L67</f>
        <v>-939.998063997019</v>
      </c>
      <c r="O67" s="0" t="n">
        <f aca="false">$M$2*E67</f>
        <v>1140.8109313962</v>
      </c>
      <c r="P67" s="0" t="str">
        <f aca="false">IF(N67&gt;O67,"1","")</f>
        <v/>
      </c>
      <c r="Q67" s="0" t="n">
        <v>0.660748346017734</v>
      </c>
    </row>
    <row r="68" customFormat="false" ht="12.75" hidden="false" customHeight="false" outlineLevel="0" collapsed="false">
      <c r="A68" s="2" t="n">
        <v>34304</v>
      </c>
      <c r="B68" s="9" t="n">
        <v>16.22</v>
      </c>
      <c r="C68" s="10" t="n">
        <v>13.5525</v>
      </c>
      <c r="D68" s="0" t="n">
        <v>-0.12039251206115</v>
      </c>
      <c r="E68" s="0" t="n">
        <v>-0.0321532095838086</v>
      </c>
      <c r="G68" s="11" t="n">
        <f aca="false">C67</f>
        <v>15.2864</v>
      </c>
      <c r="H68" s="0" t="n">
        <f aca="false">D67</f>
        <v>-0.0857048971282819</v>
      </c>
      <c r="I68" s="0" t="n">
        <v>0.558393366051547</v>
      </c>
      <c r="J68" s="0" t="n">
        <f aca="false">I68*100000/(1000*G68)</f>
        <v>3.65287684511426</v>
      </c>
      <c r="K68" s="0" t="n">
        <f aca="false">J68*G68*1000</f>
        <v>55839.3366051547</v>
      </c>
      <c r="L68" s="0" t="n">
        <f aca="false">K68*H68</f>
        <v>-4785.70459945629</v>
      </c>
      <c r="M68" s="0" t="n">
        <f aca="false">$M$2*E68</f>
        <v>-3215.32095838086</v>
      </c>
      <c r="N68" s="0" t="n">
        <f aca="false">M68-L68</f>
        <v>1570.38364107543</v>
      </c>
      <c r="O68" s="0" t="n">
        <f aca="false">$M$2*E68</f>
        <v>-3215.32095838086</v>
      </c>
      <c r="P68" s="0" t="str">
        <f aca="false">IF(N68&gt;O68,"1","")</f>
        <v>1</v>
      </c>
      <c r="Q68" s="0" t="n">
        <v>0.558393366051547</v>
      </c>
    </row>
    <row r="69" customFormat="false" ht="12.75" hidden="false" customHeight="false" outlineLevel="0" collapsed="false">
      <c r="A69" s="2" t="n">
        <v>34335</v>
      </c>
      <c r="B69" s="9" t="n">
        <v>14.57</v>
      </c>
      <c r="C69" s="10" t="n">
        <v>14.2607</v>
      </c>
      <c r="D69" s="0" t="n">
        <v>0.0509364699880459</v>
      </c>
      <c r="E69" s="0" t="n">
        <v>-0.107280428480153</v>
      </c>
      <c r="G69" s="11" t="n">
        <f aca="false">C68</f>
        <v>13.5525</v>
      </c>
      <c r="H69" s="0" t="n">
        <f aca="false">D68</f>
        <v>-0.12039251206115</v>
      </c>
      <c r="I69" s="0" t="n">
        <v>0.669268728322985</v>
      </c>
      <c r="J69" s="0" t="n">
        <f aca="false">I69*100000/(1000*G69)</f>
        <v>4.93834147443634</v>
      </c>
      <c r="K69" s="0" t="n">
        <f aca="false">J69*G69*1000</f>
        <v>66926.8728322985</v>
      </c>
      <c r="L69" s="0" t="n">
        <f aca="false">K69*H69</f>
        <v>-8057.49434467752</v>
      </c>
      <c r="M69" s="0" t="n">
        <f aca="false">$M$2*E69</f>
        <v>-10728.0428480153</v>
      </c>
      <c r="N69" s="0" t="n">
        <f aca="false">M69-L69</f>
        <v>-2670.54850333782</v>
      </c>
      <c r="O69" s="0" t="n">
        <f aca="false">$M$2*E69</f>
        <v>-10728.0428480153</v>
      </c>
      <c r="P69" s="0" t="str">
        <f aca="false">IF(N69&gt;O69,"1","")</f>
        <v>1</v>
      </c>
      <c r="Q69" s="0" t="n">
        <v>0.669268728322985</v>
      </c>
    </row>
    <row r="70" customFormat="false" ht="12.75" hidden="false" customHeight="false" outlineLevel="0" collapsed="false">
      <c r="A70" s="2" t="n">
        <v>34366</v>
      </c>
      <c r="B70" s="9" t="n">
        <v>14.83</v>
      </c>
      <c r="C70" s="10" t="n">
        <v>13.751</v>
      </c>
      <c r="D70" s="0" t="n">
        <v>-0.0363959533995944</v>
      </c>
      <c r="E70" s="0" t="n">
        <v>0.0176875359427272</v>
      </c>
      <c r="G70" s="11" t="n">
        <f aca="false">C69</f>
        <v>14.2607</v>
      </c>
      <c r="H70" s="0" t="n">
        <f aca="false">D69</f>
        <v>0.0509364699880459</v>
      </c>
      <c r="I70" s="0" t="n">
        <v>0.631061862388518</v>
      </c>
      <c r="J70" s="0" t="n">
        <f aca="false">I70*100000/(1000*G70)</f>
        <v>4.42518152957792</v>
      </c>
      <c r="K70" s="0" t="n">
        <f aca="false">J70*G70*1000</f>
        <v>63106.1862388518</v>
      </c>
      <c r="L70" s="0" t="n">
        <f aca="false">K70*H70</f>
        <v>3214.40636141531</v>
      </c>
      <c r="M70" s="0" t="n">
        <f aca="false">$M$2*E70</f>
        <v>1768.75359427272</v>
      </c>
      <c r="N70" s="0" t="n">
        <f aca="false">M70-L70</f>
        <v>-1445.6527671426</v>
      </c>
      <c r="O70" s="0" t="n">
        <f aca="false">$M$2*E70</f>
        <v>1768.75359427272</v>
      </c>
      <c r="P70" s="0" t="str">
        <f aca="false">IF(N70&gt;O70,"1","")</f>
        <v/>
      </c>
      <c r="Q70" s="0" t="n">
        <v>0.631061862388518</v>
      </c>
    </row>
    <row r="71" customFormat="false" ht="12.75" hidden="false" customHeight="false" outlineLevel="0" collapsed="false">
      <c r="A71" s="6" t="n">
        <v>34394</v>
      </c>
      <c r="B71" s="13" t="n">
        <v>14.89</v>
      </c>
      <c r="C71" s="10" t="n">
        <v>13.7463</v>
      </c>
      <c r="D71" s="0" t="n">
        <v>-0.000341851748773232</v>
      </c>
      <c r="E71" s="0" t="n">
        <v>0.00403769054607697</v>
      </c>
      <c r="G71" s="11" t="n">
        <f aca="false">C70</f>
        <v>13.751</v>
      </c>
      <c r="H71" s="0" t="n">
        <f aca="false">D70</f>
        <v>-0.0363959533995944</v>
      </c>
      <c r="I71" s="0" t="n">
        <v>0.660249550604385</v>
      </c>
      <c r="J71" s="0" t="n">
        <f aca="false">I71*100000/(1000*G71)</f>
        <v>4.80146571597982</v>
      </c>
      <c r="K71" s="0" t="n">
        <f aca="false">J71*G71*1000</f>
        <v>66024.9550604385</v>
      </c>
      <c r="L71" s="0" t="n">
        <f aca="false">K71*H71</f>
        <v>-2403.04118759004</v>
      </c>
      <c r="M71" s="0" t="n">
        <f aca="false">$M$2*E71</f>
        <v>403.769054607697</v>
      </c>
      <c r="N71" s="0" t="n">
        <f aca="false">M71-L71</f>
        <v>2806.81024219773</v>
      </c>
      <c r="O71" s="0" t="n">
        <f aca="false">$M$2*E71</f>
        <v>403.769054607697</v>
      </c>
      <c r="P71" s="0" t="str">
        <f aca="false">IF(N71&gt;O71,"1","")</f>
        <v>1</v>
      </c>
      <c r="Q71" s="0" t="n">
        <v>0.660249550604385</v>
      </c>
    </row>
    <row r="72" customFormat="false" ht="12.75" hidden="false" customHeight="false" outlineLevel="0" collapsed="false">
      <c r="A72" s="6" t="n">
        <v>34425</v>
      </c>
      <c r="B72" s="13" t="n">
        <v>14.57</v>
      </c>
      <c r="C72" s="10" t="n">
        <v>15.1983</v>
      </c>
      <c r="D72" s="0" t="n">
        <v>0.100413882500138</v>
      </c>
      <c r="E72" s="0" t="n">
        <v>-0.0217252264888042</v>
      </c>
      <c r="G72" s="11" t="n">
        <f aca="false">C71</f>
        <v>13.7463</v>
      </c>
      <c r="H72" s="0" t="n">
        <f aca="false">D71</f>
        <v>-0.000341851748773232</v>
      </c>
      <c r="I72" s="0" t="n">
        <v>0.615810778395723</v>
      </c>
      <c r="J72" s="0" t="n">
        <f aca="false">I72*100000/(1000*G72)</f>
        <v>4.47982932422341</v>
      </c>
      <c r="K72" s="0" t="n">
        <f aca="false">J72*G72*1000</f>
        <v>61581.0778395723</v>
      </c>
      <c r="L72" s="0" t="n">
        <f aca="false">K72*H72</f>
        <v>-21.0515991507983</v>
      </c>
      <c r="M72" s="0" t="n">
        <f aca="false">$M$2*E72</f>
        <v>-2172.52264888042</v>
      </c>
      <c r="N72" s="0" t="n">
        <f aca="false">M72-L72</f>
        <v>-2151.47104972962</v>
      </c>
      <c r="O72" s="0" t="n">
        <f aca="false">$M$2*E72</f>
        <v>-2172.52264888042</v>
      </c>
      <c r="P72" s="0" t="str">
        <f aca="false">IF(N72&gt;O72,"1","")</f>
        <v>1</v>
      </c>
      <c r="Q72" s="0" t="n">
        <v>0.615810778395723</v>
      </c>
    </row>
    <row r="73" customFormat="false" ht="12.75" hidden="false" customHeight="false" outlineLevel="0" collapsed="false">
      <c r="A73" s="6" t="n">
        <v>34455</v>
      </c>
      <c r="B73" s="13" t="n">
        <v>15.39</v>
      </c>
      <c r="C73" s="10" t="n">
        <v>16.3493</v>
      </c>
      <c r="D73" s="0" t="n">
        <v>0.0730015034789099</v>
      </c>
      <c r="E73" s="0" t="n">
        <v>0.0547533276436744</v>
      </c>
      <c r="G73" s="11" t="n">
        <f aca="false">C72</f>
        <v>15.1983</v>
      </c>
      <c r="H73" s="0" t="n">
        <f aca="false">D72</f>
        <v>0.100413882500138</v>
      </c>
      <c r="I73" s="0" t="n">
        <v>0.595065060261284</v>
      </c>
      <c r="J73" s="0" t="n">
        <f aca="false">I73*100000/(1000*G73)</f>
        <v>3.91533961207032</v>
      </c>
      <c r="K73" s="0" t="n">
        <f aca="false">J73*G73*1000</f>
        <v>59506.5060261284</v>
      </c>
      <c r="L73" s="0" t="n">
        <f aca="false">K73*H73</f>
        <v>5975.27930410143</v>
      </c>
      <c r="M73" s="0" t="n">
        <f aca="false">$M$2*E73</f>
        <v>5475.33276436744</v>
      </c>
      <c r="N73" s="0" t="n">
        <f aca="false">M73-L73</f>
        <v>-499.946539733997</v>
      </c>
      <c r="O73" s="0" t="n">
        <f aca="false">$M$2*E73</f>
        <v>5475.33276436744</v>
      </c>
      <c r="P73" s="0" t="str">
        <f aca="false">IF(N73&gt;O73,"1","")</f>
        <v/>
      </c>
      <c r="Q73" s="0" t="n">
        <v>0.595065060261284</v>
      </c>
    </row>
    <row r="74" customFormat="false" ht="12.75" hidden="false" customHeight="false" outlineLevel="0" collapsed="false">
      <c r="A74" s="6" t="n">
        <v>34486</v>
      </c>
      <c r="B74" s="13" t="n">
        <v>16.32</v>
      </c>
      <c r="C74" s="10" t="n">
        <v>17.085</v>
      </c>
      <c r="D74" s="0" t="n">
        <v>0.0440158025961725</v>
      </c>
      <c r="E74" s="0" t="n">
        <v>0.058673401685173</v>
      </c>
      <c r="G74" s="11" t="n">
        <f aca="false">C73</f>
        <v>16.3493</v>
      </c>
      <c r="H74" s="0" t="n">
        <f aca="false">D73</f>
        <v>0.0730015034789099</v>
      </c>
      <c r="I74" s="0" t="n">
        <v>0.633359953794627</v>
      </c>
      <c r="J74" s="0" t="n">
        <f aca="false">I74*100000/(1000*G74)</f>
        <v>3.87392704149185</v>
      </c>
      <c r="K74" s="0" t="n">
        <f aca="false">J74*G74*1000</f>
        <v>63335.9953794627</v>
      </c>
      <c r="L74" s="0" t="n">
        <f aca="false">K74*H74</f>
        <v>4623.62288703407</v>
      </c>
      <c r="M74" s="0" t="n">
        <f aca="false">$M$2*E74</f>
        <v>5867.3401685173</v>
      </c>
      <c r="N74" s="0" t="n">
        <f aca="false">M74-L74</f>
        <v>1243.71728148324</v>
      </c>
      <c r="O74" s="0" t="n">
        <f aca="false">$M$2*E74</f>
        <v>5867.3401685173</v>
      </c>
      <c r="P74" s="0" t="str">
        <f aca="false">IF(N74&gt;O74,"1","")</f>
        <v/>
      </c>
      <c r="Q74" s="0" t="n">
        <v>0.633359953794627</v>
      </c>
    </row>
    <row r="75" customFormat="false" ht="12.75" hidden="false" customHeight="false" outlineLevel="0" collapsed="false">
      <c r="A75" s="6" t="n">
        <v>34516</v>
      </c>
      <c r="B75" s="13" t="n">
        <v>17.15</v>
      </c>
      <c r="C75" s="10" t="n">
        <v>18.0869</v>
      </c>
      <c r="D75" s="0" t="n">
        <v>0.0569870337599756</v>
      </c>
      <c r="E75" s="0" t="n">
        <v>0.0496068240759879</v>
      </c>
      <c r="G75" s="11" t="n">
        <f aca="false">C74</f>
        <v>17.085</v>
      </c>
      <c r="H75" s="0" t="n">
        <f aca="false">D74</f>
        <v>0.0440158025961725</v>
      </c>
      <c r="I75" s="0" t="n">
        <v>0.668594095694585</v>
      </c>
      <c r="J75" s="0" t="n">
        <f aca="false">I75*100000/(1000*G75)</f>
        <v>3.91333974652962</v>
      </c>
      <c r="K75" s="0" t="n">
        <f aca="false">J75*G75*1000</f>
        <v>66859.4095694585</v>
      </c>
      <c r="L75" s="0" t="n">
        <f aca="false">K75*H75</f>
        <v>2942.87057330594</v>
      </c>
      <c r="M75" s="0" t="n">
        <f aca="false">$M$2*E75</f>
        <v>4960.68240759879</v>
      </c>
      <c r="N75" s="0" t="n">
        <f aca="false">M75-L75</f>
        <v>2017.81183429286</v>
      </c>
      <c r="O75" s="0" t="n">
        <f aca="false">$M$2*E75</f>
        <v>4960.68240759879</v>
      </c>
      <c r="P75" s="0" t="str">
        <f aca="false">IF(N75&gt;O75,"1","")</f>
        <v/>
      </c>
      <c r="Q75" s="0" t="n">
        <v>0.668594095694585</v>
      </c>
    </row>
    <row r="76" customFormat="false" ht="12.75" hidden="false" customHeight="false" outlineLevel="0" collapsed="false">
      <c r="A76" s="6" t="n">
        <v>34547</v>
      </c>
      <c r="B76" s="13" t="n">
        <v>18.27</v>
      </c>
      <c r="C76" s="10" t="n">
        <v>16.9415</v>
      </c>
      <c r="D76" s="0" t="n">
        <v>-0.0654216862076283</v>
      </c>
      <c r="E76" s="0" t="n">
        <v>0.0632621967779665</v>
      </c>
      <c r="G76" s="11" t="n">
        <f aca="false">C75</f>
        <v>18.0869</v>
      </c>
      <c r="H76" s="0" t="n">
        <f aca="false">D75</f>
        <v>0.0569870337599756</v>
      </c>
      <c r="I76" s="0" t="n">
        <v>0.670222584603114</v>
      </c>
      <c r="J76" s="0" t="n">
        <f aca="false">I76*100000/(1000*G76)</f>
        <v>3.70556913900731</v>
      </c>
      <c r="K76" s="0" t="n">
        <f aca="false">J76*G76*1000</f>
        <v>67022.2584603114</v>
      </c>
      <c r="L76" s="0" t="n">
        <f aca="false">K76*H76</f>
        <v>3819.39970554757</v>
      </c>
      <c r="M76" s="0" t="n">
        <f aca="false">$M$2*E76</f>
        <v>6326.21967779665</v>
      </c>
      <c r="N76" s="0" t="n">
        <f aca="false">M76-L76</f>
        <v>2506.81997224908</v>
      </c>
      <c r="O76" s="0" t="n">
        <f aca="false">$M$2*E76</f>
        <v>6326.21967779665</v>
      </c>
      <c r="P76" s="0" t="str">
        <f aca="false">IF(N76&gt;O76,"1","")</f>
        <v/>
      </c>
      <c r="Q76" s="0" t="n">
        <v>0.670222584603114</v>
      </c>
    </row>
    <row r="77" customFormat="false" ht="12.75" hidden="false" customHeight="false" outlineLevel="0" collapsed="false">
      <c r="A77" s="6" t="n">
        <v>34578</v>
      </c>
      <c r="B77" s="13" t="n">
        <v>18.29</v>
      </c>
      <c r="C77" s="10" t="n">
        <v>16.0775</v>
      </c>
      <c r="D77" s="0" t="n">
        <v>-0.0523454540927214</v>
      </c>
      <c r="E77" s="0" t="n">
        <v>0.00109409201285905</v>
      </c>
      <c r="G77" s="11" t="n">
        <f aca="false">C76</f>
        <v>16.9415</v>
      </c>
      <c r="H77" s="0" t="n">
        <f aca="false">D76</f>
        <v>-0.0654216862076283</v>
      </c>
      <c r="I77" s="0" t="n">
        <v>0.616412641013675</v>
      </c>
      <c r="J77" s="0" t="n">
        <f aca="false">I77*100000/(1000*G77)</f>
        <v>3.63847735450624</v>
      </c>
      <c r="K77" s="0" t="n">
        <f aca="false">J77*G77*1000</f>
        <v>61641.2641013675</v>
      </c>
      <c r="L77" s="0" t="n">
        <f aca="false">K77*H77</f>
        <v>-4032.67543748121</v>
      </c>
      <c r="M77" s="0" t="n">
        <f aca="false">$M$2*E77</f>
        <v>109.409201285905</v>
      </c>
      <c r="N77" s="0" t="n">
        <f aca="false">M77-L77</f>
        <v>4142.08463876711</v>
      </c>
      <c r="O77" s="0" t="n">
        <f aca="false">$M$2*E77</f>
        <v>109.409201285905</v>
      </c>
      <c r="P77" s="0" t="str">
        <f aca="false">IF(N77&gt;O77,"1","")</f>
        <v>1</v>
      </c>
      <c r="Q77" s="0" t="n">
        <v>0.616412641013675</v>
      </c>
    </row>
    <row r="78" customFormat="false" ht="12.75" hidden="false" customHeight="false" outlineLevel="0" collapsed="false">
      <c r="A78" s="6" t="n">
        <v>34608</v>
      </c>
      <c r="B78" s="13" t="n">
        <v>17.63</v>
      </c>
      <c r="C78" s="10" t="n">
        <v>16.589</v>
      </c>
      <c r="D78" s="0" t="n">
        <v>0.0313190460832566</v>
      </c>
      <c r="E78" s="0" t="n">
        <v>-0.0367524659929954</v>
      </c>
      <c r="G78" s="11" t="n">
        <f aca="false">C77</f>
        <v>16.0775</v>
      </c>
      <c r="H78" s="0" t="n">
        <f aca="false">D77</f>
        <v>-0.0523454540927214</v>
      </c>
      <c r="I78" s="0" t="n">
        <v>0.62968388490285</v>
      </c>
      <c r="J78" s="0" t="n">
        <f aca="false">I78*100000/(1000*G78)</f>
        <v>3.9165534747495</v>
      </c>
      <c r="K78" s="0" t="n">
        <f aca="false">J78*G78*1000</f>
        <v>62968.388490285</v>
      </c>
      <c r="L78" s="0" t="n">
        <f aca="false">K78*H78</f>
        <v>-3296.10888901086</v>
      </c>
      <c r="M78" s="0" t="n">
        <f aca="false">$M$2*E78</f>
        <v>-3675.24659929954</v>
      </c>
      <c r="N78" s="0" t="n">
        <f aca="false">M78-L78</f>
        <v>-379.137710288685</v>
      </c>
      <c r="O78" s="0" t="n">
        <f aca="false">$M$2*E78</f>
        <v>-3675.24659929954</v>
      </c>
      <c r="P78" s="0" t="str">
        <f aca="false">IF(N78&gt;O78,"1","")</f>
        <v>1</v>
      </c>
      <c r="Q78" s="0" t="n">
        <v>0.62968388490285</v>
      </c>
    </row>
    <row r="79" customFormat="false" ht="12.75" hidden="false" customHeight="false" outlineLevel="0" collapsed="false">
      <c r="A79" s="6" t="n">
        <v>34639</v>
      </c>
      <c r="B79" s="13" t="n">
        <v>17.35</v>
      </c>
      <c r="C79" s="10" t="n">
        <v>17.458</v>
      </c>
      <c r="D79" s="0" t="n">
        <v>0.05105817120302</v>
      </c>
      <c r="E79" s="0" t="n">
        <v>-0.0160094900169105</v>
      </c>
      <c r="G79" s="11" t="n">
        <f aca="false">C78</f>
        <v>16.589</v>
      </c>
      <c r="H79" s="0" t="n">
        <f aca="false">D78</f>
        <v>0.0313190460832566</v>
      </c>
      <c r="I79" s="0" t="n">
        <v>0.613828336076658</v>
      </c>
      <c r="J79" s="0" t="n">
        <f aca="false">I79*100000/(1000*G79)</f>
        <v>3.70021300908227</v>
      </c>
      <c r="K79" s="0" t="n">
        <f aca="false">J79*G79*1000</f>
        <v>61382.8336076658</v>
      </c>
      <c r="L79" s="0" t="n">
        <f aca="false">K79*H79</f>
        <v>1922.45179447936</v>
      </c>
      <c r="M79" s="0" t="n">
        <f aca="false">$M$2*E79</f>
        <v>-1600.94900169105</v>
      </c>
      <c r="N79" s="0" t="n">
        <f aca="false">M79-L79</f>
        <v>-3523.40079617041</v>
      </c>
      <c r="O79" s="0" t="n">
        <f aca="false">$M$2*E79</f>
        <v>-1600.94900169105</v>
      </c>
      <c r="P79" s="0" t="str">
        <f aca="false">IF(N79&gt;O79,"1","")</f>
        <v/>
      </c>
      <c r="Q79" s="0" t="n">
        <v>0.613828336076658</v>
      </c>
    </row>
    <row r="80" customFormat="false" ht="12.75" hidden="false" customHeight="false" outlineLevel="0" collapsed="false">
      <c r="A80" s="6" t="n">
        <v>34669</v>
      </c>
      <c r="B80" s="13" t="n">
        <v>17.83</v>
      </c>
      <c r="C80" s="10" t="n">
        <v>16.0314</v>
      </c>
      <c r="D80" s="0" t="n">
        <v>-0.0852486972607425</v>
      </c>
      <c r="E80" s="0" t="n">
        <v>0.0272899254821807</v>
      </c>
      <c r="G80" s="11" t="n">
        <f aca="false">C79</f>
        <v>17.458</v>
      </c>
      <c r="H80" s="0" t="n">
        <f aca="false">D79</f>
        <v>0.05105817120302</v>
      </c>
      <c r="I80" s="0" t="n">
        <v>0.64267521754632</v>
      </c>
      <c r="J80" s="0" t="n">
        <f aca="false">I80*100000/(1000*G80)</f>
        <v>3.68126485019086</v>
      </c>
      <c r="K80" s="0" t="n">
        <f aca="false">J80*G80*1000</f>
        <v>64267.521754632</v>
      </c>
      <c r="L80" s="0" t="n">
        <f aca="false">K80*H80</f>
        <v>3281.38212854181</v>
      </c>
      <c r="M80" s="0" t="n">
        <f aca="false">$M$2*E80</f>
        <v>2728.99254821807</v>
      </c>
      <c r="N80" s="0" t="n">
        <f aca="false">M80-L80</f>
        <v>-552.389580323746</v>
      </c>
      <c r="O80" s="0" t="n">
        <f aca="false">$M$2*E80</f>
        <v>2728.99254821807</v>
      </c>
      <c r="P80" s="0" t="str">
        <f aca="false">IF(N80&gt;O80,"1","")</f>
        <v/>
      </c>
      <c r="Q80" s="0" t="n">
        <v>0.64267521754632</v>
      </c>
    </row>
    <row r="81" customFormat="false" ht="12.75" hidden="false" customHeight="false" outlineLevel="0" collapsed="false">
      <c r="A81" s="6" t="n">
        <v>34700</v>
      </c>
      <c r="B81" s="13" t="n">
        <v>17.65</v>
      </c>
      <c r="C81" s="10" t="n">
        <v>16.6714</v>
      </c>
      <c r="D81" s="0" t="n">
        <v>0.0391453773872547</v>
      </c>
      <c r="E81" s="0" t="n">
        <v>-0.0101466484957432</v>
      </c>
      <c r="G81" s="11" t="n">
        <f aca="false">C80</f>
        <v>16.0314</v>
      </c>
      <c r="H81" s="0" t="n">
        <f aca="false">D80</f>
        <v>-0.0852486972607425</v>
      </c>
      <c r="I81" s="0" t="n">
        <v>0.430967400367085</v>
      </c>
      <c r="J81" s="0" t="n">
        <f aca="false">I81*100000/(1000*G81)</f>
        <v>2.68827052139604</v>
      </c>
      <c r="K81" s="0" t="n">
        <f aca="false">J81*G81*1000</f>
        <v>43096.7400367085</v>
      </c>
      <c r="L81" s="0" t="n">
        <f aca="false">K81*H81</f>
        <v>-3673.94094431428</v>
      </c>
      <c r="M81" s="0" t="n">
        <f aca="false">$M$2*E81</f>
        <v>-1014.66484957432</v>
      </c>
      <c r="N81" s="0" t="n">
        <f aca="false">M81-L81</f>
        <v>2659.27609473996</v>
      </c>
      <c r="O81" s="0" t="n">
        <f aca="false">$M$2*E81</f>
        <v>-1014.66484957432</v>
      </c>
      <c r="P81" s="0" t="str">
        <f aca="false">IF(N81&gt;O81,"1","")</f>
        <v>1</v>
      </c>
      <c r="Q81" s="0" t="n">
        <v>0.430967400367085</v>
      </c>
    </row>
    <row r="82" customFormat="false" ht="12.75" hidden="false" customHeight="false" outlineLevel="0" collapsed="false">
      <c r="A82" s="6" t="n">
        <v>34731</v>
      </c>
      <c r="B82" s="13" t="n">
        <v>17.99</v>
      </c>
      <c r="C82" s="10" t="n">
        <v>17.315</v>
      </c>
      <c r="D82" s="0" t="n">
        <v>0.0378785014147152</v>
      </c>
      <c r="E82" s="0" t="n">
        <v>0.0190802645831359</v>
      </c>
      <c r="G82" s="11" t="n">
        <f aca="false">C81</f>
        <v>16.6714</v>
      </c>
      <c r="H82" s="0" t="n">
        <f aca="false">D81</f>
        <v>0.0391453773872547</v>
      </c>
      <c r="I82" s="0" t="n">
        <v>0.439536958314883</v>
      </c>
      <c r="J82" s="0" t="n">
        <f aca="false">I82*100000/(1000*G82)</f>
        <v>2.63647299155969</v>
      </c>
      <c r="K82" s="0" t="n">
        <f aca="false">J82*G82*1000</f>
        <v>43953.6958314883</v>
      </c>
      <c r="L82" s="0" t="n">
        <f aca="false">K82*H82</f>
        <v>1720.58401088821</v>
      </c>
      <c r="M82" s="0" t="n">
        <f aca="false">$M$2*E82</f>
        <v>1908.02645831359</v>
      </c>
      <c r="N82" s="0" t="n">
        <f aca="false">M82-L82</f>
        <v>187.442447425377</v>
      </c>
      <c r="O82" s="0" t="n">
        <f aca="false">$M$2*E82</f>
        <v>1908.02645831359</v>
      </c>
      <c r="P82" s="0" t="str">
        <f aca="false">IF(N82&gt;O82,"1","")</f>
        <v/>
      </c>
      <c r="Q82" s="0" t="n">
        <v>0.439536958314883</v>
      </c>
    </row>
    <row r="83" customFormat="false" ht="12.75" hidden="false" customHeight="false" outlineLevel="0" collapsed="false">
      <c r="A83" s="6" t="n">
        <v>34759</v>
      </c>
      <c r="B83" s="13" t="n">
        <v>18.56</v>
      </c>
      <c r="C83" s="10" t="n">
        <v>17.2135</v>
      </c>
      <c r="D83" s="0" t="n">
        <v>-0.00587921817419643</v>
      </c>
      <c r="E83" s="0" t="n">
        <v>0.0311926793956129</v>
      </c>
      <c r="G83" s="11" t="n">
        <f aca="false">C82</f>
        <v>17.315</v>
      </c>
      <c r="H83" s="0" t="n">
        <f aca="false">D82</f>
        <v>0.0378785014147152</v>
      </c>
      <c r="I83" s="0" t="n">
        <v>0.456148931495318</v>
      </c>
      <c r="J83" s="0" t="n">
        <f aca="false">I83*100000/(1000*G83)</f>
        <v>2.63441485125797</v>
      </c>
      <c r="K83" s="0" t="n">
        <f aca="false">J83*G83*1000</f>
        <v>45614.8931495318</v>
      </c>
      <c r="L83" s="0" t="n">
        <f aca="false">K83*H83</f>
        <v>1727.82379469662</v>
      </c>
      <c r="M83" s="0" t="n">
        <f aca="false">$M$2*E83</f>
        <v>3119.26793956129</v>
      </c>
      <c r="N83" s="0" t="n">
        <f aca="false">M83-L83</f>
        <v>1391.44414486467</v>
      </c>
      <c r="O83" s="0" t="n">
        <f aca="false">$M$2*E83</f>
        <v>3119.26793956129</v>
      </c>
      <c r="P83" s="0" t="str">
        <f aca="false">IF(N83&gt;O83,"1","")</f>
        <v/>
      </c>
      <c r="Q83" s="0" t="n">
        <v>0.456148931495318</v>
      </c>
    </row>
    <row r="84" customFormat="false" ht="12.75" hidden="false" customHeight="false" outlineLevel="0" collapsed="false">
      <c r="A84" s="6" t="n">
        <v>34790</v>
      </c>
      <c r="B84" s="13" t="n">
        <v>18.71</v>
      </c>
      <c r="C84" s="10" t="n">
        <v>18.8363</v>
      </c>
      <c r="D84" s="0" t="n">
        <v>0.0900918995226835</v>
      </c>
      <c r="E84" s="0" t="n">
        <v>0.00804941292794379</v>
      </c>
      <c r="G84" s="11" t="n">
        <f aca="false">C83</f>
        <v>17.2135</v>
      </c>
      <c r="H84" s="0" t="n">
        <f aca="false">D83</f>
        <v>-0.00587921817419643</v>
      </c>
      <c r="I84" s="0" t="n">
        <v>0.439434725217724</v>
      </c>
      <c r="J84" s="0" t="n">
        <f aca="false">I84*100000/(1000*G84)</f>
        <v>2.55284936368388</v>
      </c>
      <c r="K84" s="0" t="n">
        <f aca="false">J84*G84*1000</f>
        <v>43943.4725217724</v>
      </c>
      <c r="L84" s="0" t="n">
        <f aca="false">K84*H84</f>
        <v>-258.353262287306</v>
      </c>
      <c r="M84" s="0" t="n">
        <f aca="false">$M$2*E84</f>
        <v>804.941292794379</v>
      </c>
      <c r="N84" s="0" t="n">
        <f aca="false">M84-L84</f>
        <v>1063.29455508168</v>
      </c>
      <c r="O84" s="0" t="n">
        <f aca="false">$M$2*E84</f>
        <v>804.941292794379</v>
      </c>
      <c r="P84" s="0" t="str">
        <f aca="false">IF(N84&gt;O84,"1","")</f>
        <v>1</v>
      </c>
      <c r="Q84" s="0" t="n">
        <v>0.439434725217724</v>
      </c>
    </row>
    <row r="85" customFormat="false" ht="12.75" hidden="false" customHeight="false" outlineLevel="0" collapsed="false">
      <c r="A85" s="6" t="n">
        <v>34820</v>
      </c>
      <c r="B85" s="13" t="n">
        <v>19.33</v>
      </c>
      <c r="C85" s="10" t="n">
        <v>18.7343</v>
      </c>
      <c r="D85" s="0" t="n">
        <v>-0.00542979087915677</v>
      </c>
      <c r="E85" s="0" t="n">
        <v>0.0326001529342412</v>
      </c>
      <c r="G85" s="11" t="n">
        <f aca="false">C84</f>
        <v>18.8363</v>
      </c>
      <c r="H85" s="0" t="n">
        <f aca="false">D84</f>
        <v>0.0900918995226835</v>
      </c>
      <c r="I85" s="0" t="n">
        <v>0.404342867921379</v>
      </c>
      <c r="J85" s="0" t="n">
        <f aca="false">I85*100000/(1000*G85)</f>
        <v>2.14661514162218</v>
      </c>
      <c r="K85" s="0" t="n">
        <f aca="false">J85*G85*1000</f>
        <v>40434.2867921379</v>
      </c>
      <c r="L85" s="0" t="n">
        <f aca="false">K85*H85</f>
        <v>3642.80170294866</v>
      </c>
      <c r="M85" s="0" t="n">
        <f aca="false">$M$2*E85</f>
        <v>3260.01529342412</v>
      </c>
      <c r="N85" s="0" t="n">
        <f aca="false">M85-L85</f>
        <v>-382.786409524532</v>
      </c>
      <c r="O85" s="0" t="n">
        <f aca="false">$M$2*E85</f>
        <v>3260.01529342412</v>
      </c>
      <c r="P85" s="0" t="str">
        <f aca="false">IF(N85&gt;O85,"1","")</f>
        <v/>
      </c>
      <c r="Q85" s="0" t="n">
        <v>0.404342867921379</v>
      </c>
    </row>
    <row r="86" customFormat="false" ht="12.75" hidden="false" customHeight="false" outlineLevel="0" collapsed="false">
      <c r="A86" s="6" t="n">
        <v>34851</v>
      </c>
      <c r="B86" s="13" t="n">
        <v>19.49</v>
      </c>
      <c r="C86" s="10" t="n">
        <v>17.3627</v>
      </c>
      <c r="D86" s="0" t="n">
        <v>-0.0760318412311238</v>
      </c>
      <c r="E86" s="0" t="n">
        <v>0.00824322029922983</v>
      </c>
      <c r="G86" s="11" t="n">
        <f aca="false">C85</f>
        <v>18.7343</v>
      </c>
      <c r="H86" s="0" t="n">
        <f aca="false">D85</f>
        <v>-0.00542979087915677</v>
      </c>
      <c r="I86" s="0" t="n">
        <v>0.372194847950116</v>
      </c>
      <c r="J86" s="0" t="n">
        <f aca="false">I86*100000/(1000*G86)</f>
        <v>1.98670272147941</v>
      </c>
      <c r="K86" s="0" t="n">
        <f aca="false">J86*G86*1000</f>
        <v>37219.4847950116</v>
      </c>
      <c r="L86" s="0" t="n">
        <f aca="false">K86*H86</f>
        <v>-202.094019066868</v>
      </c>
      <c r="M86" s="0" t="n">
        <f aca="false">$M$2*E86</f>
        <v>824.322029922983</v>
      </c>
      <c r="N86" s="0" t="n">
        <f aca="false">M86-L86</f>
        <v>1026.41604898985</v>
      </c>
      <c r="O86" s="0" t="n">
        <f aca="false">$M$2*E86</f>
        <v>824.322029922983</v>
      </c>
      <c r="P86" s="0" t="str">
        <f aca="false">IF(N86&gt;O86,"1","")</f>
        <v>1</v>
      </c>
      <c r="Q86" s="0" t="n">
        <v>0.372194847950116</v>
      </c>
    </row>
    <row r="87" customFormat="false" ht="12.75" hidden="false" customHeight="false" outlineLevel="0" collapsed="false">
      <c r="A87" s="6" t="n">
        <v>34881</v>
      </c>
      <c r="B87" s="13" t="n">
        <v>18.45</v>
      </c>
      <c r="C87" s="10" t="n">
        <v>16.0476</v>
      </c>
      <c r="D87" s="0" t="n">
        <v>-0.0787649214079777</v>
      </c>
      <c r="E87" s="0" t="n">
        <v>-0.0548371430329332</v>
      </c>
      <c r="G87" s="11" t="n">
        <f aca="false">C86</f>
        <v>17.3627</v>
      </c>
      <c r="H87" s="0" t="n">
        <f aca="false">D86</f>
        <v>-0.0760318412311238</v>
      </c>
      <c r="I87" s="0" t="n">
        <v>0.422273003614629</v>
      </c>
      <c r="J87" s="0" t="n">
        <f aca="false">I87*100000/(1000*G87)</f>
        <v>2.43206991778139</v>
      </c>
      <c r="K87" s="0" t="n">
        <f aca="false">J87*G87*1000</f>
        <v>42227.3003614629</v>
      </c>
      <c r="L87" s="0" t="n">
        <f aca="false">K87*H87</f>
        <v>-3210.61939670172</v>
      </c>
      <c r="M87" s="0" t="n">
        <f aca="false">$M$2*E87</f>
        <v>-5483.71430329332</v>
      </c>
      <c r="N87" s="0" t="n">
        <f aca="false">M87-L87</f>
        <v>-2273.09490659159</v>
      </c>
      <c r="O87" s="0" t="n">
        <f aca="false">$M$2*E87</f>
        <v>-5483.71430329332</v>
      </c>
      <c r="P87" s="0" t="str">
        <f aca="false">IF(N87&gt;O87,"1","")</f>
        <v>1</v>
      </c>
      <c r="Q87" s="0" t="n">
        <v>0.422273003614629</v>
      </c>
    </row>
    <row r="88" customFormat="false" ht="12.75" hidden="false" customHeight="false" outlineLevel="0" collapsed="false">
      <c r="A88" s="6" t="n">
        <v>34912</v>
      </c>
      <c r="B88" s="13" t="n">
        <v>17.38</v>
      </c>
      <c r="C88" s="10" t="n">
        <v>16.2324</v>
      </c>
      <c r="D88" s="0" t="n">
        <v>0.0114499392163973</v>
      </c>
      <c r="E88" s="0" t="n">
        <v>-0.0597442506492902</v>
      </c>
      <c r="G88" s="11" t="n">
        <f aca="false">C87</f>
        <v>16.0476</v>
      </c>
      <c r="H88" s="0" t="n">
        <f aca="false">D87</f>
        <v>-0.0787649214079777</v>
      </c>
      <c r="I88" s="0" t="n">
        <v>0.420941497517038</v>
      </c>
      <c r="J88" s="0" t="n">
        <f aca="false">I88*100000/(1000*G88)</f>
        <v>2.6230806944156</v>
      </c>
      <c r="K88" s="0" t="n">
        <f aca="false">J88*G88*1000</f>
        <v>42094.1497517038</v>
      </c>
      <c r="L88" s="0" t="n">
        <f aca="false">K88*H88</f>
        <v>-3315.54239692859</v>
      </c>
      <c r="M88" s="0" t="n">
        <f aca="false">$M$2*E88</f>
        <v>-5974.42506492902</v>
      </c>
      <c r="N88" s="0" t="n">
        <f aca="false">M88-L88</f>
        <v>-2658.88266800043</v>
      </c>
      <c r="O88" s="0" t="n">
        <f aca="false">$M$2*E88</f>
        <v>-5974.42506492902</v>
      </c>
      <c r="P88" s="0" t="str">
        <f aca="false">IF(N88&gt;O88,"1","")</f>
        <v>1</v>
      </c>
      <c r="Q88" s="0" t="n">
        <v>0.420941497517038</v>
      </c>
    </row>
    <row r="89" customFormat="false" ht="12.75" hidden="false" customHeight="false" outlineLevel="0" collapsed="false">
      <c r="A89" s="6" t="n">
        <v>34943</v>
      </c>
      <c r="B89" s="13" t="n">
        <v>17.21</v>
      </c>
      <c r="C89" s="10" t="n">
        <v>16.6867</v>
      </c>
      <c r="D89" s="0" t="n">
        <v>0.0276027500353884</v>
      </c>
      <c r="E89" s="0" t="n">
        <v>-0.0098295096137978</v>
      </c>
      <c r="G89" s="11" t="n">
        <f aca="false">C88</f>
        <v>16.2324</v>
      </c>
      <c r="H89" s="0" t="n">
        <f aca="false">D88</f>
        <v>0.0114499392163973</v>
      </c>
      <c r="I89" s="0" t="n">
        <v>0.463129924111969</v>
      </c>
      <c r="J89" s="0" t="n">
        <f aca="false">I89*100000/(1000*G89)</f>
        <v>2.8531204511469</v>
      </c>
      <c r="K89" s="0" t="n">
        <f aca="false">J89*G89*1000</f>
        <v>46312.9924111969</v>
      </c>
      <c r="L89" s="0" t="n">
        <f aca="false">K89*H89</f>
        <v>530.280948037675</v>
      </c>
      <c r="M89" s="0" t="n">
        <f aca="false">$M$2*E89</f>
        <v>-982.95096137978</v>
      </c>
      <c r="N89" s="0" t="n">
        <f aca="false">M89-L89</f>
        <v>-1513.23190941746</v>
      </c>
      <c r="O89" s="0" t="n">
        <f aca="false">$M$2*E89</f>
        <v>-982.95096137978</v>
      </c>
      <c r="P89" s="0" t="str">
        <f aca="false">IF(N89&gt;O89,"1","")</f>
        <v/>
      </c>
      <c r="Q89" s="0" t="n">
        <v>0.463129924111969</v>
      </c>
    </row>
    <row r="90" customFormat="false" ht="12.75" hidden="false" customHeight="false" outlineLevel="0" collapsed="false">
      <c r="A90" s="6" t="n">
        <v>34973</v>
      </c>
      <c r="B90" s="13" t="n">
        <v>17.41</v>
      </c>
      <c r="C90" s="10" t="n">
        <v>16.1889</v>
      </c>
      <c r="D90" s="0" t="n">
        <v>-0.0302861727298973</v>
      </c>
      <c r="E90" s="0" t="n">
        <v>0.0115541435566495</v>
      </c>
      <c r="G90" s="11" t="n">
        <f aca="false">C89</f>
        <v>16.6867</v>
      </c>
      <c r="H90" s="0" t="n">
        <f aca="false">D89</f>
        <v>0.0276027500353884</v>
      </c>
      <c r="I90" s="0" t="n">
        <v>0.450181498977668</v>
      </c>
      <c r="J90" s="0" t="n">
        <f aca="false">I90*100000/(1000*G90)</f>
        <v>2.69784618275434</v>
      </c>
      <c r="K90" s="0" t="n">
        <f aca="false">J90*G90*1000</f>
        <v>45018.1498977668</v>
      </c>
      <c r="L90" s="0" t="n">
        <f aca="false">K90*H90</f>
        <v>1242.6247386837</v>
      </c>
      <c r="M90" s="0" t="n">
        <f aca="false">$M$2*E90</f>
        <v>1155.41435566495</v>
      </c>
      <c r="N90" s="0" t="n">
        <f aca="false">M90-L90</f>
        <v>-87.210383018753</v>
      </c>
      <c r="O90" s="0" t="n">
        <f aca="false">$M$2*E90</f>
        <v>1155.41435566495</v>
      </c>
      <c r="P90" s="0" t="str">
        <f aca="false">IF(N90&gt;O90,"1","")</f>
        <v/>
      </c>
      <c r="Q90" s="0" t="n">
        <v>0.450181498977668</v>
      </c>
    </row>
    <row r="91" customFormat="false" ht="12.75" hidden="false" customHeight="false" outlineLevel="0" collapsed="false">
      <c r="A91" s="6" t="n">
        <v>35004</v>
      </c>
      <c r="B91" s="13" t="n">
        <v>17.1</v>
      </c>
      <c r="C91" s="10" t="n">
        <v>16.9091</v>
      </c>
      <c r="D91" s="0" t="n">
        <v>0.0435261163425922</v>
      </c>
      <c r="E91" s="0" t="n">
        <v>-0.0179662902714835</v>
      </c>
      <c r="G91" s="11" t="n">
        <f aca="false">C90</f>
        <v>16.1889</v>
      </c>
      <c r="H91" s="0" t="n">
        <f aca="false">D90</f>
        <v>-0.0302861727298973</v>
      </c>
      <c r="I91" s="0" t="n">
        <v>0.478259568301389</v>
      </c>
      <c r="J91" s="0" t="n">
        <f aca="false">I91*100000/(1000*G91)</f>
        <v>2.95424376147477</v>
      </c>
      <c r="K91" s="0" t="n">
        <f aca="false">J91*G91*1000</f>
        <v>47825.9568301389</v>
      </c>
      <c r="L91" s="0" t="n">
        <f aca="false">K91*H91</f>
        <v>-1448.4651895302</v>
      </c>
      <c r="M91" s="0" t="n">
        <f aca="false">$M$2*E91</f>
        <v>-1796.62902714835</v>
      </c>
      <c r="N91" s="0" t="n">
        <f aca="false">M91-L91</f>
        <v>-348.163837618152</v>
      </c>
      <c r="O91" s="0" t="n">
        <f aca="false">$M$2*E91</f>
        <v>-1796.62902714835</v>
      </c>
      <c r="P91" s="0" t="str">
        <f aca="false">IF(N91&gt;O91,"1","")</f>
        <v>1</v>
      </c>
      <c r="Q91" s="0" t="n">
        <v>0.478259568301389</v>
      </c>
    </row>
    <row r="92" customFormat="false" ht="12.75" hidden="false" customHeight="false" outlineLevel="0" collapsed="false">
      <c r="A92" s="6" t="n">
        <v>35034</v>
      </c>
      <c r="B92" s="13" t="n">
        <v>17.55</v>
      </c>
      <c r="C92" s="10" t="n">
        <v>18.2335</v>
      </c>
      <c r="D92" s="0" t="n">
        <v>0.075408622936779</v>
      </c>
      <c r="E92" s="0" t="n">
        <v>0.0259754864032605</v>
      </c>
      <c r="G92" s="11" t="n">
        <f aca="false">C91</f>
        <v>16.9091</v>
      </c>
      <c r="H92" s="0" t="n">
        <f aca="false">D91</f>
        <v>0.0435261163425922</v>
      </c>
      <c r="I92" s="0" t="n">
        <v>0.480677781662627</v>
      </c>
      <c r="J92" s="0" t="n">
        <f aca="false">I92*100000/(1000*G92)</f>
        <v>2.84271653525396</v>
      </c>
      <c r="K92" s="0" t="n">
        <f aca="false">J92*G92*1000</f>
        <v>48067.7781662627</v>
      </c>
      <c r="L92" s="0" t="n">
        <f aca="false">K92*H92</f>
        <v>2092.20370479466</v>
      </c>
      <c r="M92" s="0" t="n">
        <f aca="false">$M$2*E92</f>
        <v>2597.54864032605</v>
      </c>
      <c r="N92" s="0" t="n">
        <f aca="false">M92-L92</f>
        <v>505.34493553139</v>
      </c>
      <c r="O92" s="0" t="n">
        <f aca="false">$M$2*E92</f>
        <v>2597.54864032605</v>
      </c>
      <c r="P92" s="0" t="str">
        <f aca="false">IF(N92&gt;O92,"1","")</f>
        <v/>
      </c>
      <c r="Q92" s="0" t="n">
        <v>0.480677781662627</v>
      </c>
    </row>
    <row r="93" customFormat="false" ht="12.75" hidden="false" customHeight="false" outlineLevel="0" collapsed="false">
      <c r="A93" s="6" t="n">
        <v>35065</v>
      </c>
      <c r="B93" s="13" t="n">
        <v>18.87</v>
      </c>
      <c r="C93" s="10" t="n">
        <v>18.0523</v>
      </c>
      <c r="D93" s="0" t="n">
        <v>-0.00998746100199489</v>
      </c>
      <c r="E93" s="0" t="n">
        <v>0.072519409468584</v>
      </c>
      <c r="G93" s="11" t="n">
        <f aca="false">C92</f>
        <v>18.2335</v>
      </c>
      <c r="H93" s="0" t="n">
        <f aca="false">D92</f>
        <v>0.075408622936779</v>
      </c>
      <c r="I93" s="0" t="n">
        <v>0.65122728767285</v>
      </c>
      <c r="J93" s="0" t="n">
        <f aca="false">I93*100000/(1000*G93)</f>
        <v>3.57159781541037</v>
      </c>
      <c r="K93" s="0" t="n">
        <f aca="false">J93*G93*1000</f>
        <v>65122.728767285</v>
      </c>
      <c r="L93" s="0" t="n">
        <f aca="false">K93*H93</f>
        <v>4910.81529822632</v>
      </c>
      <c r="M93" s="0" t="n">
        <f aca="false">$M$2*E93</f>
        <v>7251.9409468584</v>
      </c>
      <c r="N93" s="0" t="n">
        <f aca="false">M93-L93</f>
        <v>2341.12564863208</v>
      </c>
      <c r="O93" s="0" t="n">
        <f aca="false">$M$2*E93</f>
        <v>7251.9409468584</v>
      </c>
      <c r="P93" s="0" t="str">
        <f aca="false">IF(N93&gt;O93,"1","")</f>
        <v/>
      </c>
      <c r="Q93" s="0" t="n">
        <v>0.65122728767285</v>
      </c>
    </row>
    <row r="94" customFormat="false" ht="12.75" hidden="false" customHeight="false" outlineLevel="0" collapsed="false">
      <c r="A94" s="6" t="n">
        <v>35096</v>
      </c>
      <c r="B94" s="13" t="n">
        <v>19.11</v>
      </c>
      <c r="C94" s="10" t="n">
        <v>17.8686</v>
      </c>
      <c r="D94" s="0" t="n">
        <v>-0.010228117974175</v>
      </c>
      <c r="E94" s="0" t="n">
        <v>0.0126383988717228</v>
      </c>
      <c r="G94" s="11" t="n">
        <f aca="false">C93</f>
        <v>18.0523</v>
      </c>
      <c r="H94" s="0" t="n">
        <f aca="false">D93</f>
        <v>-0.00998746100199489</v>
      </c>
      <c r="I94" s="0" t="n">
        <v>0.645364862760572</v>
      </c>
      <c r="J94" s="0" t="n">
        <f aca="false">I94*100000/(1000*G94)</f>
        <v>3.5749730658175</v>
      </c>
      <c r="K94" s="0" t="n">
        <f aca="false">J94*G94*1000</f>
        <v>64536.4862760572</v>
      </c>
      <c r="L94" s="0" t="n">
        <f aca="false">K94*H94</f>
        <v>-644.5556398879</v>
      </c>
      <c r="M94" s="0" t="n">
        <f aca="false">$M$2*E94</f>
        <v>1263.83988717229</v>
      </c>
      <c r="N94" s="0" t="n">
        <f aca="false">M94-L94</f>
        <v>1908.39552706018</v>
      </c>
      <c r="O94" s="0" t="n">
        <f aca="false">$M$2*E94</f>
        <v>1263.83988717229</v>
      </c>
      <c r="P94" s="0" t="str">
        <f aca="false">IF(N94&gt;O94,"1","")</f>
        <v>1</v>
      </c>
      <c r="Q94" s="0" t="n">
        <v>0.645364862760572</v>
      </c>
    </row>
    <row r="95" customFormat="false" ht="12.75" hidden="false" customHeight="false" outlineLevel="0" collapsed="false">
      <c r="A95" s="6" t="n">
        <v>35125</v>
      </c>
      <c r="B95" s="13" t="n">
        <v>18.72</v>
      </c>
      <c r="C95" s="10" t="n">
        <v>19.7912</v>
      </c>
      <c r="D95" s="0" t="n">
        <v>0.102192411951635</v>
      </c>
      <c r="E95" s="0" t="n">
        <v>-0.0206192872027357</v>
      </c>
      <c r="G95" s="11" t="n">
        <f aca="false">C94</f>
        <v>17.8686</v>
      </c>
      <c r="H95" s="0" t="n">
        <f aca="false">D94</f>
        <v>-0.010228117974175</v>
      </c>
      <c r="I95" s="0" t="n">
        <v>0.64464053031761</v>
      </c>
      <c r="J95" s="0" t="n">
        <f aca="false">I95*100000/(1000*G95)</f>
        <v>3.60767228723912</v>
      </c>
      <c r="K95" s="0" t="n">
        <f aca="false">J95*G95*1000</f>
        <v>64464.0530317609</v>
      </c>
      <c r="L95" s="0" t="n">
        <f aca="false">K95*H95</f>
        <v>-659.345939502323</v>
      </c>
      <c r="M95" s="0" t="n">
        <f aca="false">$M$2*E95</f>
        <v>-2061.92872027357</v>
      </c>
      <c r="N95" s="0" t="n">
        <f aca="false">M95-L95</f>
        <v>-1402.58278077125</v>
      </c>
      <c r="O95" s="0" t="n">
        <f aca="false">$M$2*E95</f>
        <v>-2061.92872027357</v>
      </c>
      <c r="P95" s="0" t="str">
        <f aca="false">IF(N95&gt;O95,"1","")</f>
        <v>1</v>
      </c>
      <c r="Q95" s="0" t="n">
        <v>0.64464053031761</v>
      </c>
    </row>
    <row r="96" customFormat="false" ht="12.75" hidden="false" customHeight="false" outlineLevel="0" collapsed="false">
      <c r="A96" s="6" t="n">
        <v>35156</v>
      </c>
      <c r="B96" s="13" t="n">
        <v>19.31</v>
      </c>
      <c r="C96" s="10" t="n">
        <v>21.0586</v>
      </c>
      <c r="D96" s="0" t="n">
        <v>0.0620716333016706</v>
      </c>
      <c r="E96" s="0" t="n">
        <v>0.031030625390977</v>
      </c>
      <c r="G96" s="11" t="n">
        <f aca="false">C95</f>
        <v>19.7912</v>
      </c>
      <c r="H96" s="0" t="n">
        <f aca="false">D95</f>
        <v>0.102192411951635</v>
      </c>
      <c r="I96" s="0" t="n">
        <v>0.570882164747312</v>
      </c>
      <c r="J96" s="0" t="n">
        <f aca="false">I96*100000/(1000*G96)</f>
        <v>2.88452526752957</v>
      </c>
      <c r="K96" s="0" t="n">
        <f aca="false">J96*G96*1000</f>
        <v>57088.2164747312</v>
      </c>
      <c r="L96" s="0" t="n">
        <f aca="false">K96*H96</f>
        <v>5833.98253556988</v>
      </c>
      <c r="M96" s="0" t="n">
        <f aca="false">$M$2*E96</f>
        <v>3103.0625390977</v>
      </c>
      <c r="N96" s="0" t="n">
        <f aca="false">M96-L96</f>
        <v>-2730.91999647218</v>
      </c>
      <c r="O96" s="0" t="n">
        <f aca="false">$M$2*E96</f>
        <v>3103.0625390977</v>
      </c>
      <c r="P96" s="0" t="str">
        <f aca="false">IF(N96&gt;O96,"1","")</f>
        <v/>
      </c>
      <c r="Q96" s="0" t="n">
        <v>0.570882164747312</v>
      </c>
    </row>
    <row r="97" customFormat="false" ht="12.75" hidden="false" customHeight="false" outlineLevel="0" collapsed="false">
      <c r="A97" s="6" t="n">
        <v>35186</v>
      </c>
      <c r="B97" s="13" t="n">
        <v>19.87</v>
      </c>
      <c r="C97" s="10" t="n">
        <v>19.2964</v>
      </c>
      <c r="D97" s="0" t="n">
        <v>-0.0873904777481833</v>
      </c>
      <c r="E97" s="0" t="n">
        <v>0.0285879601233025</v>
      </c>
      <c r="G97" s="11" t="n">
        <f aca="false">C96</f>
        <v>21.0586</v>
      </c>
      <c r="H97" s="0" t="n">
        <f aca="false">D96</f>
        <v>0.0620716333016706</v>
      </c>
      <c r="I97" s="0" t="n">
        <v>0.600932884986047</v>
      </c>
      <c r="J97" s="0" t="n">
        <f aca="false">I97*100000/(1000*G97)</f>
        <v>2.85362220178952</v>
      </c>
      <c r="K97" s="0" t="n">
        <f aca="false">J97*G97*1000</f>
        <v>60093.2884986047</v>
      </c>
      <c r="L97" s="0" t="n">
        <f aca="false">K97*H97</f>
        <v>3730.08856757689</v>
      </c>
      <c r="M97" s="0" t="n">
        <f aca="false">$M$2*E97</f>
        <v>2858.79601233025</v>
      </c>
      <c r="N97" s="0" t="n">
        <f aca="false">M97-L97</f>
        <v>-871.292555246641</v>
      </c>
      <c r="O97" s="0" t="n">
        <f aca="false">$M$2*E97</f>
        <v>2858.79601233025</v>
      </c>
      <c r="P97" s="0" t="str">
        <f aca="false">IF(N97&gt;O97,"1","")</f>
        <v/>
      </c>
      <c r="Q97" s="0" t="n">
        <v>0.600932884986047</v>
      </c>
    </row>
    <row r="98" customFormat="false" ht="12.75" hidden="false" customHeight="false" outlineLevel="0" collapsed="false">
      <c r="A98" s="6" t="n">
        <v>35217</v>
      </c>
      <c r="B98" s="13" t="n">
        <v>19.65</v>
      </c>
      <c r="C98" s="10" t="n">
        <v>18.5398</v>
      </c>
      <c r="D98" s="0" t="n">
        <v>-0.0399987774218186</v>
      </c>
      <c r="E98" s="0" t="n">
        <v>-0.0111337182484553</v>
      </c>
      <c r="G98" s="11" t="n">
        <f aca="false">C97</f>
        <v>19.2964</v>
      </c>
      <c r="H98" s="0" t="n">
        <f aca="false">D97</f>
        <v>-0.0873904777481833</v>
      </c>
      <c r="I98" s="0" t="n">
        <v>0.51122288929666</v>
      </c>
      <c r="J98" s="0" t="n">
        <f aca="false">I98*100000/(1000*G98)</f>
        <v>2.64931743380455</v>
      </c>
      <c r="K98" s="0" t="n">
        <f aca="false">J98*G98*1000</f>
        <v>51122.288929666</v>
      </c>
      <c r="L98" s="0" t="n">
        <f aca="false">K98*H98</f>
        <v>-4467.60125314418</v>
      </c>
      <c r="M98" s="0" t="n">
        <f aca="false">$M$2*E98</f>
        <v>-1113.37182484553</v>
      </c>
      <c r="N98" s="0" t="n">
        <f aca="false">M98-L98</f>
        <v>3354.22942829864</v>
      </c>
      <c r="O98" s="0" t="n">
        <f aca="false">$M$2*E98</f>
        <v>-1113.37182484553</v>
      </c>
      <c r="P98" s="0" t="str">
        <f aca="false">IF(N98&gt;O98,"1","")</f>
        <v>1</v>
      </c>
      <c r="Q98" s="0" t="n">
        <v>0.51122288929666</v>
      </c>
    </row>
    <row r="99" customFormat="false" ht="12.75" hidden="false" customHeight="false" outlineLevel="0" collapsed="false">
      <c r="A99" s="6" t="n">
        <v>35247</v>
      </c>
      <c r="B99" s="13" t="n">
        <v>19.56</v>
      </c>
      <c r="C99" s="10" t="n">
        <v>19.7546</v>
      </c>
      <c r="D99" s="0" t="n">
        <v>0.0634666030268804</v>
      </c>
      <c r="E99" s="0" t="n">
        <v>-0.00459067370859895</v>
      </c>
      <c r="G99" s="11" t="n">
        <f aca="false">C98</f>
        <v>18.5398</v>
      </c>
      <c r="H99" s="0" t="n">
        <f aca="false">D98</f>
        <v>-0.0399987774218186</v>
      </c>
      <c r="I99" s="0" t="n">
        <v>0.459868492516482</v>
      </c>
      <c r="J99" s="0" t="n">
        <f aca="false">I99*100000/(1000*G99)</f>
        <v>2.48043933870097</v>
      </c>
      <c r="K99" s="0" t="n">
        <f aca="false">J99*G99*1000</f>
        <v>45986.8492516482</v>
      </c>
      <c r="L99" s="0" t="n">
        <f aca="false">K99*H99</f>
        <v>-1839.4177475474</v>
      </c>
      <c r="M99" s="0" t="n">
        <f aca="false">$M$2*E99</f>
        <v>-459.067370859895</v>
      </c>
      <c r="N99" s="0" t="n">
        <f aca="false">M99-L99</f>
        <v>1380.35037668751</v>
      </c>
      <c r="O99" s="0" t="n">
        <f aca="false">$M$2*E99</f>
        <v>-459.067370859895</v>
      </c>
      <c r="P99" s="0" t="str">
        <f aca="false">IF(N99&gt;O99,"1","")</f>
        <v>1</v>
      </c>
      <c r="Q99" s="0" t="n">
        <v>0.459868492516482</v>
      </c>
    </row>
    <row r="100" customFormat="false" ht="12.75" hidden="false" customHeight="false" outlineLevel="0" collapsed="false">
      <c r="A100" s="6" t="n">
        <v>35278</v>
      </c>
      <c r="B100" s="13" t="n">
        <v>20.05</v>
      </c>
      <c r="C100" s="10" t="n">
        <v>20.627</v>
      </c>
      <c r="D100" s="0" t="n">
        <v>0.0432145215965687</v>
      </c>
      <c r="E100" s="0" t="n">
        <v>0.024742489145907</v>
      </c>
      <c r="G100" s="11" t="n">
        <f aca="false">C99</f>
        <v>19.7546</v>
      </c>
      <c r="H100" s="0" t="n">
        <f aca="false">D99</f>
        <v>0.0634666030268804</v>
      </c>
      <c r="I100" s="0" t="n">
        <v>0.376425150666503</v>
      </c>
      <c r="J100" s="0" t="n">
        <f aca="false">I100*100000/(1000*G100)</f>
        <v>1.90550631582772</v>
      </c>
      <c r="K100" s="0" t="n">
        <f aca="false">J100*G100*1000</f>
        <v>37642.5150666503</v>
      </c>
      <c r="L100" s="0" t="n">
        <f aca="false">K100*H100</f>
        <v>2389.04256066846</v>
      </c>
      <c r="M100" s="0" t="n">
        <f aca="false">$M$2*E100</f>
        <v>2474.2489145907</v>
      </c>
      <c r="N100" s="0" t="n">
        <f aca="false">M100-L100</f>
        <v>85.2063539222404</v>
      </c>
      <c r="O100" s="0" t="n">
        <f aca="false">$M$2*E100</f>
        <v>2474.2489145907</v>
      </c>
      <c r="P100" s="0" t="str">
        <f aca="false">IF(N100&gt;O100,"1","")</f>
        <v/>
      </c>
      <c r="Q100" s="0" t="n">
        <v>0.376425150666503</v>
      </c>
    </row>
    <row r="101" customFormat="false" ht="12.75" hidden="false" customHeight="false" outlineLevel="0" collapsed="false">
      <c r="A101" s="6" t="n">
        <v>35309</v>
      </c>
      <c r="B101" s="13" t="n">
        <v>20.74</v>
      </c>
      <c r="C101" s="10" t="n">
        <v>23.0455</v>
      </c>
      <c r="D101" s="0" t="n">
        <v>0.110869625401053</v>
      </c>
      <c r="E101" s="0" t="n">
        <v>0.033835049048803</v>
      </c>
      <c r="G101" s="11" t="n">
        <f aca="false">C100</f>
        <v>20.627</v>
      </c>
      <c r="H101" s="0" t="n">
        <f aca="false">D100</f>
        <v>0.0432145215965687</v>
      </c>
      <c r="I101" s="0" t="n">
        <v>0.379849797073573</v>
      </c>
      <c r="J101" s="0" t="n">
        <f aca="false">I101*100000/(1000*G101)</f>
        <v>1.84151741442562</v>
      </c>
      <c r="K101" s="0" t="n">
        <f aca="false">J101*G101*1000</f>
        <v>37984.9797073573</v>
      </c>
      <c r="L101" s="0" t="n">
        <f aca="false">K101*H101</f>
        <v>1641.50272590881</v>
      </c>
      <c r="M101" s="0" t="n">
        <f aca="false">$M$2*E101</f>
        <v>3383.5049048803</v>
      </c>
      <c r="N101" s="0" t="n">
        <f aca="false">M101-L101</f>
        <v>1742.00217897148</v>
      </c>
      <c r="O101" s="0" t="n">
        <f aca="false">$M$2*E101</f>
        <v>3383.5049048803</v>
      </c>
      <c r="P101" s="0" t="str">
        <f aca="false">IF(N101&gt;O101,"1","")</f>
        <v/>
      </c>
      <c r="Q101" s="0" t="n">
        <v>0.379849797073573</v>
      </c>
    </row>
    <row r="102" customFormat="false" ht="12.75" hidden="false" customHeight="false" outlineLevel="0" collapsed="false">
      <c r="A102" s="6" t="n">
        <v>35339</v>
      </c>
      <c r="B102" s="13" t="n">
        <v>21.9</v>
      </c>
      <c r="C102" s="10" t="n">
        <v>24.2959</v>
      </c>
      <c r="D102" s="0" t="n">
        <v>0.0528370892136148</v>
      </c>
      <c r="E102" s="0" t="n">
        <v>0.054422434021074</v>
      </c>
      <c r="G102" s="11" t="n">
        <f aca="false">C101</f>
        <v>23.0455</v>
      </c>
      <c r="H102" s="0" t="n">
        <f aca="false">D101</f>
        <v>0.110869625401053</v>
      </c>
      <c r="I102" s="0" t="n">
        <v>0.388705990374269</v>
      </c>
      <c r="J102" s="0" t="n">
        <f aca="false">I102*100000/(1000*G102)</f>
        <v>1.68668933359775</v>
      </c>
      <c r="K102" s="0" t="n">
        <f aca="false">J102*G102*1000</f>
        <v>38870.5990374269</v>
      </c>
      <c r="L102" s="0" t="n">
        <f aca="false">K102*H102</f>
        <v>4309.56875439404</v>
      </c>
      <c r="M102" s="0" t="n">
        <f aca="false">$M$2*E102</f>
        <v>5442.2434021074</v>
      </c>
      <c r="N102" s="0" t="n">
        <f aca="false">M102-L102</f>
        <v>1132.67464771335</v>
      </c>
      <c r="O102" s="0" t="n">
        <f aca="false">$M$2*E102</f>
        <v>5442.2434021074</v>
      </c>
      <c r="P102" s="0" t="str">
        <f aca="false">IF(N102&gt;O102,"1","")</f>
        <v/>
      </c>
      <c r="Q102" s="0" t="n">
        <v>0.388705990374269</v>
      </c>
    </row>
    <row r="103" customFormat="false" ht="12.75" hidden="false" customHeight="false" outlineLevel="0" collapsed="false">
      <c r="A103" s="6" t="n">
        <v>35370</v>
      </c>
      <c r="B103" s="13" t="n">
        <v>23.37</v>
      </c>
      <c r="C103" s="10" t="n">
        <v>23.1117</v>
      </c>
      <c r="D103" s="0" t="n">
        <v>-0.0499686290214247</v>
      </c>
      <c r="E103" s="0" t="n">
        <v>0.0649665117283117</v>
      </c>
      <c r="G103" s="11" t="n">
        <f aca="false">C102</f>
        <v>24.2959</v>
      </c>
      <c r="H103" s="0" t="n">
        <f aca="false">D102</f>
        <v>0.0528370892136148</v>
      </c>
      <c r="I103" s="0" t="n">
        <v>0.381632222876296</v>
      </c>
      <c r="J103" s="0" t="n">
        <f aca="false">I103*100000/(1000*G103)</f>
        <v>1.57076800149942</v>
      </c>
      <c r="K103" s="0" t="n">
        <f aca="false">J103*G103*1000</f>
        <v>38163.2222876296</v>
      </c>
      <c r="L103" s="0" t="n">
        <f aca="false">K103*H103</f>
        <v>2016.4335806905</v>
      </c>
      <c r="M103" s="0" t="n">
        <f aca="false">$M$2*E103</f>
        <v>6496.65117283117</v>
      </c>
      <c r="N103" s="0" t="n">
        <f aca="false">M103-L103</f>
        <v>4480.21759214067</v>
      </c>
      <c r="O103" s="0" t="n">
        <f aca="false">$M$2*E103</f>
        <v>6496.65117283117</v>
      </c>
      <c r="P103" s="0" t="str">
        <f aca="false">IF(N103&gt;O103,"1","")</f>
        <v/>
      </c>
      <c r="Q103" s="0" t="n">
        <v>0.381632222876296</v>
      </c>
    </row>
    <row r="104" customFormat="false" ht="12.75" hidden="false" customHeight="false" outlineLevel="0" collapsed="false">
      <c r="A104" s="6" t="n">
        <v>35400</v>
      </c>
      <c r="B104" s="13" t="n">
        <v>23.47</v>
      </c>
      <c r="C104" s="10" t="n">
        <v>24.0838</v>
      </c>
      <c r="D104" s="0" t="n">
        <v>0.0412004324896268</v>
      </c>
      <c r="E104" s="0" t="n">
        <v>0.00426986131216537</v>
      </c>
      <c r="G104" s="11" t="n">
        <f aca="false">C103</f>
        <v>23.1117</v>
      </c>
      <c r="H104" s="0" t="n">
        <f aca="false">D103</f>
        <v>-0.0499686290214247</v>
      </c>
      <c r="I104" s="0" t="n">
        <v>0.365745885687558</v>
      </c>
      <c r="J104" s="0" t="n">
        <f aca="false">I104*100000/(1000*G104)</f>
        <v>1.58251398939739</v>
      </c>
      <c r="K104" s="0" t="n">
        <f aca="false">J104*G104*1000</f>
        <v>36574.5885687558</v>
      </c>
      <c r="L104" s="0" t="n">
        <f aca="false">K104*H104</f>
        <v>-1827.5820478034</v>
      </c>
      <c r="M104" s="0" t="n">
        <f aca="false">$M$2*E104</f>
        <v>426.986131216537</v>
      </c>
      <c r="N104" s="0" t="n">
        <f aca="false">M104-L104</f>
        <v>2254.56817901993</v>
      </c>
      <c r="O104" s="0" t="n">
        <f aca="false">$M$2*E104</f>
        <v>426.986131216537</v>
      </c>
      <c r="P104" s="0" t="str">
        <f aca="false">IF(N104&gt;O104,"1","")</f>
        <v>1</v>
      </c>
      <c r="Q104" s="0" t="n">
        <v>0.365745885687558</v>
      </c>
    </row>
    <row r="105" customFormat="false" ht="12.75" hidden="false" customHeight="false" outlineLevel="0" collapsed="false">
      <c r="A105" s="6" t="n">
        <v>35431</v>
      </c>
      <c r="B105" s="13" t="n">
        <v>24.05</v>
      </c>
      <c r="C105" s="10" t="n">
        <v>23.5836</v>
      </c>
      <c r="D105" s="0" t="n">
        <v>-0.0209878600875232</v>
      </c>
      <c r="E105" s="0" t="n">
        <v>0.0244119866888381</v>
      </c>
      <c r="G105" s="11" t="n">
        <f aca="false">C104</f>
        <v>24.0838</v>
      </c>
      <c r="H105" s="0" t="n">
        <f aca="false">D104</f>
        <v>0.0412004324896268</v>
      </c>
      <c r="I105" s="0" t="n">
        <v>0.326281303826307</v>
      </c>
      <c r="J105" s="0" t="n">
        <f aca="false">I105*100000/(1000*G105)</f>
        <v>1.35477500986683</v>
      </c>
      <c r="K105" s="0" t="n">
        <f aca="false">J105*G105*1000</f>
        <v>32628.1303826307</v>
      </c>
      <c r="L105" s="0" t="n">
        <f aca="false">K105*H105</f>
        <v>1344.29308309231</v>
      </c>
      <c r="M105" s="0" t="n">
        <f aca="false">$M$2*E105</f>
        <v>2441.19866888381</v>
      </c>
      <c r="N105" s="0" t="n">
        <f aca="false">M105-L105</f>
        <v>1096.9055857915</v>
      </c>
      <c r="O105" s="0" t="n">
        <f aca="false">$M$2*E105</f>
        <v>2441.19866888381</v>
      </c>
      <c r="P105" s="0" t="str">
        <f aca="false">IF(N105&gt;O105,"1","")</f>
        <v/>
      </c>
      <c r="Q105" s="0" t="n">
        <v>0.326281303826307</v>
      </c>
    </row>
    <row r="106" customFormat="false" ht="12.75" hidden="false" customHeight="false" outlineLevel="0" collapsed="false">
      <c r="A106" s="6" t="n">
        <v>35462</v>
      </c>
      <c r="B106" s="13" t="n">
        <v>24.12</v>
      </c>
      <c r="C106" s="10" t="n">
        <v>20.8962</v>
      </c>
      <c r="D106" s="0" t="n">
        <v>-0.120984230953786</v>
      </c>
      <c r="E106" s="0" t="n">
        <v>0.00290637530721456</v>
      </c>
      <c r="G106" s="11" t="n">
        <f aca="false">C105</f>
        <v>23.5836</v>
      </c>
      <c r="H106" s="0" t="n">
        <f aca="false">D105</f>
        <v>-0.0209878600875232</v>
      </c>
      <c r="I106" s="0" t="n">
        <v>0.331593039338513</v>
      </c>
      <c r="J106" s="0" t="n">
        <f aca="false">I106*100000/(1000*G106)</f>
        <v>1.40603232474479</v>
      </c>
      <c r="K106" s="0" t="n">
        <f aca="false">J106*G106*1000</f>
        <v>33159.3039338513</v>
      </c>
      <c r="L106" s="0" t="n">
        <f aca="false">K106*H106</f>
        <v>-695.942831563329</v>
      </c>
      <c r="M106" s="0" t="n">
        <f aca="false">$M$2*E106</f>
        <v>290.637530721456</v>
      </c>
      <c r="N106" s="0" t="n">
        <f aca="false">M106-L106</f>
        <v>986.580362284786</v>
      </c>
      <c r="O106" s="0" t="n">
        <f aca="false">$M$2*E106</f>
        <v>290.637530721456</v>
      </c>
      <c r="P106" s="0" t="str">
        <f aca="false">IF(N106&gt;O106,"1","")</f>
        <v>1</v>
      </c>
      <c r="Q106" s="0" t="n">
        <v>0.331593039338513</v>
      </c>
    </row>
    <row r="107" customFormat="false" ht="12.75" hidden="false" customHeight="false" outlineLevel="0" collapsed="false">
      <c r="A107" s="6" t="n">
        <v>35490</v>
      </c>
      <c r="B107" s="13" t="n">
        <v>22.2</v>
      </c>
      <c r="C107" s="10" t="n">
        <v>19.5768</v>
      </c>
      <c r="D107" s="0" t="n">
        <v>-0.0652221325856745</v>
      </c>
      <c r="E107" s="0" t="n">
        <v>-0.082949082980751</v>
      </c>
      <c r="G107" s="11" t="n">
        <f aca="false">C106</f>
        <v>20.8962</v>
      </c>
      <c r="H107" s="0" t="n">
        <f aca="false">D106</f>
        <v>-0.120984230953786</v>
      </c>
      <c r="I107" s="0" t="n">
        <v>0.439631936762219</v>
      </c>
      <c r="J107" s="0" t="n">
        <f aca="false">I107*100000/(1000*G107)</f>
        <v>2.1038846142467</v>
      </c>
      <c r="K107" s="0" t="n">
        <f aca="false">J107*G107*1000</f>
        <v>43963.1936762219</v>
      </c>
      <c r="L107" s="0" t="n">
        <f aca="false">K107*H107</f>
        <v>-5318.85317719005</v>
      </c>
      <c r="M107" s="0" t="n">
        <f aca="false">$M$2*E107</f>
        <v>-8294.9082980751</v>
      </c>
      <c r="N107" s="0" t="n">
        <f aca="false">M107-L107</f>
        <v>-2976.05512088505</v>
      </c>
      <c r="O107" s="0" t="n">
        <f aca="false">$M$2*E107</f>
        <v>-8294.9082980751</v>
      </c>
      <c r="P107" s="0" t="str">
        <f aca="false">IF(N107&gt;O107,"1","")</f>
        <v>1</v>
      </c>
      <c r="Q107" s="0" t="n">
        <v>0.439631936762219</v>
      </c>
    </row>
    <row r="108" customFormat="false" ht="12.75" hidden="false" customHeight="false" outlineLevel="0" collapsed="false">
      <c r="A108" s="6" t="n">
        <v>35521</v>
      </c>
      <c r="B108" s="13" t="n">
        <v>20.69</v>
      </c>
      <c r="C108" s="10" t="n">
        <v>17.7859</v>
      </c>
      <c r="D108" s="0" t="n">
        <v>-0.0959391831103408</v>
      </c>
      <c r="E108" s="0" t="n">
        <v>-0.070441797120782</v>
      </c>
      <c r="G108" s="11" t="n">
        <f aca="false">C107</f>
        <v>19.5768</v>
      </c>
      <c r="H108" s="0" t="n">
        <f aca="false">D107</f>
        <v>-0.0652221325856745</v>
      </c>
      <c r="I108" s="0" t="n">
        <v>0.535796758934882</v>
      </c>
      <c r="J108" s="0" t="n">
        <f aca="false">I108*100000/(1000*G108)</f>
        <v>2.73689652514651</v>
      </c>
      <c r="K108" s="0" t="n">
        <f aca="false">J108*G108*1000</f>
        <v>53579.6758934882</v>
      </c>
      <c r="L108" s="0" t="n">
        <f aca="false">K108*H108</f>
        <v>-3494.58072502255</v>
      </c>
      <c r="M108" s="0" t="n">
        <f aca="false">$M$2*E108</f>
        <v>-7044.1797120782</v>
      </c>
      <c r="N108" s="0" t="n">
        <f aca="false">M108-L108</f>
        <v>-3549.59898705564</v>
      </c>
      <c r="O108" s="0" t="n">
        <f aca="false">$M$2*E108</f>
        <v>-7044.1797120782</v>
      </c>
      <c r="P108" s="0" t="str">
        <f aca="false">IF(N108&gt;O108,"1","")</f>
        <v>1</v>
      </c>
      <c r="Q108" s="0" t="n">
        <v>0.535796758934882</v>
      </c>
    </row>
    <row r="109" customFormat="false" ht="12.75" hidden="false" customHeight="false" outlineLevel="0" collapsed="false">
      <c r="A109" s="6" t="n">
        <v>35551</v>
      </c>
      <c r="B109" s="14" t="n">
        <v>19.5004911009612</v>
      </c>
      <c r="C109" s="10" t="n">
        <v>19.2043</v>
      </c>
      <c r="D109" s="0" t="n">
        <v>0.076728203730143</v>
      </c>
      <c r="E109" s="0" t="n">
        <v>-0.059210841840203</v>
      </c>
      <c r="G109" s="11" t="n">
        <f aca="false">C108</f>
        <v>17.7859</v>
      </c>
      <c r="H109" s="0" t="n">
        <f aca="false">D108</f>
        <v>-0.0959391831103408</v>
      </c>
      <c r="I109" s="0" t="n">
        <v>0.568494338675195</v>
      </c>
      <c r="J109" s="0" t="n">
        <f aca="false">I109*100000/(1000*G109)</f>
        <v>3.19632033619437</v>
      </c>
      <c r="K109" s="0" t="n">
        <f aca="false">J109*G109*1000</f>
        <v>56849.4338675195</v>
      </c>
      <c r="L109" s="0" t="n">
        <f aca="false">K109*H109</f>
        <v>-5454.08824553516</v>
      </c>
      <c r="M109" s="0" t="n">
        <f aca="false">$M$2*E109</f>
        <v>-5921.08418402031</v>
      </c>
      <c r="N109" s="0" t="n">
        <f aca="false">M109-L109</f>
        <v>-466.995938485143</v>
      </c>
      <c r="O109" s="0" t="n">
        <f aca="false">$M$2*E109</f>
        <v>-5921.08418402031</v>
      </c>
      <c r="P109" s="0" t="str">
        <f aca="false">IF(N109&gt;O109,"1","")</f>
        <v>1</v>
      </c>
      <c r="Q109" s="0" t="n">
        <v>0.568494338675195</v>
      </c>
    </row>
    <row r="110" customFormat="false" ht="12.75" hidden="false" customHeight="false" outlineLevel="0" collapsed="false">
      <c r="A110" s="6" t="n">
        <v>35582</v>
      </c>
      <c r="B110" s="14" t="n">
        <v>20.0531725874667</v>
      </c>
      <c r="C110" s="10" t="n">
        <v>17.8383</v>
      </c>
      <c r="D110" s="0" t="n">
        <v>-0.0737863811606243</v>
      </c>
      <c r="E110" s="0" t="n">
        <v>0.0279477251065471</v>
      </c>
      <c r="G110" s="11" t="n">
        <f aca="false">C109</f>
        <v>19.2043</v>
      </c>
      <c r="H110" s="0" t="n">
        <f aca="false">D109</f>
        <v>0.076728203730143</v>
      </c>
      <c r="I110" s="0" t="n">
        <v>0.586274872143085</v>
      </c>
      <c r="J110" s="0" t="n">
        <f aca="false">I110*100000/(1000*G110)</f>
        <v>3.0528312520794</v>
      </c>
      <c r="K110" s="0" t="n">
        <f aca="false">J110*G110*1000</f>
        <v>58627.4872143085</v>
      </c>
      <c r="L110" s="0" t="n">
        <f aca="false">K110*H110</f>
        <v>4498.38178316581</v>
      </c>
      <c r="M110" s="0" t="n">
        <f aca="false">$M$2*E110</f>
        <v>2794.77251065471</v>
      </c>
      <c r="N110" s="0" t="n">
        <f aca="false">M110-L110</f>
        <v>-1703.6092725111</v>
      </c>
      <c r="O110" s="0" t="n">
        <f aca="false">$M$2*E110</f>
        <v>2794.77251065471</v>
      </c>
      <c r="P110" s="0" t="str">
        <f aca="false">IF(N110&gt;O110,"1","")</f>
        <v/>
      </c>
      <c r="Q110" s="0" t="n">
        <v>0.586274872143085</v>
      </c>
    </row>
    <row r="111" customFormat="false" ht="12.75" hidden="false" customHeight="false" outlineLevel="0" collapsed="false">
      <c r="A111" s="6" t="n">
        <v>35612</v>
      </c>
      <c r="B111" s="14" t="n">
        <v>19.3590666838677</v>
      </c>
      <c r="C111" s="10" t="n">
        <v>18.553</v>
      </c>
      <c r="D111" s="0" t="n">
        <v>0.0392836699132195</v>
      </c>
      <c r="E111" s="0" t="n">
        <v>-0.0352265028153406</v>
      </c>
      <c r="G111" s="11" t="n">
        <f aca="false">C110</f>
        <v>17.8383</v>
      </c>
      <c r="H111" s="0" t="n">
        <f aca="false">D110</f>
        <v>-0.0737863811606243</v>
      </c>
      <c r="I111" s="0" t="n">
        <v>0.589231658584668</v>
      </c>
      <c r="J111" s="0" t="n">
        <f aca="false">I111*100000/(1000*G111)</f>
        <v>3.30318280657163</v>
      </c>
      <c r="K111" s="0" t="n">
        <f aca="false">J111*G111*1000</f>
        <v>58923.1658584668</v>
      </c>
      <c r="L111" s="0" t="n">
        <f aca="false">K111*H111</f>
        <v>-4347.72717522351</v>
      </c>
      <c r="M111" s="0" t="n">
        <f aca="false">$M$2*E111</f>
        <v>-3522.65028153406</v>
      </c>
      <c r="N111" s="0" t="n">
        <f aca="false">M111-L111</f>
        <v>825.076893689449</v>
      </c>
      <c r="O111" s="0" t="n">
        <f aca="false">$M$2*E111</f>
        <v>-3522.65028153406</v>
      </c>
      <c r="P111" s="0" t="str">
        <f aca="false">IF(N111&gt;O111,"1","")</f>
        <v>1</v>
      </c>
      <c r="Q111" s="0" t="n">
        <v>0.589231658584668</v>
      </c>
    </row>
    <row r="112" customFormat="false" ht="12.75" hidden="false" customHeight="false" outlineLevel="0" collapsed="false">
      <c r="A112" s="6" t="n">
        <v>35643</v>
      </c>
      <c r="B112" s="14" t="n">
        <v>18.7948968208924</v>
      </c>
      <c r="C112" s="10" t="n">
        <v>18.7881</v>
      </c>
      <c r="D112" s="0" t="n">
        <v>0.0125921896521495</v>
      </c>
      <c r="E112" s="0" t="n">
        <v>-0.0295754849178165</v>
      </c>
      <c r="G112" s="11" t="n">
        <f aca="false">C111</f>
        <v>18.553</v>
      </c>
      <c r="H112" s="0" t="n">
        <f aca="false">D111</f>
        <v>0.0392836699132195</v>
      </c>
      <c r="I112" s="0" t="n">
        <v>0.565888899547702</v>
      </c>
      <c r="J112" s="0" t="n">
        <f aca="false">I112*100000/(1000*G112)</f>
        <v>3.0501207327532</v>
      </c>
      <c r="K112" s="0" t="n">
        <f aca="false">J112*G112*1000</f>
        <v>56588.8899547702</v>
      </c>
      <c r="L112" s="0" t="n">
        <f aca="false">K112*H112</f>
        <v>2223.01927373869</v>
      </c>
      <c r="M112" s="0" t="n">
        <f aca="false">$M$2*E112</f>
        <v>-2957.54849178165</v>
      </c>
      <c r="N112" s="0" t="n">
        <f aca="false">M112-L112</f>
        <v>-5180.56776552034</v>
      </c>
      <c r="O112" s="0" t="n">
        <f aca="false">$M$2*E112</f>
        <v>-2957.54849178165</v>
      </c>
      <c r="P112" s="0" t="str">
        <f aca="false">IF(N112&gt;O112,"1","")</f>
        <v/>
      </c>
      <c r="Q112" s="0" t="n">
        <v>0.565888899547702</v>
      </c>
    </row>
    <row r="113" customFormat="false" ht="12.75" hidden="false" customHeight="false" outlineLevel="0" collapsed="false">
      <c r="A113" s="6" t="n">
        <v>35674</v>
      </c>
      <c r="B113" s="13" t="n">
        <v>19.18</v>
      </c>
      <c r="C113" s="10" t="n">
        <v>18.572</v>
      </c>
      <c r="D113" s="0" t="n">
        <v>-0.0115686205392149</v>
      </c>
      <c r="E113" s="0" t="n">
        <v>0.0202826821646534</v>
      </c>
      <c r="G113" s="11" t="n">
        <f aca="false">C112</f>
        <v>18.7881</v>
      </c>
      <c r="H113" s="0" t="n">
        <f aca="false">D112</f>
        <v>0.0125921896521495</v>
      </c>
      <c r="I113" s="0" t="n">
        <v>0.561154277727381</v>
      </c>
      <c r="J113" s="0" t="n">
        <f aca="false">I113*100000/(1000*G113)</f>
        <v>2.98675373096471</v>
      </c>
      <c r="K113" s="0" t="n">
        <f aca="false">J113*G113*1000</f>
        <v>56115.4277727381</v>
      </c>
      <c r="L113" s="0" t="n">
        <f aca="false">K113*H113</f>
        <v>706.616108925814</v>
      </c>
      <c r="M113" s="0" t="n">
        <f aca="false">$M$2*E113</f>
        <v>2028.26821646534</v>
      </c>
      <c r="N113" s="0" t="n">
        <f aca="false">M113-L113</f>
        <v>1321.65210753952</v>
      </c>
      <c r="O113" s="0" t="n">
        <f aca="false">$M$2*E113</f>
        <v>2028.26821646534</v>
      </c>
      <c r="P113" s="0" t="str">
        <f aca="false">IF(N113&gt;O113,"1","")</f>
        <v/>
      </c>
      <c r="Q113" s="0" t="n">
        <v>0.561154277727381</v>
      </c>
    </row>
    <row r="114" customFormat="false" ht="12.75" hidden="false" customHeight="false" outlineLevel="0" collapsed="false">
      <c r="A114" s="6" t="n">
        <v>35704</v>
      </c>
      <c r="B114" s="13" t="n">
        <v>19.48</v>
      </c>
      <c r="C114" s="10" t="n">
        <v>20.1093</v>
      </c>
      <c r="D114" s="0" t="n">
        <v>0.079527324468095</v>
      </c>
      <c r="E114" s="0" t="n">
        <v>0.015520228759097</v>
      </c>
      <c r="G114" s="11" t="n">
        <f aca="false">C113</f>
        <v>18.572</v>
      </c>
      <c r="H114" s="0" t="n">
        <f aca="false">D113</f>
        <v>-0.0115686205392149</v>
      </c>
      <c r="I114" s="0" t="n">
        <v>0.580840908979227</v>
      </c>
      <c r="J114" s="0" t="n">
        <f aca="false">I114*100000/(1000*G114)</f>
        <v>3.12750866346773</v>
      </c>
      <c r="K114" s="0" t="n">
        <f aca="false">J114*G114*1000</f>
        <v>58084.0908979227</v>
      </c>
      <c r="L114" s="0" t="n">
        <f aca="false">K114*H114</f>
        <v>-671.952806963334</v>
      </c>
      <c r="M114" s="0" t="n">
        <f aca="false">$M$2*E114</f>
        <v>1552.0228759097</v>
      </c>
      <c r="N114" s="0" t="n">
        <f aca="false">M114-L114</f>
        <v>2223.97568287303</v>
      </c>
      <c r="O114" s="0" t="n">
        <f aca="false">$M$2*E114</f>
        <v>1552.0228759097</v>
      </c>
      <c r="P114" s="0" t="str">
        <f aca="false">IF(N114&gt;O114,"1","")</f>
        <v>1</v>
      </c>
      <c r="Q114" s="0" t="n">
        <v>0.580840908979227</v>
      </c>
    </row>
    <row r="115" customFormat="false" ht="12.75" hidden="false" customHeight="false" outlineLevel="0" collapsed="false">
      <c r="A115" s="6" t="n">
        <v>35735</v>
      </c>
      <c r="B115" s="13" t="n">
        <v>20.18</v>
      </c>
      <c r="C115" s="10" t="n">
        <v>19.3465</v>
      </c>
      <c r="D115" s="0" t="n">
        <v>-0.0386708700634494</v>
      </c>
      <c r="E115" s="0" t="n">
        <v>0.0353037167110738</v>
      </c>
      <c r="G115" s="11" t="n">
        <f aca="false">C114</f>
        <v>20.1093</v>
      </c>
      <c r="H115" s="0" t="n">
        <f aca="false">D114</f>
        <v>0.079527324468095</v>
      </c>
      <c r="I115" s="0" t="n">
        <v>0.511646314189387</v>
      </c>
      <c r="J115" s="0" t="n">
        <f aca="false">I115*100000/(1000*G115)</f>
        <v>2.54432682484914</v>
      </c>
      <c r="K115" s="0" t="n">
        <f aca="false">J115*G115*1000</f>
        <v>51164.6314189387</v>
      </c>
      <c r="L115" s="0" t="n">
        <f aca="false">K115*H115</f>
        <v>4068.98624414443</v>
      </c>
      <c r="M115" s="0" t="n">
        <f aca="false">$M$2*E115</f>
        <v>3530.37167110738</v>
      </c>
      <c r="N115" s="0" t="n">
        <f aca="false">M115-L115</f>
        <v>-538.614573037053</v>
      </c>
      <c r="O115" s="0" t="n">
        <f aca="false">$M$2*E115</f>
        <v>3530.37167110738</v>
      </c>
      <c r="P115" s="0" t="str">
        <f aca="false">IF(N115&gt;O115,"1","")</f>
        <v/>
      </c>
      <c r="Q115" s="0" t="n">
        <v>0.511646314189387</v>
      </c>
    </row>
    <row r="116" customFormat="false" ht="12.75" hidden="false" customHeight="false" outlineLevel="0" collapsed="false">
      <c r="A116" s="6" t="n">
        <v>35765</v>
      </c>
      <c r="B116" s="0" t="n">
        <v>20.46</v>
      </c>
      <c r="C116" s="10" t="n">
        <v>17.4348</v>
      </c>
      <c r="D116" s="0" t="n">
        <v>-0.104043315679164</v>
      </c>
      <c r="E116" s="0" t="n">
        <v>0.0137797455980176</v>
      </c>
      <c r="G116" s="11" t="n">
        <f aca="false">C115</f>
        <v>19.3465</v>
      </c>
      <c r="H116" s="0" t="n">
        <f aca="false">D115</f>
        <v>-0.0386708700634494</v>
      </c>
      <c r="I116" s="0" t="n">
        <v>0.51772215396545</v>
      </c>
      <c r="J116" s="0" t="n">
        <f aca="false">I116*100000/(1000*G116)</f>
        <v>2.67605072734319</v>
      </c>
      <c r="K116" s="0" t="n">
        <f aca="false">J116*G116*1000</f>
        <v>51772.215396545</v>
      </c>
      <c r="L116" s="0" t="n">
        <f aca="false">K116*H116</f>
        <v>-2002.07661449671</v>
      </c>
      <c r="M116" s="0" t="n">
        <f aca="false">$M$2*E116</f>
        <v>1377.97455980176</v>
      </c>
      <c r="N116" s="0" t="n">
        <f aca="false">M116-L116</f>
        <v>3380.05117429847</v>
      </c>
      <c r="O116" s="0" t="n">
        <f aca="false">$M$2*E116</f>
        <v>1377.97455980176</v>
      </c>
      <c r="P116" s="0" t="str">
        <f aca="false">IF(N116&gt;O116,"1","")</f>
        <v>1</v>
      </c>
      <c r="Q116" s="0" t="n">
        <v>0.51772215396545</v>
      </c>
    </row>
    <row r="117" customFormat="false" ht="12.75" hidden="false" customHeight="false" outlineLevel="0" collapsed="false">
      <c r="A117" s="6" t="n">
        <v>35796</v>
      </c>
      <c r="B117" s="15" t="n">
        <v>18.31</v>
      </c>
      <c r="C117" s="10" t="n">
        <v>15.4767</v>
      </c>
      <c r="D117" s="0" t="n">
        <v>-0.119132541741872</v>
      </c>
      <c r="E117" s="0" t="n">
        <v>-0.111024401837061</v>
      </c>
      <c r="G117" s="11" t="n">
        <f aca="false">C116</f>
        <v>17.4348</v>
      </c>
      <c r="H117" s="0" t="n">
        <f aca="false">D116</f>
        <v>-0.104043315679164</v>
      </c>
      <c r="I117" s="0" t="n">
        <v>0.588414646473736</v>
      </c>
      <c r="J117" s="0" t="n">
        <f aca="false">I117*100000/(1000*G117)</f>
        <v>3.37494348357157</v>
      </c>
      <c r="K117" s="0" t="n">
        <f aca="false">J117*G117*1000</f>
        <v>58841.4646473736</v>
      </c>
      <c r="L117" s="0" t="n">
        <f aca="false">K117*H117</f>
        <v>-6122.06108133109</v>
      </c>
      <c r="M117" s="0" t="n">
        <f aca="false">$M$2*E117</f>
        <v>-11102.4401837061</v>
      </c>
      <c r="N117" s="0" t="n">
        <f aca="false">M117-L117</f>
        <v>-4980.37910237504</v>
      </c>
      <c r="O117" s="0" t="n">
        <f aca="false">$M$2*E117</f>
        <v>-11102.4401837061</v>
      </c>
      <c r="P117" s="0" t="str">
        <f aca="false">IF(N117&gt;O117,"1","")</f>
        <v>1</v>
      </c>
      <c r="Q117" s="0" t="n">
        <v>0.588414646473736</v>
      </c>
    </row>
    <row r="118" customFormat="false" ht="12.75" hidden="false" customHeight="false" outlineLevel="0" collapsed="false">
      <c r="A118" s="6" t="n">
        <v>35827</v>
      </c>
      <c r="B118" s="15" t="n">
        <v>15.5</v>
      </c>
      <c r="C118" s="10" t="n">
        <v>14.3728</v>
      </c>
      <c r="D118" s="0" t="n">
        <v>-0.0739981356484798</v>
      </c>
      <c r="E118" s="0" t="n">
        <v>-0.166607334761218</v>
      </c>
      <c r="G118" s="11" t="n">
        <f aca="false">C117</f>
        <v>15.4767</v>
      </c>
      <c r="H118" s="0" t="n">
        <f aca="false">D117</f>
        <v>-0.119132541741872</v>
      </c>
      <c r="I118" s="0" t="n">
        <v>0.71011912086497</v>
      </c>
      <c r="J118" s="0" t="n">
        <f aca="false">I118*100000/(1000*G118)</f>
        <v>4.58831095042852</v>
      </c>
      <c r="K118" s="0" t="n">
        <f aca="false">J118*G118*1000</f>
        <v>71011.912086497</v>
      </c>
      <c r="L118" s="0" t="n">
        <f aca="false">K118*H118</f>
        <v>-8459.82958081472</v>
      </c>
      <c r="M118" s="0" t="n">
        <f aca="false">$M$2*E118</f>
        <v>-16660.7334761218</v>
      </c>
      <c r="N118" s="0" t="n">
        <f aca="false">M118-L118</f>
        <v>-8200.90389530711</v>
      </c>
      <c r="O118" s="0" t="n">
        <f aca="false">$M$2*E118</f>
        <v>-16660.7334761218</v>
      </c>
      <c r="P118" s="0" t="str">
        <f aca="false">IF(N118&gt;O118,"1","")</f>
        <v>1</v>
      </c>
      <c r="Q118" s="0" t="n">
        <v>0.71011912086497</v>
      </c>
    </row>
    <row r="119" customFormat="false" ht="12.75" hidden="false" customHeight="false" outlineLevel="0" collapsed="false">
      <c r="A119" s="6" t="n">
        <v>35855</v>
      </c>
      <c r="B119" s="15" t="n">
        <v>13.86</v>
      </c>
      <c r="C119" s="10" t="n">
        <v>13.458</v>
      </c>
      <c r="D119" s="0" t="n">
        <v>-0.0657638067266789</v>
      </c>
      <c r="E119" s="0" t="n">
        <v>-0.111833030163444</v>
      </c>
      <c r="G119" s="11" t="n">
        <f aca="false">C118</f>
        <v>14.3728</v>
      </c>
      <c r="H119" s="0" t="n">
        <f aca="false">D118</f>
        <v>-0.0739981356484798</v>
      </c>
      <c r="I119" s="0" t="n">
        <v>0.773282310640482</v>
      </c>
      <c r="J119" s="0" t="n">
        <f aca="false">I119*100000/(1000*G119)</f>
        <v>5.38017860570301</v>
      </c>
      <c r="K119" s="0" t="n">
        <f aca="false">J119*G119*1000</f>
        <v>77328.2310640482</v>
      </c>
      <c r="L119" s="0" t="n">
        <f aca="false">K119*H119</f>
        <v>-5722.14493173442</v>
      </c>
      <c r="M119" s="0" t="n">
        <f aca="false">$M$2*E119</f>
        <v>-11183.3030163444</v>
      </c>
      <c r="N119" s="0" t="n">
        <f aca="false">M119-L119</f>
        <v>-5461.15808460995</v>
      </c>
      <c r="O119" s="0" t="n">
        <f aca="false">$M$2*E119</f>
        <v>-11183.3030163444</v>
      </c>
      <c r="P119" s="0" t="str">
        <f aca="false">IF(N119&gt;O119,"1","")</f>
        <v>1</v>
      </c>
      <c r="Q119" s="0" t="n">
        <v>0.773282310640482</v>
      </c>
    </row>
    <row r="120" customFormat="false" ht="12.75" hidden="false" customHeight="false" outlineLevel="0" collapsed="false">
      <c r="A120" s="6" t="n">
        <v>35886</v>
      </c>
      <c r="B120" s="15" t="n">
        <v>12.74</v>
      </c>
      <c r="C120" s="10" t="n">
        <v>13.7938</v>
      </c>
      <c r="D120" s="0" t="n">
        <v>0.0246454910802995</v>
      </c>
      <c r="E120" s="0" t="n">
        <v>-0.0842603436177399</v>
      </c>
      <c r="G120" s="11" t="n">
        <f aca="false">C119</f>
        <v>13.458</v>
      </c>
      <c r="H120" s="0" t="n">
        <f aca="false">D119</f>
        <v>-0.0657638067266789</v>
      </c>
      <c r="I120" s="0" t="n">
        <v>0.782012479371929</v>
      </c>
      <c r="J120" s="0" t="n">
        <f aca="false">I120*100000/(1000*G120)</f>
        <v>5.81076296159852</v>
      </c>
      <c r="K120" s="0" t="n">
        <f aca="false">J120*G120*1000</f>
        <v>78201.2479371929</v>
      </c>
      <c r="L120" s="0" t="n">
        <f aca="false">K120*H120</f>
        <v>-5142.81175512665</v>
      </c>
      <c r="M120" s="0" t="n">
        <f aca="false">$M$2*E120</f>
        <v>-8426.03436177399</v>
      </c>
      <c r="N120" s="0" t="n">
        <f aca="false">M120-L120</f>
        <v>-3283.22260664734</v>
      </c>
      <c r="O120" s="0" t="n">
        <f aca="false">$M$2*E120</f>
        <v>-8426.03436177399</v>
      </c>
      <c r="P120" s="0" t="str">
        <f aca="false">IF(N120&gt;O120,"1","")</f>
        <v>1</v>
      </c>
      <c r="Q120" s="0" t="n">
        <v>0.782012479371929</v>
      </c>
    </row>
    <row r="121" customFormat="false" ht="12.75" hidden="false" customHeight="false" outlineLevel="0" collapsed="false">
      <c r="A121" s="6" t="n">
        <v>35916</v>
      </c>
      <c r="B121" s="15" t="n">
        <v>13.23</v>
      </c>
      <c r="C121" s="10" t="n">
        <v>14.563</v>
      </c>
      <c r="D121" s="0" t="n">
        <v>0.0542648496540174</v>
      </c>
      <c r="E121" s="0" t="n">
        <v>0.0377403279828471</v>
      </c>
      <c r="G121" s="11" t="n">
        <f aca="false">C120</f>
        <v>13.7938</v>
      </c>
      <c r="H121" s="0" t="n">
        <f aca="false">D120</f>
        <v>0.0246454910802995</v>
      </c>
      <c r="I121" s="0" t="n">
        <v>0.859541588117744</v>
      </c>
      <c r="J121" s="0" t="n">
        <f aca="false">I121*100000/(1000*G121)</f>
        <v>6.23136183008122</v>
      </c>
      <c r="K121" s="0" t="n">
        <f aca="false">J121*G121*1000</f>
        <v>85954.1588117744</v>
      </c>
      <c r="L121" s="0" t="n">
        <f aca="false">K121*H121</f>
        <v>2118.38245431023</v>
      </c>
      <c r="M121" s="0" t="n">
        <f aca="false">$M$2*E121</f>
        <v>3774.03279828471</v>
      </c>
      <c r="N121" s="0" t="n">
        <f aca="false">M121-L121</f>
        <v>1655.65034397448</v>
      </c>
      <c r="O121" s="0" t="n">
        <f aca="false">$M$2*E121</f>
        <v>3774.03279828471</v>
      </c>
      <c r="P121" s="0" t="str">
        <f aca="false">IF(N121&gt;O121,"1","")</f>
        <v/>
      </c>
      <c r="Q121" s="0" t="n">
        <v>0.859541588117744</v>
      </c>
    </row>
    <row r="122" customFormat="false" ht="12.75" hidden="false" customHeight="false" outlineLevel="0" collapsed="false">
      <c r="A122" s="6" t="n">
        <v>35947</v>
      </c>
      <c r="B122" s="15" t="n">
        <v>13.55</v>
      </c>
      <c r="C122" s="10" t="n">
        <v>13.0018</v>
      </c>
      <c r="D122" s="0" t="n">
        <v>-0.113396256085359</v>
      </c>
      <c r="E122" s="0" t="n">
        <v>0.0238995691988457</v>
      </c>
      <c r="G122" s="11" t="n">
        <f aca="false">C121</f>
        <v>14.563</v>
      </c>
      <c r="H122" s="0" t="n">
        <f aca="false">D121</f>
        <v>0.0542648496540174</v>
      </c>
      <c r="I122" s="0" t="n">
        <v>0.895987779436108</v>
      </c>
      <c r="J122" s="0" t="n">
        <f aca="false">I122*100000/(1000*G122)</f>
        <v>6.15249453708788</v>
      </c>
      <c r="K122" s="0" t="n">
        <f aca="false">J122*G122*1000</f>
        <v>89598.7779436108</v>
      </c>
      <c r="L122" s="0" t="n">
        <f aca="false">K122*H122</f>
        <v>4862.06421429373</v>
      </c>
      <c r="M122" s="0" t="n">
        <f aca="false">$M$2*E122</f>
        <v>2389.95691988457</v>
      </c>
      <c r="N122" s="0" t="n">
        <f aca="false">M122-L122</f>
        <v>-2472.10729440916</v>
      </c>
      <c r="O122" s="0" t="n">
        <f aca="false">$M$2*E122</f>
        <v>2389.95691988457</v>
      </c>
      <c r="P122" s="0" t="str">
        <f aca="false">IF(N122&gt;O122,"1","")</f>
        <v/>
      </c>
      <c r="Q122" s="0" t="n">
        <v>0.895987779436108</v>
      </c>
    </row>
    <row r="123" customFormat="false" ht="12.75" hidden="false" customHeight="false" outlineLevel="0" collapsed="false">
      <c r="A123" s="6" t="n">
        <v>35977</v>
      </c>
      <c r="B123" s="15" t="n">
        <v>13.08</v>
      </c>
      <c r="C123" s="10" t="n">
        <v>12.5557</v>
      </c>
      <c r="D123" s="0" t="n">
        <v>-0.0349130636803597</v>
      </c>
      <c r="E123" s="0" t="n">
        <v>-0.0353022012966574</v>
      </c>
      <c r="G123" s="11" t="n">
        <f aca="false">C122</f>
        <v>13.0018</v>
      </c>
      <c r="H123" s="0" t="n">
        <f aca="false">D122</f>
        <v>-0.113396256085359</v>
      </c>
      <c r="I123" s="0" t="n">
        <v>0.804995698357845</v>
      </c>
      <c r="J123" s="0" t="n">
        <f aca="false">I123*100000/(1000*G123)</f>
        <v>6.19141732958394</v>
      </c>
      <c r="K123" s="0" t="n">
        <f aca="false">J123*G123*1000</f>
        <v>80499.5698357845</v>
      </c>
      <c r="L123" s="0" t="n">
        <f aca="false">K123*H123</f>
        <v>-9128.34983585987</v>
      </c>
      <c r="M123" s="0" t="n">
        <f aca="false">$M$2*E123</f>
        <v>-3530.22012966574</v>
      </c>
      <c r="N123" s="0" t="n">
        <f aca="false">M123-L123</f>
        <v>5598.12970619413</v>
      </c>
      <c r="O123" s="0" t="n">
        <f aca="false">$M$2*E123</f>
        <v>-3530.22012966574</v>
      </c>
      <c r="P123" s="0" t="str">
        <f aca="false">IF(N123&gt;O123,"1","")</f>
        <v>1</v>
      </c>
      <c r="Q123" s="0" t="n">
        <v>0.804995698357845</v>
      </c>
    </row>
    <row r="124" customFormat="false" ht="12.75" hidden="false" customHeight="false" outlineLevel="0" collapsed="false">
      <c r="A124" s="7" t="n">
        <v>36008</v>
      </c>
      <c r="B124" s="16" t="n">
        <v>13.11</v>
      </c>
      <c r="C124" s="17" t="n">
        <v>12.2029</v>
      </c>
      <c r="D124" s="0" t="n">
        <v>-0.0285011173248187</v>
      </c>
      <c r="E124" s="0" t="n">
        <v>0.00229095174655576</v>
      </c>
      <c r="G124" s="11" t="n">
        <f aca="false">C123</f>
        <v>12.5557</v>
      </c>
      <c r="H124" s="0" t="n">
        <f aca="false">D123</f>
        <v>-0.0349130636803597</v>
      </c>
      <c r="I124" s="0" t="n">
        <v>0.877570358031486</v>
      </c>
      <c r="J124" s="0" t="n">
        <f aca="false">I124*100000/(1000*G124)</f>
        <v>6.98941801756562</v>
      </c>
      <c r="K124" s="0" t="n">
        <f aca="false">J124*G124*1000</f>
        <v>87757.0358031486</v>
      </c>
      <c r="L124" s="0" t="n">
        <f aca="false">K124*H124</f>
        <v>-3063.86697939493</v>
      </c>
      <c r="M124" s="0" t="n">
        <f aca="false">$M$2*E124</f>
        <v>229.095174655576</v>
      </c>
      <c r="N124" s="0" t="n">
        <f aca="false">M124-L124</f>
        <v>3292.96215405051</v>
      </c>
      <c r="O124" s="0" t="n">
        <f aca="false">$M$2*E124</f>
        <v>229.095174655576</v>
      </c>
      <c r="P124" s="0" t="str">
        <f aca="false">IF(N124&gt;O124,"1","")</f>
        <v>1</v>
      </c>
      <c r="Q124" s="0" t="n">
        <v>0.877570358031486</v>
      </c>
    </row>
    <row r="125" customFormat="false" ht="12.75" hidden="false" customHeight="false" outlineLevel="0" collapsed="false">
      <c r="A125" s="6" t="n">
        <v>36039</v>
      </c>
      <c r="B125" s="15" t="n">
        <v>12.75</v>
      </c>
      <c r="C125" s="10" t="n">
        <v>13.623</v>
      </c>
      <c r="D125" s="0" t="n">
        <v>0.110085912374018</v>
      </c>
      <c r="E125" s="0" t="n">
        <v>-0.0278440261711732</v>
      </c>
      <c r="G125" s="11" t="n">
        <f aca="false">C124</f>
        <v>12.2029</v>
      </c>
      <c r="H125" s="0" t="n">
        <f aca="false">D124</f>
        <v>-0.0285011173248187</v>
      </c>
      <c r="I125" s="0" t="n">
        <v>0.865982091963576</v>
      </c>
      <c r="J125" s="0" t="n">
        <f aca="false">I125*100000/(1000*G125)</f>
        <v>7.09652698918762</v>
      </c>
      <c r="K125" s="0" t="n">
        <f aca="false">J125*G125*1000</f>
        <v>86598.2091963576</v>
      </c>
      <c r="L125" s="0" t="n">
        <f aca="false">K125*H125</f>
        <v>-2468.14572042458</v>
      </c>
      <c r="M125" s="0" t="n">
        <f aca="false">$M$2*E125</f>
        <v>-2784.40261711732</v>
      </c>
      <c r="N125" s="0" t="n">
        <f aca="false">M125-L125</f>
        <v>-316.256896692742</v>
      </c>
      <c r="O125" s="0" t="n">
        <f aca="false">$M$2*E125</f>
        <v>-2784.40261711732</v>
      </c>
      <c r="P125" s="0" t="str">
        <f aca="false">IF(N125&gt;O125,"1","")</f>
        <v>1</v>
      </c>
      <c r="Q125" s="0" t="n">
        <v>0.865982091963576</v>
      </c>
    </row>
    <row r="126" customFormat="false" ht="12.75" hidden="false" customHeight="false" outlineLevel="0" collapsed="false">
      <c r="A126" s="6" t="n">
        <v>36069</v>
      </c>
      <c r="B126" s="15" t="n">
        <v>13.85</v>
      </c>
      <c r="C126" s="10" t="n">
        <v>12.9209</v>
      </c>
      <c r="D126" s="0" t="n">
        <v>-0.0529133854128498</v>
      </c>
      <c r="E126" s="0" t="n">
        <v>0.0827539610289123</v>
      </c>
      <c r="G126" s="11" t="n">
        <f aca="false">C125</f>
        <v>13.623</v>
      </c>
      <c r="H126" s="0" t="n">
        <f aca="false">D125</f>
        <v>0.110085912374018</v>
      </c>
      <c r="I126" s="0" t="n">
        <v>0.839559888610281</v>
      </c>
      <c r="J126" s="0" t="n">
        <f aca="false">I126*100000/(1000*G126)</f>
        <v>6.16281207230625</v>
      </c>
      <c r="K126" s="0" t="n">
        <f aca="false">J126*G126*1000</f>
        <v>83955.9888610281</v>
      </c>
      <c r="L126" s="0" t="n">
        <f aca="false">K126*H126</f>
        <v>9242.37163302916</v>
      </c>
      <c r="M126" s="0" t="n">
        <f aca="false">$M$2*E126</f>
        <v>8275.39610289123</v>
      </c>
      <c r="N126" s="0" t="n">
        <f aca="false">M126-L126</f>
        <v>-966.975530137934</v>
      </c>
      <c r="O126" s="0" t="n">
        <f aca="false">$M$2*E126</f>
        <v>8275.39610289123</v>
      </c>
      <c r="P126" s="0" t="str">
        <f aca="false">IF(N126&gt;O126,"1","")</f>
        <v/>
      </c>
      <c r="Q126" s="0" t="n">
        <v>0.839559888610281</v>
      </c>
    </row>
    <row r="127" customFormat="false" ht="12.75" hidden="false" customHeight="false" outlineLevel="0" collapsed="false">
      <c r="A127" s="6" t="n">
        <v>36100</v>
      </c>
      <c r="B127" s="15" t="n">
        <v>13.74</v>
      </c>
      <c r="C127" s="10" t="n">
        <v>11.479</v>
      </c>
      <c r="D127" s="0" t="n">
        <v>-0.118326876287714</v>
      </c>
      <c r="E127" s="0" t="n">
        <v>-0.00797394583914423</v>
      </c>
      <c r="G127" s="11" t="n">
        <f aca="false">C126</f>
        <v>12.9209</v>
      </c>
      <c r="H127" s="0" t="n">
        <f aca="false">D126</f>
        <v>-0.0529133854128498</v>
      </c>
      <c r="I127" s="0" t="n">
        <v>0.880478813377011</v>
      </c>
      <c r="J127" s="0" t="n">
        <f aca="false">I127*100000/(1000*G127)</f>
        <v>6.81437681103492</v>
      </c>
      <c r="K127" s="0" t="n">
        <f aca="false">J127*G127*1000</f>
        <v>88047.8813377011</v>
      </c>
      <c r="L127" s="0" t="n">
        <f aca="false">K127*H127</f>
        <v>-4658.91148000664</v>
      </c>
      <c r="M127" s="0" t="n">
        <f aca="false">$M$2*E127</f>
        <v>-797.394583914423</v>
      </c>
      <c r="N127" s="0" t="n">
        <f aca="false">M127-L127</f>
        <v>3861.51689609222</v>
      </c>
      <c r="O127" s="0" t="n">
        <f aca="false">$M$2*E127</f>
        <v>-797.394583914423</v>
      </c>
      <c r="P127" s="0" t="str">
        <f aca="false">IF(N127&gt;O127,"1","")</f>
        <v>1</v>
      </c>
      <c r="Q127" s="0" t="n">
        <v>0.880478813377011</v>
      </c>
    </row>
    <row r="128" customFormat="false" ht="12.75" hidden="false" customHeight="false" outlineLevel="0" collapsed="false">
      <c r="A128" s="6" t="n">
        <v>36130</v>
      </c>
      <c r="B128" s="15" t="n">
        <v>12.87</v>
      </c>
      <c r="C128" s="10" t="n">
        <v>10.1966</v>
      </c>
      <c r="D128" s="0" t="n">
        <v>-0.118464947694372</v>
      </c>
      <c r="E128" s="0" t="n">
        <v>-0.0654122651861681</v>
      </c>
      <c r="G128" s="11" t="n">
        <f aca="false">C127</f>
        <v>11.479</v>
      </c>
      <c r="H128" s="0" t="n">
        <f aca="false">D127</f>
        <v>-0.118326876287714</v>
      </c>
      <c r="I128" s="0" t="n">
        <v>0.828382167800786</v>
      </c>
      <c r="J128" s="0" t="n">
        <f aca="false">I128*100000/(1000*G128)</f>
        <v>7.21650115690205</v>
      </c>
      <c r="K128" s="0" t="n">
        <f aca="false">J128*G128*1000</f>
        <v>82838.2167800786</v>
      </c>
      <c r="L128" s="0" t="n">
        <f aca="false">K128*H128</f>
        <v>-9801.98742883123</v>
      </c>
      <c r="M128" s="0" t="n">
        <f aca="false">$M$2*E128</f>
        <v>-6541.22651861681</v>
      </c>
      <c r="N128" s="0" t="n">
        <f aca="false">M128-L128</f>
        <v>3260.76091021442</v>
      </c>
      <c r="O128" s="0" t="n">
        <f aca="false">$M$2*E128</f>
        <v>-6541.22651861681</v>
      </c>
      <c r="P128" s="0" t="str">
        <f aca="false">IF(N128&gt;O128,"1","")</f>
        <v>1</v>
      </c>
      <c r="Q128" s="0" t="n">
        <v>0.828382167800786</v>
      </c>
    </row>
    <row r="129" customFormat="false" ht="12.75" hidden="false" customHeight="false" outlineLevel="0" collapsed="false">
      <c r="A129" s="6" t="n">
        <v>36161</v>
      </c>
      <c r="B129" s="15" t="n">
        <v>11.35</v>
      </c>
      <c r="C129" s="10" t="n">
        <v>11.2258</v>
      </c>
      <c r="D129" s="0" t="n">
        <v>0.0961603691875315</v>
      </c>
      <c r="E129" s="0" t="n">
        <v>-0.125681277680624</v>
      </c>
      <c r="G129" s="11" t="n">
        <f aca="false">C128</f>
        <v>10.1966</v>
      </c>
      <c r="H129" s="0" t="n">
        <f aca="false">D128</f>
        <v>-0.118464947694372</v>
      </c>
      <c r="I129" s="0" t="n">
        <v>0.836860364458212</v>
      </c>
      <c r="J129" s="0" t="n">
        <f aca="false">I129*100000/(1000*G129)</f>
        <v>8.20724912675021</v>
      </c>
      <c r="K129" s="0" t="n">
        <f aca="false">J129*G129*1000</f>
        <v>83686.0364458212</v>
      </c>
      <c r="L129" s="0" t="n">
        <f aca="false">K129*H129</f>
        <v>-9913.86193030351</v>
      </c>
      <c r="M129" s="0" t="n">
        <f aca="false">$M$2*E129</f>
        <v>-12568.1277680624</v>
      </c>
      <c r="N129" s="0" t="n">
        <f aca="false">M129-L129</f>
        <v>-2654.26583775885</v>
      </c>
      <c r="O129" s="0" t="n">
        <f aca="false">$M$2*E129</f>
        <v>-12568.1277680624</v>
      </c>
      <c r="P129" s="0" t="str">
        <f aca="false">IF(N129&gt;O129,"1","")</f>
        <v>1</v>
      </c>
      <c r="Q129" s="0" t="n">
        <v>0.836860364458212</v>
      </c>
    </row>
    <row r="130" customFormat="false" ht="12.75" hidden="false" customHeight="false" outlineLevel="0" collapsed="false">
      <c r="A130" s="6" t="n">
        <v>36192</v>
      </c>
      <c r="B130" s="15" t="n">
        <v>11.48</v>
      </c>
      <c r="C130" s="10" t="n">
        <v>10.4315</v>
      </c>
      <c r="D130" s="0" t="n">
        <v>-0.0733846259887276</v>
      </c>
      <c r="E130" s="0" t="n">
        <v>0.0113886469640088</v>
      </c>
      <c r="G130" s="11" t="n">
        <f aca="false">C129</f>
        <v>11.2258</v>
      </c>
      <c r="H130" s="0" t="n">
        <f aca="false">D129</f>
        <v>0.0961603691875315</v>
      </c>
      <c r="I130" s="0" t="n">
        <v>0.639973385660268</v>
      </c>
      <c r="J130" s="0" t="n">
        <f aca="false">I130*100000/(1000*G130)</f>
        <v>5.70091561991367</v>
      </c>
      <c r="K130" s="0" t="n">
        <f aca="false">J130*G130*1000</f>
        <v>63997.3385660268</v>
      </c>
      <c r="L130" s="0" t="n">
        <f aca="false">K130*H130</f>
        <v>6154.00770352859</v>
      </c>
      <c r="M130" s="0" t="n">
        <f aca="false">$M$2*E130</f>
        <v>1138.86469640088</v>
      </c>
      <c r="N130" s="0" t="n">
        <f aca="false">M130-L130</f>
        <v>-5015.14300712771</v>
      </c>
      <c r="O130" s="0" t="n">
        <f aca="false">$M$2*E130</f>
        <v>1138.86469640088</v>
      </c>
      <c r="P130" s="0" t="str">
        <f aca="false">IF(N130&gt;O130,"1","")</f>
        <v/>
      </c>
      <c r="Q130" s="0" t="n">
        <v>0.639973385660268</v>
      </c>
    </row>
    <row r="131" customFormat="false" ht="12.75" hidden="false" customHeight="false" outlineLevel="0" collapsed="false">
      <c r="A131" s="6" t="n">
        <v>36220</v>
      </c>
      <c r="B131" s="15" t="n">
        <v>11.23</v>
      </c>
      <c r="C131" s="10" t="n">
        <v>12.872</v>
      </c>
      <c r="D131" s="0" t="n">
        <v>0.21022433510229</v>
      </c>
      <c r="E131" s="0" t="n">
        <v>-0.0220176221410685</v>
      </c>
      <c r="G131" s="11" t="n">
        <f aca="false">C130</f>
        <v>10.4315</v>
      </c>
      <c r="H131" s="0" t="n">
        <f aca="false">D130</f>
        <v>-0.0733846259887276</v>
      </c>
      <c r="I131" s="0" t="n">
        <v>0.581351935540822</v>
      </c>
      <c r="J131" s="0" t="n">
        <f aca="false">I131*100000/(1000*G131)</f>
        <v>5.57304256857424</v>
      </c>
      <c r="K131" s="0" t="n">
        <f aca="false">J131*G131*1000</f>
        <v>58135.1935540822</v>
      </c>
      <c r="L131" s="0" t="n">
        <f aca="false">K131*H131</f>
        <v>-4266.22943574861</v>
      </c>
      <c r="M131" s="0" t="n">
        <f aca="false">$M$2*E131</f>
        <v>-2201.76221410685</v>
      </c>
      <c r="N131" s="0" t="n">
        <f aca="false">M131-L131</f>
        <v>2064.46722164176</v>
      </c>
      <c r="O131" s="0" t="n">
        <f aca="false">$M$2*E131</f>
        <v>-2201.76221410685</v>
      </c>
      <c r="P131" s="0" t="str">
        <f aca="false">IF(N131&gt;O131,"1","")</f>
        <v>1</v>
      </c>
      <c r="Q131" s="0" t="n">
        <v>0.581351935540822</v>
      </c>
    </row>
    <row r="132" customFormat="false" ht="12.75" hidden="false" customHeight="false" outlineLevel="0" collapsed="false">
      <c r="A132" s="6" t="n">
        <v>36251</v>
      </c>
      <c r="B132" s="15" t="n">
        <v>11.79</v>
      </c>
      <c r="C132" s="10" t="n">
        <v>15.571</v>
      </c>
      <c r="D132" s="0" t="n">
        <v>0.190355800169206</v>
      </c>
      <c r="E132" s="0" t="n">
        <v>0.0486629457989275</v>
      </c>
      <c r="G132" s="11" t="n">
        <f aca="false">C131</f>
        <v>12.872</v>
      </c>
      <c r="H132" s="0" t="n">
        <f aca="false">D131</f>
        <v>0.21022433510229</v>
      </c>
      <c r="I132" s="0" t="n">
        <v>0.43111232828555</v>
      </c>
      <c r="J132" s="0" t="n">
        <f aca="false">I132*100000/(1000*G132)</f>
        <v>3.34922567033522</v>
      </c>
      <c r="K132" s="0" t="n">
        <f aca="false">J132*G132*1000</f>
        <v>43111.232828555</v>
      </c>
      <c r="L132" s="0" t="n">
        <f aca="false">K132*H132</f>
        <v>9063.030256823</v>
      </c>
      <c r="M132" s="0" t="n">
        <f aca="false">$M$2*E132</f>
        <v>4866.29457989275</v>
      </c>
      <c r="N132" s="0" t="n">
        <f aca="false">M132-L132</f>
        <v>-4196.73567693025</v>
      </c>
      <c r="O132" s="0" t="n">
        <f aca="false">$M$2*E132</f>
        <v>4866.29457989275</v>
      </c>
      <c r="P132" s="0" t="str">
        <f aca="false">IF(N132&gt;O132,"1","")</f>
        <v/>
      </c>
      <c r="Q132" s="0" t="n">
        <v>0.43111232828555</v>
      </c>
    </row>
    <row r="133" customFormat="false" ht="12.75" hidden="false" customHeight="false" outlineLevel="0" collapsed="false">
      <c r="A133" s="6" t="n">
        <v>36281</v>
      </c>
      <c r="B133" s="18" t="n">
        <v>15.5200832470327</v>
      </c>
      <c r="C133" s="10" t="n">
        <v>15.8105</v>
      </c>
      <c r="D133" s="0" t="n">
        <v>0.0152640664154629</v>
      </c>
      <c r="E133" s="0" t="n">
        <v>0.274883164046606</v>
      </c>
      <c r="G133" s="11" t="n">
        <f aca="false">C132</f>
        <v>15.571</v>
      </c>
      <c r="H133" s="0" t="n">
        <f aca="false">D132</f>
        <v>0.190355800169206</v>
      </c>
      <c r="I133" s="0" t="n">
        <v>0.65854748469445</v>
      </c>
      <c r="J133" s="0" t="n">
        <f aca="false">I133*100000/(1000*G133)</f>
        <v>4.22932043346253</v>
      </c>
      <c r="K133" s="0" t="n">
        <f aca="false">J133*G133*1000</f>
        <v>65854.748469445</v>
      </c>
      <c r="L133" s="0" t="n">
        <f aca="false">K133*H133</f>
        <v>12535.833339843</v>
      </c>
      <c r="M133" s="0" t="n">
        <f aca="false">$M$2*E133</f>
        <v>27488.3164046606</v>
      </c>
      <c r="N133" s="0" t="n">
        <f aca="false">M133-L133</f>
        <v>14952.4830648176</v>
      </c>
      <c r="O133" s="0" t="n">
        <f aca="false">$M$2*E133</f>
        <v>27488.3164046606</v>
      </c>
      <c r="P133" s="0" t="str">
        <f aca="false">IF(N133&gt;O133,"1","")</f>
        <v/>
      </c>
      <c r="Q133" s="0" t="n">
        <v>0.65854748469445</v>
      </c>
    </row>
    <row r="134" customFormat="false" ht="12.75" hidden="false" customHeight="false" outlineLevel="0" collapsed="false">
      <c r="A134" s="6" t="n">
        <v>36312</v>
      </c>
      <c r="B134" s="18" t="n">
        <v>16.3367551584747</v>
      </c>
      <c r="C134" s="10" t="n">
        <v>16.132</v>
      </c>
      <c r="D134" s="0" t="n">
        <v>0.0201306007363713</v>
      </c>
      <c r="E134" s="0" t="n">
        <v>0.0512826084031267</v>
      </c>
      <c r="G134" s="11" t="n">
        <f aca="false">C133</f>
        <v>15.8105</v>
      </c>
      <c r="H134" s="0" t="n">
        <f aca="false">D133</f>
        <v>0.0152640664154629</v>
      </c>
      <c r="I134" s="0" t="n">
        <v>0.666200471027564</v>
      </c>
      <c r="J134" s="0" t="n">
        <f aca="false">I134*100000/(1000*G134)</f>
        <v>4.21365846132358</v>
      </c>
      <c r="K134" s="0" t="n">
        <f aca="false">J134*G134*1000</f>
        <v>66620.0471027564</v>
      </c>
      <c r="L134" s="0" t="n">
        <f aca="false">K134*H134</f>
        <v>1016.89282357774</v>
      </c>
      <c r="M134" s="0" t="n">
        <f aca="false">$M$2*E134</f>
        <v>5128.26084031267</v>
      </c>
      <c r="N134" s="0" t="n">
        <f aca="false">M134-L134</f>
        <v>4111.36801673493</v>
      </c>
      <c r="O134" s="0" t="n">
        <f aca="false">$M$2*E134</f>
        <v>5128.26084031267</v>
      </c>
      <c r="P134" s="0" t="str">
        <f aca="false">IF(N134&gt;O134,"1","")</f>
        <v/>
      </c>
      <c r="Q134" s="0" t="n">
        <v>0.666200471027564</v>
      </c>
    </row>
    <row r="135" customFormat="false" ht="12.75" hidden="false" customHeight="false" outlineLevel="0" collapsed="false">
      <c r="A135" s="6" t="n">
        <v>36342</v>
      </c>
      <c r="B135" s="18" t="n">
        <v>16.6693417621711</v>
      </c>
      <c r="C135" s="10" t="n">
        <v>19.0655</v>
      </c>
      <c r="D135" s="0" t="n">
        <v>0.16707554202322</v>
      </c>
      <c r="E135" s="0" t="n">
        <v>0.0201537226116242</v>
      </c>
      <c r="G135" s="11" t="n">
        <f aca="false">C134</f>
        <v>16.132</v>
      </c>
      <c r="H135" s="0" t="n">
        <f aca="false">D134</f>
        <v>0.0201306007363713</v>
      </c>
      <c r="I135" s="0" t="n">
        <v>0.694191797577519</v>
      </c>
      <c r="J135" s="0" t="n">
        <f aca="false">I135*100000/(1000*G135)</f>
        <v>4.30319735666699</v>
      </c>
      <c r="K135" s="0" t="n">
        <f aca="false">J135*G135*1000</f>
        <v>69419.1797577519</v>
      </c>
      <c r="L135" s="0" t="n">
        <f aca="false">K135*H135</f>
        <v>1397.44979114969</v>
      </c>
      <c r="M135" s="0" t="n">
        <f aca="false">$M$2*E135</f>
        <v>2015.37226116242</v>
      </c>
      <c r="N135" s="0" t="n">
        <f aca="false">M135-L135</f>
        <v>617.922470012728</v>
      </c>
      <c r="O135" s="0" t="n">
        <f aca="false">$M$2*E135</f>
        <v>2015.37226116242</v>
      </c>
      <c r="P135" s="0" t="str">
        <f aca="false">IF(N135&gt;O135,"1","")</f>
        <v/>
      </c>
      <c r="Q135" s="0" t="n">
        <v>0.694191797577519</v>
      </c>
    </row>
    <row r="136" customFormat="false" ht="12.75" hidden="false" customHeight="false" outlineLevel="0" collapsed="false">
      <c r="A136" s="6" t="n">
        <v>36373</v>
      </c>
      <c r="B136" s="18" t="n">
        <v>18.5086932691944</v>
      </c>
      <c r="C136" s="10" t="n">
        <v>20.6177</v>
      </c>
      <c r="D136" s="0" t="n">
        <v>0.0782695111411324</v>
      </c>
      <c r="E136" s="0" t="n">
        <v>0.104669318545127</v>
      </c>
      <c r="G136" s="11" t="n">
        <f aca="false">C135</f>
        <v>19.0655</v>
      </c>
      <c r="H136" s="0" t="n">
        <f aca="false">D135</f>
        <v>0.16707554202322</v>
      </c>
      <c r="I136" s="0" t="n">
        <v>0.686289324013525</v>
      </c>
      <c r="J136" s="0" t="n">
        <f aca="false">I136*100000/(1000*G136)</f>
        <v>3.59963978921888</v>
      </c>
      <c r="K136" s="0" t="n">
        <f aca="false">J136*G136*1000</f>
        <v>68628.9324013525</v>
      </c>
      <c r="L136" s="0" t="n">
        <f aca="false">K136*H136</f>
        <v>11466.2160794309</v>
      </c>
      <c r="M136" s="0" t="n">
        <f aca="false">$M$2*E136</f>
        <v>10466.9318545127</v>
      </c>
      <c r="N136" s="0" t="n">
        <f aca="false">M136-L136</f>
        <v>-999.284224918189</v>
      </c>
      <c r="O136" s="0" t="n">
        <f aca="false">$M$2*E136</f>
        <v>10466.9318545127</v>
      </c>
      <c r="P136" s="0" t="str">
        <f aca="false">IF(N136&gt;O136,"1","")</f>
        <v/>
      </c>
      <c r="Q136" s="0" t="n">
        <v>0.686289324013525</v>
      </c>
    </row>
    <row r="137" customFormat="false" ht="12.75" hidden="false" customHeight="false" outlineLevel="0" collapsed="false">
      <c r="A137" s="6" t="n">
        <v>36404</v>
      </c>
      <c r="B137" s="18" t="n">
        <v>20.2128328526579</v>
      </c>
      <c r="C137" s="0" t="n">
        <v>23.1868</v>
      </c>
      <c r="D137" s="0" t="n">
        <v>0.117433221057247</v>
      </c>
      <c r="E137" s="0" t="n">
        <v>0.0880771642758381</v>
      </c>
      <c r="G137" s="11" t="n">
        <f aca="false">C136</f>
        <v>20.6177</v>
      </c>
      <c r="H137" s="0" t="n">
        <f aca="false">D136</f>
        <v>0.0782695111411324</v>
      </c>
      <c r="I137" s="0" t="n">
        <v>0.68676776286142</v>
      </c>
      <c r="J137" s="0" t="n">
        <f aca="false">I137*100000/(1000*G137)</f>
        <v>3.33096205135112</v>
      </c>
      <c r="K137" s="0" t="n">
        <f aca="false">J137*G137*1000</f>
        <v>68676.776286142</v>
      </c>
      <c r="L137" s="0" t="n">
        <f aca="false">K137*H137</f>
        <v>5375.29770666525</v>
      </c>
      <c r="M137" s="0" t="n">
        <f aca="false">$M$2*E137</f>
        <v>8807.71642758381</v>
      </c>
      <c r="N137" s="0" t="n">
        <f aca="false">M137-L137</f>
        <v>3432.41872091857</v>
      </c>
      <c r="O137" s="0" t="n">
        <f aca="false">$M$2*E137</f>
        <v>8807.71642758381</v>
      </c>
      <c r="P137" s="0" t="str">
        <f aca="false">IF(N137&gt;O137,"1","")</f>
        <v/>
      </c>
      <c r="Q137" s="0" t="n">
        <v>0.68676776286142</v>
      </c>
    </row>
    <row r="138" customFormat="false" ht="12.75" hidden="false" customHeight="false" outlineLevel="0" collapsed="false">
      <c r="A138" s="8" t="n">
        <v>36434</v>
      </c>
      <c r="B138" s="19" t="n">
        <v>22.5370909436261</v>
      </c>
      <c r="C138" s="20" t="n">
        <v>22.2519</v>
      </c>
      <c r="D138" s="0" t="n">
        <v>-0.0411557530078419</v>
      </c>
      <c r="E138" s="0" t="n">
        <v>0.108844745899889</v>
      </c>
      <c r="G138" s="11" t="n">
        <f aca="false">C137</f>
        <v>23.1868</v>
      </c>
      <c r="H138" s="0" t="n">
        <f aca="false">D137</f>
        <v>0.117433221057247</v>
      </c>
      <c r="I138" s="0" t="n">
        <v>0.696911485546987</v>
      </c>
      <c r="J138" s="0" t="n">
        <f aca="false">I138*100000/(1000*G138)</f>
        <v>3.00563892191672</v>
      </c>
      <c r="K138" s="0" t="n">
        <f aca="false">J138*G138*1000</f>
        <v>69691.1485546987</v>
      </c>
      <c r="L138" s="0" t="n">
        <f aca="false">K138*H138</f>
        <v>8184.05605395737</v>
      </c>
      <c r="M138" s="0" t="n">
        <f aca="false">$M$2*E138</f>
        <v>10884.4745899889</v>
      </c>
      <c r="N138" s="0" t="n">
        <f aca="false">M138-L138</f>
        <v>2700.41853603154</v>
      </c>
      <c r="O138" s="0" t="n">
        <f aca="false">$M$2*E138</f>
        <v>10884.4745899889</v>
      </c>
      <c r="P138" s="0" t="str">
        <f aca="false">IF(N138&gt;O138,"1","")</f>
        <v/>
      </c>
      <c r="Q138" s="0" t="n">
        <v>0.696911485546987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sheetData>
    <row r="19" customFormat="false" ht="12.75" hidden="false" customHeight="false" outlineLevel="0" collapsed="false">
      <c r="F19" s="0" t="n">
        <f aca="false">100000*0.1/0.071</f>
        <v>140845.070422535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2000-04-07T17:07:45Z</dcterms:created>
  <dc:creator>kkindal</dc:creator>
  <dc:description/>
  <dc:language>en-US</dc:language>
  <cp:lastModifiedBy>kkindal</cp:lastModifiedBy>
  <cp:lastPrinted>2000-06-05T18:32:26Z</cp:lastPrinted>
  <cp:revision>0</cp:revision>
  <dc:subject/>
  <dc:title/>
</cp:coreProperties>
</file>