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Employee List" sheetId="2" state="visible" r:id="rId4"/>
    <sheet name="Consultant Agreement" sheetId="3" state="visible" r:id="rId5"/>
    <sheet name="Employee Agreement" sheetId="4" state="visible" r:id="rId6"/>
    <sheet name="Lease Agreement" sheetId="5" state="visible" r:id="rId7"/>
    <sheet name="Ratios" sheetId="6" state="visible" r:id="rId8"/>
    <sheet name="Missing AP Aging" sheetId="7" state="visible" r:id="rId9"/>
    <sheet name="Financial Statments" sheetId="8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" authorId="0">
      <text>
        <r>
          <rPr>
            <b val="true"/>
            <sz val="8"/>
            <color rgb="FF000000"/>
            <rFont val="Tahoma"/>
            <family val="0"/>
          </rPr>
          <t xml:space="preserve">serwin: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</xdr:row>
                <xdr:rowOff>23</xdr:rowOff>
              </xdr:from>
              <xdr:to>
                <xdr:col>4</xdr:col>
                <xdr:colOff>12</xdr:colOff>
                <xdr:row>2</xdr:row>
                <xdr:rowOff>64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<sst xmlns="http://schemas.openxmlformats.org/spreadsheetml/2006/main" count="277" uniqueCount="228">
  <si>
    <t xml:space="preserve">Name of Company</t>
  </si>
  <si>
    <t xml:space="preserve">Indiana Bio-Composite</t>
  </si>
  <si>
    <t xml:space="preserve">Relationship to Kafus Industries Ltd.</t>
  </si>
  <si>
    <t xml:space="preserve">Subsidiary through Kafus Bio-Composites</t>
  </si>
  <si>
    <t xml:space="preserve">Company's Parent Companies</t>
  </si>
  <si>
    <t xml:space="preserve">KBC Elkhart, Inc.</t>
  </si>
  <si>
    <t xml:space="preserve">Kafus Bio-Composites, Inc.</t>
  </si>
  <si>
    <t xml:space="preserve">HSB</t>
  </si>
  <si>
    <t xml:space="preserve">List of Company's Subsidiaries</t>
  </si>
  <si>
    <t xml:space="preserve">None</t>
  </si>
  <si>
    <t xml:space="preserve">Ownership (public/private, % by owner)</t>
  </si>
  <si>
    <t xml:space="preserve">69.3% KBC Elkhart, Inc.</t>
  </si>
  <si>
    <t xml:space="preserve">.07% Kafus Bio-Composites, Inc.</t>
  </si>
  <si>
    <t xml:space="preserve">30% HSB</t>
  </si>
  <si>
    <t xml:space="preserve">Cash Flow/ Revenue Obligations (without equity ownership) to Management, Consultants, etc.</t>
  </si>
  <si>
    <t xml:space="preserve">Primary Business</t>
  </si>
  <si>
    <t xml:space="preserve">Location</t>
  </si>
  <si>
    <t xml:space="preserve">Business Purpose of Location</t>
  </si>
  <si>
    <t xml:space="preserve">Number of employees at Location</t>
  </si>
  <si>
    <t xml:space="preserve">Location Owned or Leased?</t>
  </si>
  <si>
    <t xml:space="preserve">Monthly Lease or Mortgage Payment</t>
  </si>
  <si>
    <t xml:space="preserve">4955 Beck Drive                                             Elkhart, Indiana 46516        </t>
  </si>
  <si>
    <t xml:space="preserve">Own</t>
  </si>
  <si>
    <t xml:space="preserve">Total Employees in This Entity</t>
  </si>
  <si>
    <t xml:space="preserve">Other known liabilities</t>
  </si>
  <si>
    <t xml:space="preserve">Identified Issues / Unusual Items</t>
  </si>
  <si>
    <t xml:space="preserve">Batavia &amp; Batavia is the company that obtains fiber for IBC, and he is paid 2% of the net cost of polymer fiber purchases for production lines 1 and 2, and 1.25% of the net cost of polymer fiber purchases for production lines 3 and 4.  This payment method appears to be a conflict if Batavia is supposed to be getting a good price on the fiber.</t>
  </si>
  <si>
    <t xml:space="preserve">Management</t>
  </si>
  <si>
    <t xml:space="preserve">Last Name</t>
  </si>
  <si>
    <t xml:space="preserve">First Name</t>
  </si>
  <si>
    <t xml:space="preserve">SSN </t>
  </si>
  <si>
    <t xml:space="preserve">Salary</t>
  </si>
  <si>
    <t xml:space="preserve">Employment Agreement?  (Yes/No)</t>
  </si>
  <si>
    <t xml:space="preserve">Management /   Non-Management</t>
  </si>
  <si>
    <t xml:space="preserve">DOB</t>
  </si>
  <si>
    <t xml:space="preserve">DOH</t>
  </si>
  <si>
    <t xml:space="preserve">Adams</t>
  </si>
  <si>
    <t xml:space="preserve">Geneva</t>
  </si>
  <si>
    <t xml:space="preserve">306-68-9356</t>
  </si>
  <si>
    <t xml:space="preserve">Elkhart</t>
  </si>
  <si>
    <t xml:space="preserve">Arata</t>
  </si>
  <si>
    <t xml:space="preserve">Katherine</t>
  </si>
  <si>
    <t xml:space="preserve">306-04-6390</t>
  </si>
  <si>
    <t xml:space="preserve">Thomas</t>
  </si>
  <si>
    <t xml:space="preserve">310-48-6124</t>
  </si>
  <si>
    <t xml:space="preserve">Balthes</t>
  </si>
  <si>
    <t xml:space="preserve">Garry </t>
  </si>
  <si>
    <t xml:space="preserve">605-58-2771</t>
  </si>
  <si>
    <t xml:space="preserve">Bird</t>
  </si>
  <si>
    <t xml:space="preserve">Terry</t>
  </si>
  <si>
    <t xml:space="preserve">309-64-4680</t>
  </si>
  <si>
    <t xml:space="preserve">Cline</t>
  </si>
  <si>
    <t xml:space="preserve">Gary</t>
  </si>
  <si>
    <t xml:space="preserve">310-70-9014</t>
  </si>
  <si>
    <t xml:space="preserve">Curtis</t>
  </si>
  <si>
    <t xml:space="preserve">George</t>
  </si>
  <si>
    <t xml:space="preserve">375-58-1058</t>
  </si>
  <si>
    <t xml:space="preserve">Eggers</t>
  </si>
  <si>
    <t xml:space="preserve">Darrell</t>
  </si>
  <si>
    <t xml:space="preserve">Evans</t>
  </si>
  <si>
    <t xml:space="preserve">Doug</t>
  </si>
  <si>
    <t xml:space="preserve">503-54-2808</t>
  </si>
  <si>
    <t xml:space="preserve">Y</t>
  </si>
  <si>
    <t xml:space="preserve">Manager of Manufacturing at IBC</t>
  </si>
  <si>
    <t xml:space="preserve">Gentzhorn</t>
  </si>
  <si>
    <t xml:space="preserve">Kathleen</t>
  </si>
  <si>
    <t xml:space="preserve">316-68-1096</t>
  </si>
  <si>
    <t xml:space="preserve">Harrington</t>
  </si>
  <si>
    <t xml:space="preserve">Troy</t>
  </si>
  <si>
    <t xml:space="preserve">307-98-4175</t>
  </si>
  <si>
    <t xml:space="preserve">Miller</t>
  </si>
  <si>
    <t xml:space="preserve">Alan</t>
  </si>
  <si>
    <t xml:space="preserve">343-42-6352</t>
  </si>
  <si>
    <t xml:space="preserve">Todd</t>
  </si>
  <si>
    <t xml:space="preserve">317-90-1230</t>
  </si>
  <si>
    <t xml:space="preserve">Mulchey</t>
  </si>
  <si>
    <t xml:space="preserve">James</t>
  </si>
  <si>
    <t xml:space="preserve">310-86-9175</t>
  </si>
  <si>
    <t xml:space="preserve">Parent</t>
  </si>
  <si>
    <t xml:space="preserve">Joshua</t>
  </si>
  <si>
    <t xml:space="preserve">304-04-7904</t>
  </si>
  <si>
    <t xml:space="preserve">Reynolds II</t>
  </si>
  <si>
    <t xml:space="preserve">Norman</t>
  </si>
  <si>
    <t xml:space="preserve">308-62-5799</t>
  </si>
  <si>
    <t xml:space="preserve">Rodgers</t>
  </si>
  <si>
    <t xml:space="preserve">Theodore</t>
  </si>
  <si>
    <t xml:space="preserve">360-54-8522</t>
  </si>
  <si>
    <t xml:space="preserve">Rooney</t>
  </si>
  <si>
    <t xml:space="preserve">Sheela</t>
  </si>
  <si>
    <t xml:space="preserve">314-21-9991</t>
  </si>
  <si>
    <t xml:space="preserve">Shimkus</t>
  </si>
  <si>
    <t xml:space="preserve">Jena</t>
  </si>
  <si>
    <t xml:space="preserve">317-68-6396</t>
  </si>
  <si>
    <t xml:space="preserve">Treece </t>
  </si>
  <si>
    <t xml:space="preserve">Vernon</t>
  </si>
  <si>
    <t xml:space="preserve">383-84-6179</t>
  </si>
  <si>
    <t xml:space="preserve">Wilson</t>
  </si>
  <si>
    <t xml:space="preserve">Joe</t>
  </si>
  <si>
    <t xml:space="preserve">366-80-2407</t>
  </si>
  <si>
    <t xml:space="preserve">Yoder</t>
  </si>
  <si>
    <t xml:space="preserve">316-96-1253</t>
  </si>
  <si>
    <t xml:space="preserve"> </t>
  </si>
  <si>
    <t xml:space="preserve">Company Name </t>
  </si>
  <si>
    <t xml:space="preserve">Consultant Company</t>
  </si>
  <si>
    <t xml:space="preserve">Consultant</t>
  </si>
  <si>
    <t xml:space="preserve">Start Date</t>
  </si>
  <si>
    <t xml:space="preserve">Payment Terms</t>
  </si>
  <si>
    <t xml:space="preserve">Compensation</t>
  </si>
  <si>
    <t xml:space="preserve">Terms</t>
  </si>
  <si>
    <t xml:space="preserve">Expiration Date</t>
  </si>
  <si>
    <t xml:space="preserve">Breakage Fees</t>
  </si>
  <si>
    <t xml:space="preserve">Services</t>
  </si>
  <si>
    <t xml:space="preserve">Signed </t>
  </si>
  <si>
    <t xml:space="preserve">Indiana Bio-Composites LLC</t>
  </si>
  <si>
    <t xml:space="preserve">Batavia &amp; Batavia, Inc.</t>
  </si>
  <si>
    <t xml:space="preserve">N/A</t>
  </si>
  <si>
    <t xml:space="preserve">$75,000 for first year; see terms, to the right for subsequent years.</t>
  </si>
  <si>
    <t xml:space="preserve">After year 1, he shall be compensated at a rate of 2% of the net cost of polymer fiber purchases for production lines 1 &amp; 2 and 1.25% of net cost of polymer fiber purchases for lines 3 and 4.  The consultant will receive a guaranteed minimum of $120,000 per year.</t>
  </si>
  <si>
    <t xml:space="preserve">3 years from the commencement of the agreement, which is dated 7/12/99</t>
  </si>
  <si>
    <t xml:space="preserve">Pay through date of termination unless:  I) either party has breached a covenant and it remains breached 30 days after written notice is sent ii)if either party ceases to do business or goes bankrupt or insolvent, or iii)  6 months notice by IBC.</t>
  </si>
  <si>
    <t xml:space="preserve">to assist IBC in its fiber supply management.</t>
  </si>
  <si>
    <t xml:space="preserve">Employee</t>
  </si>
  <si>
    <t xml:space="preserve">Date of Agmt</t>
  </si>
  <si>
    <t xml:space="preserve">Other Compensation</t>
  </si>
  <si>
    <t xml:space="preserve">Termination for Cause</t>
  </si>
  <si>
    <t xml:space="preserve">Termination without Cause</t>
  </si>
  <si>
    <t xml:space="preserve">Other</t>
  </si>
  <si>
    <t xml:space="preserve">Signed copy?</t>
  </si>
  <si>
    <t xml:space="preserve">Kafus Bio Composites</t>
  </si>
  <si>
    <t xml:space="preserve">Douglas L. Evans</t>
  </si>
  <si>
    <t xml:space="preserve">Determined by the Board, but not less than $7,000 monthly</t>
  </si>
  <si>
    <t xml:space="preserve">-Eligible for annual bonus payments.</t>
  </si>
  <si>
    <t xml:space="preserve">Payment of compensation earned, but unpaid.</t>
  </si>
  <si>
    <t xml:space="preserve">Continue to pay salary for one year.</t>
  </si>
  <si>
    <t xml:space="preserve">Yes</t>
  </si>
  <si>
    <t xml:space="preserve">INDIANA BIO-COMPOSITES OFFICE LEASE SUMMARY</t>
  </si>
  <si>
    <t xml:space="preserve">Company</t>
  </si>
  <si>
    <t xml:space="preserve">Office Location</t>
  </si>
  <si>
    <t xml:space="preserve">Address </t>
  </si>
  <si>
    <t xml:space="preserve">Lease Terms</t>
  </si>
  <si>
    <t xml:space="preserve">Ending Date</t>
  </si>
  <si>
    <t xml:space="preserve">Rent</t>
  </si>
  <si>
    <t xml:space="preserve">Breakage Fee</t>
  </si>
  <si>
    <t xml:space="preserve">Other Obligations</t>
  </si>
  <si>
    <t xml:space="preserve">None Property is owned by Indiana Bio-Composites</t>
  </si>
  <si>
    <t xml:space="preserve">Indiana BioCom</t>
  </si>
  <si>
    <t xml:space="preserve">Quick Ratio</t>
  </si>
  <si>
    <t xml:space="preserve">Current Assets - Inventory</t>
  </si>
  <si>
    <t xml:space="preserve">Current Liabilites</t>
  </si>
  <si>
    <t xml:space="preserve">Rate of Return on Asset</t>
  </si>
  <si>
    <t xml:space="preserve">Net Income </t>
  </si>
  <si>
    <t xml:space="preserve">Total Assets</t>
  </si>
  <si>
    <t xml:space="preserve">A</t>
  </si>
  <si>
    <t xml:space="preserve">Intercompany Payables</t>
  </si>
  <si>
    <t xml:space="preserve">Kafus  Environmental</t>
  </si>
  <si>
    <t xml:space="preserve">Kafus US Environmental Industries</t>
  </si>
  <si>
    <t xml:space="preserve">New Total Assets</t>
  </si>
  <si>
    <t xml:space="preserve">Debt to Equity</t>
  </si>
  <si>
    <t xml:space="preserve">Total Debt</t>
  </si>
  <si>
    <t xml:space="preserve">B</t>
  </si>
  <si>
    <t xml:space="preserve">Equity</t>
  </si>
  <si>
    <t xml:space="preserve">Debt</t>
  </si>
  <si>
    <t xml:space="preserve">Bonds Payable</t>
  </si>
  <si>
    <t xml:space="preserve">Long Term Indebtedness</t>
  </si>
  <si>
    <t xml:space="preserve">Current Notes Payable</t>
  </si>
  <si>
    <t xml:space="preserve">New Total Debt</t>
  </si>
  <si>
    <t xml:space="preserve">Common Shares</t>
  </si>
  <si>
    <t xml:space="preserve">Non redeemable Preference Shares</t>
  </si>
  <si>
    <t xml:space="preserve">Deficit</t>
  </si>
  <si>
    <t xml:space="preserve">Missing AP Aging</t>
  </si>
  <si>
    <t xml:space="preserve">Financial Statements</t>
  </si>
  <si>
    <t xml:space="preserve">ASSETS</t>
  </si>
  <si>
    <t xml:space="preserve">Cash</t>
  </si>
  <si>
    <t xml:space="preserve">Account Receivable</t>
  </si>
  <si>
    <t xml:space="preserve">Prepaids</t>
  </si>
  <si>
    <t xml:space="preserve">Inventory</t>
  </si>
  <si>
    <t xml:space="preserve">Total Current Assests</t>
  </si>
  <si>
    <t xml:space="preserve">Restricted Cash</t>
  </si>
  <si>
    <t xml:space="preserve">Due from CanFibre Group consolidated:</t>
  </si>
  <si>
    <t xml:space="preserve">CanFibre Group</t>
  </si>
  <si>
    <t xml:space="preserve">Capital Assets</t>
  </si>
  <si>
    <t xml:space="preserve">Land</t>
  </si>
  <si>
    <t xml:space="preserve">Building - construction in progress</t>
  </si>
  <si>
    <t xml:space="preserve">Equipment - construction in progress</t>
  </si>
  <si>
    <t xml:space="preserve">Total Capital Assets</t>
  </si>
  <si>
    <t xml:space="preserve">Other assets</t>
  </si>
  <si>
    <t xml:space="preserve">Deferred Financing costs</t>
  </si>
  <si>
    <t xml:space="preserve">TOTAL ASSETS</t>
  </si>
  <si>
    <t xml:space="preserve">LIABILITIES AND SHAREHOLDERS' EQUITY</t>
  </si>
  <si>
    <t xml:space="preserve">Current Liabilities</t>
  </si>
  <si>
    <t xml:space="preserve">Accounts Payable</t>
  </si>
  <si>
    <t xml:space="preserve">Accrued Interest Payable</t>
  </si>
  <si>
    <t xml:space="preserve">Other Current Payable</t>
  </si>
  <si>
    <t xml:space="preserve">Curent Notes Payable</t>
  </si>
  <si>
    <t xml:space="preserve">Total Current Payble</t>
  </si>
  <si>
    <t xml:space="preserve">Due to </t>
  </si>
  <si>
    <t xml:space="preserve">CanFibre US</t>
  </si>
  <si>
    <t xml:space="preserve">Kafus Environmental Industries</t>
  </si>
  <si>
    <t xml:space="preserve">Other related Parties</t>
  </si>
  <si>
    <t xml:space="preserve">Total</t>
  </si>
  <si>
    <t xml:space="preserve">Long Term Liablilities</t>
  </si>
  <si>
    <t xml:space="preserve">Redeemable Preference Shares</t>
  </si>
  <si>
    <t xml:space="preserve">Total Long Term Liabilities</t>
  </si>
  <si>
    <t xml:space="preserve">TOTAL LIABILITES</t>
  </si>
  <si>
    <t xml:space="preserve">EQUITY</t>
  </si>
  <si>
    <t xml:space="preserve">Total Equity</t>
  </si>
  <si>
    <t xml:space="preserve">TOTAL LIABILITIES AND SHAREHOLDERS' EQUITY</t>
  </si>
  <si>
    <t xml:space="preserve">Check</t>
  </si>
  <si>
    <t xml:space="preserve">STATEMENT OF OPERATIONS</t>
  </si>
  <si>
    <t xml:space="preserve">Revenue</t>
  </si>
  <si>
    <t xml:space="preserve">Interest Income</t>
  </si>
  <si>
    <t xml:space="preserve">Total Income</t>
  </si>
  <si>
    <t xml:space="preserve">Expenses</t>
  </si>
  <si>
    <t xml:space="preserve">Management Fee</t>
  </si>
  <si>
    <t xml:space="preserve">Kafus US Environmental</t>
  </si>
  <si>
    <t xml:space="preserve">Amortization Technology and license rights</t>
  </si>
  <si>
    <t xml:space="preserve">Auto</t>
  </si>
  <si>
    <t xml:space="preserve">Consulting</t>
  </si>
  <si>
    <t xml:space="preserve">Corparate Development</t>
  </si>
  <si>
    <t xml:space="preserve">Interest Payable </t>
  </si>
  <si>
    <t xml:space="preserve">Amortization of of deferred financing cost</t>
  </si>
  <si>
    <t xml:space="preserve">Office and general </t>
  </si>
  <si>
    <t xml:space="preserve">Professional Fees</t>
  </si>
  <si>
    <t xml:space="preserve">Rent and Property  Taxes</t>
  </si>
  <si>
    <t xml:space="preserve">Salaries and Benefits</t>
  </si>
  <si>
    <t xml:space="preserve">Repairs and Maintenance</t>
  </si>
  <si>
    <t xml:space="preserve">Total Expenses</t>
  </si>
  <si>
    <t xml:space="preserve">TOTAL NET INCOME (LOSS)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</si>
</sst>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_(* #,##0.00_);_(* \(#,##0.00\);_(* \-??_);_(@_)"/>
    <numFmt numFmtId="167" formatCode="[$-409]m/d/yyyy"/>
    <numFmt numFmtId="168" formatCode="_(\$* #,##0.00_);_(\$* \(#,##0.00\);_(\$* \-??_);_(@_)"/>
    <numFmt numFmtId="169" formatCode="_(* #,##0_);_(* \(#,##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9"/>
      <color rgb="FFFFFFFF"/>
      <name val="Arial"/>
      <family val="2"/>
    </font>
    <font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FFFFFF"/>
      <name val="Arial"/>
      <family val="2"/>
    </font>
    <font>
      <b val="true"/>
      <sz val="14"/>
      <name val="Arial"/>
      <family val="2"/>
    </font>
    <font>
      <b val="true"/>
      <sz val="14"/>
      <color rgb="FFFF0000"/>
      <name val="Arial"/>
      <family val="2"/>
    </font>
    <font>
      <b val="true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7" fillId="3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4" min="2" style="0" width="18.85"/>
    <col collapsed="false" customWidth="true" hidden="false" outlineLevel="0" max="5" min="5" style="0" width="16.99"/>
  </cols>
  <sheetData>
    <row r="1" customFormat="false" ht="27" hidden="false" customHeight="true" outlineLevel="0" collapsed="false">
      <c r="A1" s="1" t="s">
        <v>0</v>
      </c>
      <c r="B1" s="0" t="s">
        <v>1</v>
      </c>
    </row>
    <row r="2" customFormat="false" ht="27" hidden="false" customHeight="true" outlineLevel="0" collapsed="false">
      <c r="A2" s="1" t="s">
        <v>2</v>
      </c>
      <c r="B2" s="0" t="s">
        <v>3</v>
      </c>
    </row>
    <row r="3" customFormat="false" ht="27" hidden="false" customHeight="true" outlineLevel="0" collapsed="false">
      <c r="A3" s="2" t="s">
        <v>4</v>
      </c>
      <c r="B3" s="0" t="s">
        <v>5</v>
      </c>
    </row>
    <row r="4" customFormat="false" ht="12.75" hidden="false" customHeight="true" outlineLevel="0" collapsed="false">
      <c r="A4" s="2"/>
      <c r="B4" s="0" t="s">
        <v>6</v>
      </c>
    </row>
    <row r="5" customFormat="false" ht="12.75" hidden="false" customHeight="false" outlineLevel="0" collapsed="false">
      <c r="A5" s="1"/>
      <c r="B5" s="0" t="s">
        <v>7</v>
      </c>
    </row>
    <row r="6" customFormat="false" ht="27" hidden="false" customHeight="true" outlineLevel="0" collapsed="false">
      <c r="A6" s="1" t="s">
        <v>8</v>
      </c>
      <c r="B6" s="0" t="s">
        <v>9</v>
      </c>
    </row>
    <row r="7" customFormat="false" ht="27" hidden="false" customHeight="true" outlineLevel="0" collapsed="false">
      <c r="A7" s="3" t="s">
        <v>10</v>
      </c>
      <c r="B7" s="0" t="s">
        <v>11</v>
      </c>
    </row>
    <row r="8" customFormat="false" ht="12.75" hidden="false" customHeight="false" outlineLevel="0" collapsed="false">
      <c r="A8" s="3"/>
      <c r="B8" s="0" t="s">
        <v>12</v>
      </c>
    </row>
    <row r="9" customFormat="false" ht="12.75" hidden="false" customHeight="false" outlineLevel="0" collapsed="false">
      <c r="A9" s="1"/>
      <c r="B9" s="0" t="s">
        <v>13</v>
      </c>
    </row>
    <row r="10" customFormat="false" ht="16.5" hidden="false" customHeight="true" outlineLevel="0" collapsed="false">
      <c r="A10" s="4"/>
      <c r="B10" s="5"/>
      <c r="C10" s="5"/>
      <c r="D10" s="5"/>
      <c r="E10" s="6"/>
    </row>
    <row r="11" customFormat="false" ht="40.5" hidden="false" customHeight="true" outlineLevel="0" collapsed="false">
      <c r="A11" s="7" t="s">
        <v>14</v>
      </c>
      <c r="B11" s="8"/>
      <c r="C11" s="9"/>
      <c r="D11" s="9"/>
    </row>
    <row r="12" customFormat="false" ht="27" hidden="false" customHeight="true" outlineLevel="0" collapsed="false">
      <c r="A12" s="7" t="s">
        <v>15</v>
      </c>
    </row>
    <row r="14" customFormat="false" ht="41.25" hidden="false" customHeight="true" outlineLevel="0" collapsed="false">
      <c r="A14" s="10" t="s">
        <v>16</v>
      </c>
      <c r="B14" s="10" t="s">
        <v>17</v>
      </c>
      <c r="C14" s="10" t="s">
        <v>18</v>
      </c>
      <c r="D14" s="10" t="s">
        <v>19</v>
      </c>
      <c r="E14" s="10" t="s">
        <v>20</v>
      </c>
    </row>
    <row r="15" customFormat="false" ht="25.5" hidden="false" customHeight="false" outlineLevel="0" collapsed="false">
      <c r="A15" s="11" t="s">
        <v>21</v>
      </c>
      <c r="B15" s="12"/>
      <c r="C15" s="13" t="n">
        <v>22</v>
      </c>
      <c r="D15" s="14" t="s">
        <v>22</v>
      </c>
      <c r="E15" s="15"/>
    </row>
    <row r="17" customFormat="false" ht="12.75" hidden="false" customHeight="false" outlineLevel="0" collapsed="false">
      <c r="A17" s="1" t="s">
        <v>23</v>
      </c>
      <c r="B17" s="16" t="n">
        <v>22</v>
      </c>
    </row>
    <row r="19" customFormat="false" ht="12.75" hidden="false" customHeight="false" outlineLevel="0" collapsed="false">
      <c r="A19" s="1" t="s">
        <v>24</v>
      </c>
    </row>
    <row r="20" customFormat="false" ht="12.75" hidden="false" customHeight="false" outlineLevel="0" collapsed="false">
      <c r="A20" s="1"/>
    </row>
    <row r="21" customFormat="false" ht="12.75" hidden="false" customHeight="false" outlineLevel="0" collapsed="false">
      <c r="A21" s="1" t="s">
        <v>25</v>
      </c>
    </row>
    <row r="22" customFormat="false" ht="51.75" hidden="false" customHeight="true" outlineLevel="0" collapsed="false">
      <c r="A22" s="17" t="s">
        <v>26</v>
      </c>
      <c r="B22" s="17"/>
      <c r="C22" s="17"/>
      <c r="D22" s="17"/>
      <c r="E22" s="17"/>
      <c r="F22" s="17"/>
    </row>
    <row r="23" customFormat="false" ht="12.75" hidden="false" customHeight="false" outlineLevel="0" collapsed="false">
      <c r="A23" s="18"/>
    </row>
    <row r="24" customFormat="false" ht="25.5" hidden="false" customHeight="true" outlineLevel="0" collapsed="false">
      <c r="A24" s="19"/>
      <c r="B24" s="19"/>
      <c r="C24" s="19"/>
      <c r="D24" s="19"/>
      <c r="E24" s="19"/>
      <c r="F24" s="19"/>
      <c r="G24" s="19"/>
      <c r="H24" s="19"/>
    </row>
    <row r="25" customFormat="false" ht="25.5" hidden="false" customHeight="true" outlineLevel="0" collapsed="false">
      <c r="A25" s="19"/>
      <c r="B25" s="19"/>
      <c r="C25" s="19"/>
      <c r="D25" s="19"/>
      <c r="E25" s="19"/>
      <c r="F25" s="19"/>
      <c r="G25" s="19"/>
      <c r="H25" s="19"/>
    </row>
    <row r="32" customFormat="false" ht="25.5" hidden="false" customHeight="true" outlineLevel="0" collapsed="false">
      <c r="A32" s="20"/>
      <c r="B32" s="20"/>
      <c r="C32" s="20"/>
      <c r="D32" s="20"/>
      <c r="E32" s="20"/>
      <c r="F32" s="20"/>
      <c r="G32" s="20"/>
      <c r="H32" s="20"/>
    </row>
  </sheetData>
  <mergeCells count="7">
    <mergeCell ref="A7:A8"/>
    <mergeCell ref="B10:D10"/>
    <mergeCell ref="C11:D11"/>
    <mergeCell ref="A22:F22"/>
    <mergeCell ref="A24:H24"/>
    <mergeCell ref="A25:H25"/>
    <mergeCell ref="A32:H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50" workbookViewId="0">
      <selection pane="topLeft" activeCell="A24" activeCellId="0" sqref="A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1" width="18.28"/>
    <col collapsed="false" customWidth="true" hidden="false" outlineLevel="0" max="3" min="3" style="21" width="12.56"/>
    <col collapsed="false" customWidth="true" hidden="false" outlineLevel="0" max="4" min="4" style="22" width="18.28"/>
    <col collapsed="false" customWidth="true" hidden="false" outlineLevel="0" max="5" min="5" style="21" width="12.28"/>
    <col collapsed="false" customWidth="true" hidden="false" outlineLevel="0" max="6" min="6" style="23" width="18.28"/>
    <col collapsed="false" customWidth="true" hidden="false" outlineLevel="0" max="7" min="7" style="21" width="9.7"/>
    <col collapsed="false" customWidth="false" hidden="false" outlineLevel="0" max="8" min="8" style="21" width="9.14"/>
    <col collapsed="false" customWidth="true" hidden="false" outlineLevel="0" max="9" min="9" style="21" width="14.28"/>
    <col collapsed="false" customWidth="false" hidden="false" outlineLevel="0" max="257" min="10" style="21" width="9.14"/>
  </cols>
  <sheetData>
    <row r="1" customFormat="false" ht="12.75" hidden="false" customHeight="false" outlineLevel="0" collapsed="false">
      <c r="A1" s="1" t="s">
        <v>27</v>
      </c>
      <c r="B1" s="1"/>
    </row>
    <row r="2" customFormat="false" ht="38.25" hidden="false" customHeight="false" outlineLevel="0" collapsed="false">
      <c r="A2" s="10" t="s">
        <v>28</v>
      </c>
      <c r="B2" s="10" t="s">
        <v>29</v>
      </c>
      <c r="C2" s="10" t="s">
        <v>30</v>
      </c>
      <c r="D2" s="24" t="s">
        <v>31</v>
      </c>
      <c r="E2" s="10" t="s">
        <v>32</v>
      </c>
      <c r="F2" s="10" t="s">
        <v>33</v>
      </c>
      <c r="G2" s="10" t="s">
        <v>34</v>
      </c>
      <c r="H2" s="10" t="s">
        <v>35</v>
      </c>
      <c r="I2" s="10" t="s">
        <v>16</v>
      </c>
    </row>
    <row r="3" customFormat="false" ht="12.75" hidden="false" customHeight="false" outlineLevel="0" collapsed="false">
      <c r="A3" s="21" t="s">
        <v>36</v>
      </c>
      <c r="B3" s="21" t="s">
        <v>37</v>
      </c>
      <c r="C3" s="21" t="s">
        <v>38</v>
      </c>
      <c r="D3" s="22" t="n">
        <v>23608</v>
      </c>
      <c r="G3" s="25" t="n">
        <v>20656</v>
      </c>
      <c r="H3" s="25" t="n">
        <v>36591</v>
      </c>
      <c r="I3" s="21" t="s">
        <v>39</v>
      </c>
    </row>
    <row r="4" customFormat="false" ht="12.75" hidden="false" customHeight="false" outlineLevel="0" collapsed="false">
      <c r="A4" s="21" t="s">
        <v>40</v>
      </c>
      <c r="B4" s="21" t="s">
        <v>41</v>
      </c>
      <c r="C4" s="21" t="s">
        <v>42</v>
      </c>
      <c r="D4" s="22" t="n">
        <v>26750.1</v>
      </c>
      <c r="G4" s="25" t="n">
        <v>27732</v>
      </c>
      <c r="H4" s="25" t="n">
        <v>36392</v>
      </c>
      <c r="I4" s="21" t="s">
        <v>39</v>
      </c>
    </row>
    <row r="5" customFormat="false" ht="12.75" hidden="false" customHeight="false" outlineLevel="0" collapsed="false">
      <c r="A5" s="21" t="s">
        <v>40</v>
      </c>
      <c r="B5" s="21" t="s">
        <v>43</v>
      </c>
      <c r="C5" s="21" t="s">
        <v>44</v>
      </c>
      <c r="D5" s="22" t="n">
        <v>37200</v>
      </c>
      <c r="G5" s="25" t="n">
        <v>17231</v>
      </c>
      <c r="H5" s="25" t="n">
        <v>36281</v>
      </c>
      <c r="I5" s="21" t="s">
        <v>39</v>
      </c>
    </row>
    <row r="6" customFormat="false" ht="12.75" hidden="false" customHeight="false" outlineLevel="0" collapsed="false">
      <c r="A6" s="21" t="s">
        <v>45</v>
      </c>
      <c r="B6" s="21" t="s">
        <v>46</v>
      </c>
      <c r="C6" s="21" t="s">
        <v>47</v>
      </c>
      <c r="D6" s="22" t="n">
        <v>96000</v>
      </c>
      <c r="G6" s="25" t="n">
        <v>17344</v>
      </c>
      <c r="H6" s="25" t="n">
        <v>35979</v>
      </c>
      <c r="I6" s="21" t="s">
        <v>39</v>
      </c>
    </row>
    <row r="7" customFormat="false" ht="12.75" hidden="false" customHeight="false" outlineLevel="0" collapsed="false">
      <c r="A7" s="21" t="s">
        <v>48</v>
      </c>
      <c r="B7" s="21" t="s">
        <v>49</v>
      </c>
      <c r="C7" s="21" t="s">
        <v>50</v>
      </c>
      <c r="D7" s="22" t="n">
        <v>23608</v>
      </c>
      <c r="G7" s="25" t="n">
        <v>23515</v>
      </c>
      <c r="H7" s="25" t="n">
        <v>36558</v>
      </c>
      <c r="I7" s="21" t="s">
        <v>39</v>
      </c>
    </row>
    <row r="8" customFormat="false" ht="12.75" hidden="false" customHeight="false" outlineLevel="0" collapsed="false">
      <c r="A8" s="21" t="s">
        <v>51</v>
      </c>
      <c r="B8" s="21" t="s">
        <v>52</v>
      </c>
      <c r="C8" s="21" t="s">
        <v>53</v>
      </c>
      <c r="D8" s="22" t="n">
        <v>38064</v>
      </c>
      <c r="G8" s="25" t="n">
        <v>21633</v>
      </c>
      <c r="H8" s="25" t="n">
        <v>36591</v>
      </c>
      <c r="I8" s="21" t="s">
        <v>39</v>
      </c>
    </row>
    <row r="9" customFormat="false" ht="12.75" hidden="false" customHeight="false" outlineLevel="0" collapsed="false">
      <c r="A9" s="21" t="s">
        <v>54</v>
      </c>
      <c r="B9" s="21" t="s">
        <v>55</v>
      </c>
      <c r="C9" s="21" t="s">
        <v>56</v>
      </c>
      <c r="D9" s="22" t="n">
        <v>38090</v>
      </c>
      <c r="G9" s="25" t="n">
        <v>19598</v>
      </c>
      <c r="H9" s="25" t="n">
        <v>36388</v>
      </c>
      <c r="I9" s="21" t="s">
        <v>39</v>
      </c>
    </row>
    <row r="10" customFormat="false" ht="12.75" hidden="false" customHeight="false" outlineLevel="0" collapsed="false">
      <c r="A10" s="21" t="s">
        <v>57</v>
      </c>
      <c r="B10" s="21" t="s">
        <v>58</v>
      </c>
      <c r="C10" s="21" t="s">
        <v>44</v>
      </c>
      <c r="D10" s="22" t="n">
        <v>48100</v>
      </c>
      <c r="G10" s="25" t="n">
        <v>20148</v>
      </c>
      <c r="H10" s="25" t="n">
        <v>36281</v>
      </c>
      <c r="I10" s="21" t="s">
        <v>39</v>
      </c>
    </row>
    <row r="11" customFormat="false" ht="25.5" hidden="false" customHeight="false" outlineLevel="0" collapsed="false">
      <c r="A11" s="21" t="s">
        <v>59</v>
      </c>
      <c r="B11" s="21" t="s">
        <v>60</v>
      </c>
      <c r="C11" s="21" t="s">
        <v>61</v>
      </c>
      <c r="D11" s="22" t="n">
        <v>90000</v>
      </c>
      <c r="E11" s="21" t="s">
        <v>62</v>
      </c>
      <c r="F11" s="23" t="s">
        <v>63</v>
      </c>
      <c r="G11" s="25" t="n">
        <v>20376</v>
      </c>
      <c r="H11" s="25" t="n">
        <v>36251</v>
      </c>
      <c r="I11" s="21" t="s">
        <v>39</v>
      </c>
    </row>
    <row r="12" customFormat="false" ht="12.75" hidden="false" customHeight="false" outlineLevel="0" collapsed="false">
      <c r="A12" s="21" t="s">
        <v>64</v>
      </c>
      <c r="B12" s="21" t="s">
        <v>65</v>
      </c>
      <c r="C12" s="21" t="s">
        <v>66</v>
      </c>
      <c r="D12" s="22" t="n">
        <v>52520</v>
      </c>
      <c r="G12" s="25" t="n">
        <v>22936</v>
      </c>
      <c r="H12" s="25" t="n">
        <v>36451</v>
      </c>
      <c r="I12" s="21" t="s">
        <v>39</v>
      </c>
    </row>
    <row r="13" customFormat="false" ht="12.75" hidden="false" customHeight="false" outlineLevel="0" collapsed="false">
      <c r="A13" s="21" t="s">
        <v>67</v>
      </c>
      <c r="B13" s="21" t="s">
        <v>68</v>
      </c>
      <c r="C13" s="21" t="s">
        <v>69</v>
      </c>
      <c r="D13" s="22" t="n">
        <v>25272</v>
      </c>
      <c r="G13" s="25" t="n">
        <v>26755</v>
      </c>
      <c r="H13" s="25" t="n">
        <v>36388</v>
      </c>
      <c r="I13" s="21" t="s">
        <v>39</v>
      </c>
    </row>
    <row r="14" customFormat="false" ht="12.75" hidden="false" customHeight="false" outlineLevel="0" collapsed="false">
      <c r="A14" s="21" t="s">
        <v>70</v>
      </c>
      <c r="B14" s="21" t="s">
        <v>71</v>
      </c>
      <c r="C14" s="21" t="s">
        <v>72</v>
      </c>
      <c r="D14" s="22" t="n">
        <v>27560</v>
      </c>
      <c r="G14" s="25" t="n">
        <v>18455</v>
      </c>
      <c r="H14" s="25" t="n">
        <v>36535</v>
      </c>
      <c r="I14" s="21" t="s">
        <v>39</v>
      </c>
    </row>
    <row r="15" customFormat="false" ht="12.75" hidden="false" customHeight="false" outlineLevel="0" collapsed="false">
      <c r="A15" s="21" t="s">
        <v>70</v>
      </c>
      <c r="B15" s="21" t="s">
        <v>73</v>
      </c>
      <c r="C15" s="21" t="s">
        <v>74</v>
      </c>
      <c r="D15" s="22" t="n">
        <v>23608</v>
      </c>
      <c r="G15" s="25" t="n">
        <v>27520</v>
      </c>
      <c r="H15" s="25" t="n">
        <v>36563</v>
      </c>
      <c r="I15" s="21" t="s">
        <v>39</v>
      </c>
    </row>
    <row r="16" customFormat="false" ht="12.75" hidden="false" customHeight="false" outlineLevel="0" collapsed="false">
      <c r="A16" s="21" t="s">
        <v>75</v>
      </c>
      <c r="B16" s="21" t="s">
        <v>76</v>
      </c>
      <c r="C16" s="21" t="s">
        <v>77</v>
      </c>
      <c r="D16" s="22" t="n">
        <v>35620</v>
      </c>
      <c r="G16" s="25" t="n">
        <v>24577</v>
      </c>
      <c r="H16" s="25" t="n">
        <v>36170</v>
      </c>
      <c r="I16" s="21" t="s">
        <v>39</v>
      </c>
    </row>
    <row r="17" customFormat="false" ht="12.75" hidden="false" customHeight="false" outlineLevel="0" collapsed="false">
      <c r="A17" s="21" t="s">
        <v>78</v>
      </c>
      <c r="B17" s="21" t="s">
        <v>79</v>
      </c>
      <c r="C17" s="21" t="s">
        <v>80</v>
      </c>
      <c r="D17" s="22" t="n">
        <v>23608</v>
      </c>
      <c r="G17" s="25" t="n">
        <v>27297</v>
      </c>
      <c r="H17" s="25" t="n">
        <v>36549</v>
      </c>
      <c r="I17" s="21" t="s">
        <v>39</v>
      </c>
    </row>
    <row r="18" customFormat="false" ht="12.75" hidden="false" customHeight="false" outlineLevel="0" collapsed="false">
      <c r="A18" s="21" t="s">
        <v>81</v>
      </c>
      <c r="B18" s="21" t="s">
        <v>82</v>
      </c>
      <c r="C18" s="21" t="s">
        <v>83</v>
      </c>
      <c r="D18" s="22" t="n">
        <v>39260</v>
      </c>
      <c r="G18" s="25" t="n">
        <v>20174</v>
      </c>
      <c r="H18" s="25" t="n">
        <v>36281</v>
      </c>
      <c r="I18" s="21" t="s">
        <v>39</v>
      </c>
    </row>
    <row r="19" customFormat="false" ht="12.75" hidden="false" customHeight="false" outlineLevel="0" collapsed="false">
      <c r="A19" s="21" t="s">
        <v>84</v>
      </c>
      <c r="B19" s="21" t="s">
        <v>85</v>
      </c>
      <c r="C19" s="21" t="s">
        <v>86</v>
      </c>
      <c r="D19" s="22" t="n">
        <v>23608</v>
      </c>
      <c r="G19" s="25" t="n">
        <v>25874</v>
      </c>
      <c r="H19" s="25" t="n">
        <v>36570</v>
      </c>
      <c r="I19" s="21" t="s">
        <v>39</v>
      </c>
    </row>
    <row r="20" customFormat="false" ht="12.75" hidden="false" customHeight="false" outlineLevel="0" collapsed="false">
      <c r="A20" s="21" t="s">
        <v>87</v>
      </c>
      <c r="B20" s="21" t="s">
        <v>88</v>
      </c>
      <c r="C20" s="21" t="s">
        <v>89</v>
      </c>
      <c r="D20" s="22" t="n">
        <v>28808</v>
      </c>
      <c r="G20" s="25" t="n">
        <v>24454</v>
      </c>
      <c r="H20" s="25" t="n">
        <v>36437</v>
      </c>
      <c r="I20" s="21" t="s">
        <v>39</v>
      </c>
    </row>
    <row r="21" customFormat="false" ht="12.75" hidden="false" customHeight="false" outlineLevel="0" collapsed="false">
      <c r="A21" s="21" t="s">
        <v>90</v>
      </c>
      <c r="B21" s="21" t="s">
        <v>91</v>
      </c>
      <c r="C21" s="21" t="s">
        <v>92</v>
      </c>
      <c r="D21" s="22" t="n">
        <v>25272</v>
      </c>
      <c r="G21" s="25" t="n">
        <v>23129</v>
      </c>
      <c r="H21" s="25" t="n">
        <v>36451</v>
      </c>
      <c r="I21" s="21" t="s">
        <v>39</v>
      </c>
    </row>
    <row r="22" customFormat="false" ht="12.75" hidden="false" customHeight="false" outlineLevel="0" collapsed="false">
      <c r="A22" s="21" t="s">
        <v>93</v>
      </c>
      <c r="B22" s="21" t="s">
        <v>94</v>
      </c>
      <c r="C22" s="21" t="s">
        <v>95</v>
      </c>
      <c r="D22" s="22" t="n">
        <v>25272</v>
      </c>
      <c r="G22" s="25" t="n">
        <v>24126</v>
      </c>
      <c r="H22" s="25" t="n">
        <v>36367</v>
      </c>
      <c r="I22" s="21" t="s">
        <v>39</v>
      </c>
    </row>
    <row r="23" customFormat="false" ht="12.75" hidden="false" customHeight="false" outlineLevel="0" collapsed="false">
      <c r="A23" s="21" t="s">
        <v>96</v>
      </c>
      <c r="B23" s="21" t="s">
        <v>97</v>
      </c>
      <c r="C23" s="21" t="s">
        <v>98</v>
      </c>
      <c r="D23" s="22" t="n">
        <v>23608</v>
      </c>
      <c r="G23" s="25" t="n">
        <v>23913</v>
      </c>
      <c r="H23" s="25" t="n">
        <v>36563</v>
      </c>
      <c r="I23" s="21" t="s">
        <v>39</v>
      </c>
    </row>
    <row r="24" customFormat="false" ht="12.75" hidden="false" customHeight="false" outlineLevel="0" collapsed="false">
      <c r="A24" s="21" t="s">
        <v>99</v>
      </c>
      <c r="B24" s="21" t="s">
        <v>49</v>
      </c>
      <c r="C24" s="21" t="s">
        <v>100</v>
      </c>
      <c r="D24" s="22" t="n">
        <v>28080</v>
      </c>
      <c r="G24" s="25" t="n">
        <v>27364</v>
      </c>
      <c r="H24" s="25" t="n">
        <v>36347</v>
      </c>
      <c r="I24" s="21" t="s">
        <v>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7.7"/>
    <col collapsed="false" customWidth="true" hidden="false" outlineLevel="0" max="3" min="3" style="0" width="9.7"/>
    <col collapsed="false" customWidth="true" hidden="false" outlineLevel="0" max="5" min="5" style="0" width="8.14"/>
    <col collapsed="false" customWidth="true" hidden="false" outlineLevel="0" max="6" min="6" style="0" width="13.56"/>
    <col collapsed="false" customWidth="true" hidden="false" outlineLevel="0" max="7" min="7" style="0" width="39.28"/>
    <col collapsed="false" customWidth="true" hidden="false" outlineLevel="0" max="8" min="8" style="0" width="18.7"/>
    <col collapsed="false" customWidth="true" hidden="false" outlineLevel="0" max="9" min="9" style="0" width="35.28"/>
  </cols>
  <sheetData>
    <row r="1" customFormat="false" ht="12.75" hidden="false" customHeight="false" outlineLevel="0" collapsed="false">
      <c r="B1" s="26"/>
      <c r="F1" s="27"/>
      <c r="G1" s="0" t="s">
        <v>101</v>
      </c>
      <c r="K1" s="14"/>
    </row>
    <row r="2" customFormat="false" ht="24.75" hidden="false" customHeight="true" outlineLevel="0" collapsed="false">
      <c r="A2" s="28" t="s">
        <v>102</v>
      </c>
      <c r="B2" s="28" t="s">
        <v>103</v>
      </c>
      <c r="C2" s="28" t="s">
        <v>104</v>
      </c>
      <c r="D2" s="29" t="s">
        <v>105</v>
      </c>
      <c r="E2" s="29" t="s">
        <v>106</v>
      </c>
      <c r="F2" s="30" t="s">
        <v>107</v>
      </c>
      <c r="G2" s="28" t="s">
        <v>108</v>
      </c>
      <c r="H2" s="28" t="s">
        <v>109</v>
      </c>
      <c r="I2" s="28" t="s">
        <v>110</v>
      </c>
      <c r="J2" s="28" t="s">
        <v>111</v>
      </c>
      <c r="K2" s="28" t="s">
        <v>112</v>
      </c>
    </row>
    <row r="3" customFormat="false" ht="67.5" hidden="false" customHeight="false" outlineLevel="0" collapsed="false">
      <c r="A3" s="31" t="s">
        <v>113</v>
      </c>
      <c r="B3" s="32" t="s">
        <v>114</v>
      </c>
      <c r="C3" s="32"/>
      <c r="D3" s="33" t="n">
        <v>36353</v>
      </c>
      <c r="E3" s="32" t="s">
        <v>115</v>
      </c>
      <c r="F3" s="34" t="s">
        <v>116</v>
      </c>
      <c r="G3" s="35" t="s">
        <v>117</v>
      </c>
      <c r="H3" s="32" t="s">
        <v>118</v>
      </c>
      <c r="I3" s="32" t="s">
        <v>119</v>
      </c>
      <c r="J3" s="35" t="s">
        <v>120</v>
      </c>
      <c r="K3" s="36" t="s">
        <v>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3" min="2" style="0" width="12.7"/>
    <col collapsed="false" customWidth="true" hidden="false" outlineLevel="0" max="4" min="4" style="0" width="13.7"/>
    <col collapsed="false" customWidth="true" hidden="false" outlineLevel="0" max="5" min="5" style="0" width="19.56"/>
    <col collapsed="false" customWidth="true" hidden="false" outlineLevel="0" max="6" min="6" style="0" width="6.56"/>
    <col collapsed="false" customWidth="true" hidden="false" outlineLevel="0" max="7" min="7" style="0" width="10.56"/>
    <col collapsed="false" customWidth="true" hidden="false" outlineLevel="0" max="8" min="8" style="0" width="21.13"/>
    <col collapsed="false" customWidth="true" hidden="false" outlineLevel="0" max="9" min="9" style="0" width="25.41"/>
    <col collapsed="false" customWidth="true" hidden="false" outlineLevel="0" max="10" min="10" style="0" width="17.56"/>
    <col collapsed="false" customWidth="true" hidden="false" outlineLevel="0" max="11" min="11" style="0" width="5.99"/>
    <col collapsed="false" customWidth="true" hidden="false" outlineLevel="0" max="12" min="12" style="0" width="13.41"/>
  </cols>
  <sheetData>
    <row r="3" customFormat="false" ht="25.5" hidden="false" customHeight="false" outlineLevel="0" collapsed="false">
      <c r="A3" s="37" t="s">
        <v>102</v>
      </c>
      <c r="B3" s="37" t="s">
        <v>121</v>
      </c>
      <c r="C3" s="37" t="s">
        <v>122</v>
      </c>
      <c r="D3" s="37" t="s">
        <v>31</v>
      </c>
      <c r="E3" s="37" t="s">
        <v>123</v>
      </c>
      <c r="F3" s="37" t="s">
        <v>108</v>
      </c>
      <c r="G3" s="37" t="s">
        <v>109</v>
      </c>
      <c r="H3" s="37" t="s">
        <v>124</v>
      </c>
      <c r="I3" s="37" t="s">
        <v>125</v>
      </c>
      <c r="J3" s="37" t="s">
        <v>111</v>
      </c>
      <c r="K3" s="37" t="s">
        <v>126</v>
      </c>
      <c r="L3" s="37" t="s">
        <v>127</v>
      </c>
    </row>
    <row r="4" customFormat="false" ht="51" hidden="false" customHeight="false" outlineLevel="0" collapsed="false">
      <c r="A4" s="38" t="s">
        <v>128</v>
      </c>
      <c r="B4" s="38" t="s">
        <v>129</v>
      </c>
      <c r="C4" s="39" t="n">
        <v>36251</v>
      </c>
      <c r="D4" s="38" t="s">
        <v>130</v>
      </c>
      <c r="E4" s="38" t="s">
        <v>131</v>
      </c>
      <c r="F4" s="38"/>
      <c r="G4" s="39" t="n">
        <v>37347</v>
      </c>
      <c r="H4" s="38" t="s">
        <v>132</v>
      </c>
      <c r="I4" s="38" t="s">
        <v>133</v>
      </c>
      <c r="J4" s="38" t="s">
        <v>63</v>
      </c>
      <c r="K4" s="21"/>
      <c r="L4" s="40" t="s">
        <v>134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3" activeCellId="0" sqref="B13: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9.56"/>
  </cols>
  <sheetData>
    <row r="1" customFormat="false" ht="12.75" hidden="false" customHeight="false" outlineLevel="0" collapsed="false">
      <c r="A1" s="1" t="s">
        <v>135</v>
      </c>
      <c r="H1" s="14"/>
    </row>
    <row r="2" customFormat="false" ht="12.75" hidden="false" customHeight="false" outlineLevel="0" collapsed="false">
      <c r="H2" s="14"/>
    </row>
    <row r="3" customFormat="false" ht="12.75" hidden="false" customHeight="false" outlineLevel="0" collapsed="false">
      <c r="H3" s="14"/>
    </row>
    <row r="4" customFormat="false" ht="38.25" hidden="false" customHeight="false" outlineLevel="0" collapsed="false">
      <c r="A4" s="37" t="s">
        <v>136</v>
      </c>
      <c r="B4" s="37" t="s">
        <v>137</v>
      </c>
      <c r="C4" s="37" t="s">
        <v>138</v>
      </c>
      <c r="D4" s="37" t="s">
        <v>139</v>
      </c>
      <c r="E4" s="37" t="s">
        <v>105</v>
      </c>
      <c r="F4" s="37" t="s">
        <v>140</v>
      </c>
      <c r="G4" s="37" t="s">
        <v>141</v>
      </c>
      <c r="H4" s="37"/>
      <c r="I4" s="37" t="s">
        <v>142</v>
      </c>
      <c r="J4" s="37" t="s">
        <v>143</v>
      </c>
    </row>
    <row r="5" customFormat="false" ht="13.5" hidden="false" customHeight="true" outlineLevel="0" collapsed="false">
      <c r="A5" s="0" t="s">
        <v>144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4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0" width="30.99"/>
    <col collapsed="false" customWidth="true" hidden="false" outlineLevel="0" max="3" min="3" style="0" width="3.28"/>
    <col collapsed="false" customWidth="true" hidden="false" outlineLevel="0" max="4" min="4" style="0" width="14.85"/>
    <col collapsed="false" customWidth="true" hidden="false" outlineLevel="0" max="5" min="5" style="0" width="3.99"/>
    <col collapsed="false" customWidth="true" hidden="false" outlineLevel="0" max="6" min="6" style="0" width="12.28"/>
  </cols>
  <sheetData>
    <row r="1" customFormat="false" ht="18" hidden="false" customHeight="false" outlineLevel="0" collapsed="false">
      <c r="A1" s="41" t="s">
        <v>145</v>
      </c>
    </row>
    <row r="3" customFormat="false" ht="12.75" hidden="false" customHeight="false" outlineLevel="0" collapsed="false">
      <c r="A3" s="42" t="s">
        <v>146</v>
      </c>
      <c r="B3" s="43"/>
      <c r="C3" s="43"/>
      <c r="D3" s="43"/>
      <c r="E3" s="43"/>
      <c r="F3" s="44"/>
    </row>
    <row r="4" customFormat="false" ht="12.75" hidden="false" customHeight="false" outlineLevel="0" collapsed="false">
      <c r="A4" s="45"/>
      <c r="B4" s="46" t="s">
        <v>147</v>
      </c>
      <c r="C4" s="47"/>
      <c r="D4" s="48" t="n">
        <f aca="false">901567-248132</f>
        <v>653435</v>
      </c>
      <c r="E4" s="47"/>
      <c r="F4" s="49"/>
    </row>
    <row r="5" customFormat="false" ht="12.75" hidden="false" customHeight="false" outlineLevel="0" collapsed="false">
      <c r="A5" s="45"/>
      <c r="B5" s="50" t="s">
        <v>148</v>
      </c>
      <c r="C5" s="47"/>
      <c r="D5" s="51" t="n">
        <v>1736756</v>
      </c>
      <c r="E5" s="47"/>
      <c r="F5" s="52" t="n">
        <f aca="false">+D4/D5</f>
        <v>0.376238803838881</v>
      </c>
    </row>
    <row r="6" customFormat="false" ht="12.75" hidden="false" customHeight="false" outlineLevel="0" collapsed="false">
      <c r="A6" s="53"/>
      <c r="B6" s="46"/>
      <c r="C6" s="54"/>
      <c r="D6" s="48"/>
      <c r="E6" s="54"/>
      <c r="F6" s="55"/>
    </row>
    <row r="7" customFormat="false" ht="12.75" hidden="false" customHeight="false" outlineLevel="0" collapsed="false">
      <c r="B7" s="14"/>
    </row>
    <row r="8" customFormat="false" ht="12.75" hidden="false" customHeight="false" outlineLevel="0" collapsed="false">
      <c r="A8" s="42" t="s">
        <v>149</v>
      </c>
      <c r="B8" s="56"/>
      <c r="C8" s="43"/>
      <c r="D8" s="43"/>
      <c r="E8" s="43"/>
      <c r="F8" s="44"/>
    </row>
    <row r="9" customFormat="false" ht="12.75" hidden="false" customHeight="false" outlineLevel="0" collapsed="false">
      <c r="A9" s="45"/>
      <c r="B9" s="46" t="s">
        <v>150</v>
      </c>
      <c r="C9" s="47"/>
      <c r="D9" s="48" t="n">
        <v>-336927</v>
      </c>
      <c r="E9" s="47"/>
      <c r="F9" s="49"/>
    </row>
    <row r="10" customFormat="false" ht="12.75" hidden="false" customHeight="false" outlineLevel="0" collapsed="false">
      <c r="A10" s="45"/>
      <c r="B10" s="50" t="s">
        <v>151</v>
      </c>
      <c r="C10" s="47"/>
      <c r="D10" s="51" t="n">
        <f aca="false">D18</f>
        <v>10494857</v>
      </c>
      <c r="E10" s="47" t="s">
        <v>152</v>
      </c>
      <c r="F10" s="57" t="n">
        <f aca="false">D9/D10</f>
        <v>-0.0321040105644126</v>
      </c>
    </row>
    <row r="11" customFormat="false" ht="12.75" hidden="false" customHeight="false" outlineLevel="0" collapsed="false">
      <c r="A11" s="45"/>
      <c r="B11" s="50"/>
      <c r="C11" s="47"/>
      <c r="D11" s="51"/>
      <c r="E11" s="47"/>
      <c r="F11" s="57"/>
    </row>
    <row r="12" customFormat="false" ht="12.75" hidden="false" customHeight="false" outlineLevel="0" collapsed="false">
      <c r="A12" s="45" t="s">
        <v>151</v>
      </c>
      <c r="B12" s="50"/>
      <c r="C12" s="47"/>
      <c r="D12" s="51"/>
      <c r="E12" s="47"/>
      <c r="F12" s="57"/>
    </row>
    <row r="13" customFormat="false" ht="12.75" hidden="false" customHeight="false" outlineLevel="0" collapsed="false">
      <c r="A13" s="45"/>
      <c r="B13" s="58" t="s">
        <v>151</v>
      </c>
      <c r="C13" s="47"/>
      <c r="D13" s="51" t="n">
        <v>10221285</v>
      </c>
      <c r="E13" s="47"/>
      <c r="F13" s="57"/>
    </row>
    <row r="14" customFormat="false" ht="12.75" hidden="false" customHeight="false" outlineLevel="0" collapsed="false">
      <c r="A14" s="45"/>
      <c r="B14" s="58"/>
      <c r="C14" s="47"/>
      <c r="D14" s="51"/>
      <c r="E14" s="47"/>
      <c r="F14" s="57"/>
    </row>
    <row r="15" customFormat="false" ht="12.75" hidden="false" customHeight="false" outlineLevel="0" collapsed="false">
      <c r="A15" s="45" t="s">
        <v>153</v>
      </c>
      <c r="B15" s="58"/>
      <c r="C15" s="47"/>
      <c r="D15" s="51"/>
      <c r="E15" s="47"/>
      <c r="F15" s="57"/>
    </row>
    <row r="16" customFormat="false" ht="12.75" hidden="false" customHeight="false" outlineLevel="0" collapsed="false">
      <c r="A16" s="45"/>
      <c r="B16" s="58" t="s">
        <v>154</v>
      </c>
      <c r="C16" s="47"/>
      <c r="D16" s="51" t="n">
        <v>238235</v>
      </c>
      <c r="E16" s="47"/>
      <c r="F16" s="57"/>
    </row>
    <row r="17" customFormat="false" ht="12.75" hidden="false" customHeight="false" outlineLevel="0" collapsed="false">
      <c r="A17" s="45"/>
      <c r="B17" s="58" t="s">
        <v>155</v>
      </c>
      <c r="C17" s="47"/>
      <c r="D17" s="51" t="n">
        <v>35337</v>
      </c>
      <c r="E17" s="47"/>
      <c r="F17" s="57"/>
    </row>
    <row r="18" customFormat="false" ht="13.5" hidden="false" customHeight="false" outlineLevel="0" collapsed="false">
      <c r="A18" s="45"/>
      <c r="B18" s="58" t="s">
        <v>156</v>
      </c>
      <c r="C18" s="47"/>
      <c r="D18" s="59" t="n">
        <f aca="false">SUM(D13:D17)</f>
        <v>10494857</v>
      </c>
      <c r="E18" s="47" t="s">
        <v>152</v>
      </c>
      <c r="F18" s="57"/>
    </row>
    <row r="19" customFormat="false" ht="13.5" hidden="false" customHeight="false" outlineLevel="0" collapsed="false">
      <c r="A19" s="53"/>
      <c r="B19" s="46"/>
      <c r="C19" s="54"/>
      <c r="D19" s="48"/>
      <c r="E19" s="54"/>
      <c r="F19" s="60"/>
    </row>
    <row r="20" customFormat="false" ht="12" hidden="false" customHeight="true" outlineLevel="0" collapsed="false">
      <c r="B20" s="14"/>
      <c r="D20" s="51"/>
      <c r="F20" s="61"/>
    </row>
    <row r="21" customFormat="false" ht="12.75" hidden="false" customHeight="false" outlineLevel="0" collapsed="false">
      <c r="A21" s="42" t="s">
        <v>157</v>
      </c>
      <c r="B21" s="56"/>
      <c r="C21" s="43"/>
      <c r="D21" s="43"/>
      <c r="E21" s="43"/>
      <c r="F21" s="44"/>
    </row>
    <row r="22" customFormat="false" ht="12.75" hidden="false" customHeight="false" outlineLevel="0" collapsed="false">
      <c r="A22" s="45"/>
      <c r="B22" s="46" t="s">
        <v>158</v>
      </c>
      <c r="C22" s="47"/>
      <c r="D22" s="62" t="n">
        <f aca="false">D33</f>
        <v>9473572</v>
      </c>
      <c r="E22" s="47" t="s">
        <v>159</v>
      </c>
      <c r="F22" s="49"/>
    </row>
    <row r="23" customFormat="false" ht="12.75" hidden="false" customHeight="false" outlineLevel="0" collapsed="false">
      <c r="A23" s="45"/>
      <c r="B23" s="50" t="s">
        <v>160</v>
      </c>
      <c r="C23" s="47"/>
      <c r="D23" s="51" t="n">
        <f aca="false">+D35+D37+D39</f>
        <v>184529</v>
      </c>
      <c r="E23" s="47"/>
      <c r="F23" s="57" t="n">
        <f aca="false">D22/D23</f>
        <v>51.3392041359353</v>
      </c>
    </row>
    <row r="24" customFormat="false" ht="12.75" hidden="false" customHeight="false" outlineLevel="0" collapsed="false">
      <c r="A24" s="45"/>
      <c r="B24" s="47"/>
      <c r="C24" s="47"/>
      <c r="D24" s="47"/>
      <c r="E24" s="47"/>
      <c r="F24" s="49"/>
    </row>
    <row r="25" customFormat="false" ht="12.75" hidden="false" customHeight="false" outlineLevel="0" collapsed="false">
      <c r="A25" s="45" t="s">
        <v>161</v>
      </c>
      <c r="B25" s="47" t="s">
        <v>162</v>
      </c>
      <c r="C25" s="47"/>
      <c r="D25" s="51" t="n">
        <v>1000000</v>
      </c>
      <c r="E25" s="47"/>
      <c r="F25" s="49"/>
    </row>
    <row r="26" customFormat="false" ht="12.75" hidden="false" customHeight="false" outlineLevel="0" collapsed="false">
      <c r="A26" s="45"/>
      <c r="B26" s="47" t="s">
        <v>163</v>
      </c>
      <c r="C26" s="47"/>
      <c r="D26" s="51" t="n">
        <v>7300000</v>
      </c>
      <c r="E26" s="47"/>
      <c r="F26" s="49"/>
    </row>
    <row r="27" customFormat="false" ht="12.75" hidden="false" customHeight="false" outlineLevel="0" collapsed="false">
      <c r="A27" s="45"/>
      <c r="B27" s="47" t="s">
        <v>164</v>
      </c>
      <c r="C27" s="47"/>
      <c r="D27" s="51" t="n">
        <v>900000</v>
      </c>
      <c r="E27" s="47"/>
      <c r="F27" s="49"/>
    </row>
    <row r="28" customFormat="false" ht="13.5" hidden="false" customHeight="false" outlineLevel="0" collapsed="false">
      <c r="A28" s="45"/>
      <c r="B28" s="47"/>
      <c r="C28" s="47"/>
      <c r="D28" s="63" t="n">
        <f aca="false">SUM(D25:D27)</f>
        <v>9200000</v>
      </c>
      <c r="E28" s="47"/>
      <c r="F28" s="49"/>
    </row>
    <row r="29" customFormat="false" ht="13.5" hidden="false" customHeight="false" outlineLevel="0" collapsed="false">
      <c r="A29" s="45"/>
      <c r="B29" s="47"/>
      <c r="C29" s="47"/>
      <c r="D29" s="64"/>
      <c r="E29" s="47"/>
      <c r="F29" s="49"/>
    </row>
    <row r="30" customFormat="false" ht="12.75" hidden="false" customHeight="false" outlineLevel="0" collapsed="false">
      <c r="A30" s="45" t="s">
        <v>153</v>
      </c>
      <c r="B30" s="58"/>
      <c r="C30" s="47"/>
      <c r="D30" s="51"/>
      <c r="E30" s="47"/>
      <c r="F30" s="49"/>
    </row>
    <row r="31" customFormat="false" ht="12.75" hidden="false" customHeight="false" outlineLevel="0" collapsed="false">
      <c r="A31" s="45"/>
      <c r="B31" s="58" t="s">
        <v>154</v>
      </c>
      <c r="C31" s="47"/>
      <c r="D31" s="51" t="n">
        <v>238235</v>
      </c>
      <c r="E31" s="47"/>
      <c r="F31" s="49"/>
    </row>
    <row r="32" customFormat="false" ht="12.75" hidden="false" customHeight="false" outlineLevel="0" collapsed="false">
      <c r="A32" s="45"/>
      <c r="B32" s="58" t="s">
        <v>155</v>
      </c>
      <c r="C32" s="47"/>
      <c r="D32" s="51" t="n">
        <v>35337</v>
      </c>
      <c r="E32" s="47"/>
      <c r="F32" s="49"/>
    </row>
    <row r="33" customFormat="false" ht="13.5" hidden="false" customHeight="false" outlineLevel="0" collapsed="false">
      <c r="A33" s="45"/>
      <c r="B33" s="58" t="s">
        <v>165</v>
      </c>
      <c r="C33" s="47"/>
      <c r="D33" s="59" t="n">
        <f aca="false">+D28+D31+D32</f>
        <v>9473572</v>
      </c>
      <c r="E33" s="47" t="s">
        <v>159</v>
      </c>
      <c r="F33" s="49"/>
    </row>
    <row r="34" customFormat="false" ht="13.5" hidden="false" customHeight="false" outlineLevel="0" collapsed="false">
      <c r="A34" s="45"/>
      <c r="B34" s="47"/>
      <c r="C34" s="47"/>
      <c r="D34" s="64"/>
      <c r="E34" s="47"/>
      <c r="F34" s="49"/>
    </row>
    <row r="35" customFormat="false" ht="12.75" hidden="false" customHeight="false" outlineLevel="0" collapsed="false">
      <c r="A35" s="45" t="s">
        <v>160</v>
      </c>
      <c r="B35" s="47" t="s">
        <v>166</v>
      </c>
      <c r="C35" s="47"/>
      <c r="D35" s="51" t="n">
        <v>1000000</v>
      </c>
      <c r="E35" s="47"/>
      <c r="F35" s="49"/>
    </row>
    <row r="36" customFormat="false" ht="12.75" hidden="false" customHeight="false" outlineLevel="0" collapsed="false">
      <c r="A36" s="45"/>
      <c r="B36" s="47"/>
      <c r="C36" s="47"/>
      <c r="D36" s="51"/>
      <c r="E36" s="47"/>
      <c r="F36" s="49"/>
    </row>
    <row r="37" customFormat="false" ht="12.75" hidden="false" customHeight="false" outlineLevel="0" collapsed="false">
      <c r="A37" s="45"/>
      <c r="B37" s="47" t="s">
        <v>167</v>
      </c>
      <c r="C37" s="47"/>
      <c r="D37" s="51" t="n">
        <v>500000</v>
      </c>
      <c r="E37" s="47"/>
      <c r="F37" s="49"/>
    </row>
    <row r="38" customFormat="false" ht="12.75" hidden="false" customHeight="false" outlineLevel="0" collapsed="false">
      <c r="A38" s="45"/>
      <c r="B38" s="47"/>
      <c r="C38" s="47"/>
      <c r="D38" s="51"/>
      <c r="E38" s="47"/>
      <c r="F38" s="49"/>
    </row>
    <row r="39" customFormat="false" ht="12.75" hidden="false" customHeight="false" outlineLevel="0" collapsed="false">
      <c r="A39" s="45"/>
      <c r="B39" s="47" t="s">
        <v>168</v>
      </c>
      <c r="C39" s="47"/>
      <c r="D39" s="51" t="n">
        <v>-1315471</v>
      </c>
      <c r="E39" s="47"/>
      <c r="F39" s="49"/>
    </row>
    <row r="40" customFormat="false" ht="12.75" hidden="false" customHeight="false" outlineLevel="0" collapsed="false">
      <c r="A40" s="53"/>
      <c r="B40" s="54"/>
      <c r="C40" s="54"/>
      <c r="D40" s="48"/>
      <c r="E40" s="54"/>
      <c r="F40" s="65"/>
    </row>
    <row r="41" customFormat="false" ht="12.75" hidden="false" customHeight="false" outlineLevel="0" collapsed="false">
      <c r="D41" s="51"/>
    </row>
    <row r="42" customFormat="false" ht="12.75" hidden="false" customHeight="false" outlineLevel="0" collapsed="false">
      <c r="D42" s="51"/>
    </row>
    <row r="43" customFormat="false" ht="12.75" hidden="false" customHeight="false" outlineLevel="0" collapsed="false">
      <c r="D43" s="51"/>
    </row>
    <row r="44" customFormat="false" ht="12.75" hidden="false" customHeight="false" outlineLevel="0" collapsed="false">
      <c r="D44" s="51"/>
    </row>
    <row r="45" customFormat="false" ht="12.75" hidden="false" customHeight="false" outlineLevel="0" collapsed="false">
      <c r="D45" s="51"/>
    </row>
    <row r="46" customFormat="false" ht="12.75" hidden="false" customHeight="false" outlineLevel="0" collapsed="false">
      <c r="D46" s="51"/>
    </row>
    <row r="47" customFormat="false" ht="12.75" hidden="false" customHeight="false" outlineLevel="0" collapsed="false">
      <c r="D47" s="51"/>
    </row>
    <row r="48" customFormat="false" ht="12.75" hidden="false" customHeight="false" outlineLevel="0" collapsed="false">
      <c r="D48" s="51"/>
    </row>
    <row r="49" customFormat="false" ht="12.75" hidden="false" customHeight="false" outlineLevel="0" collapsed="false">
      <c r="D49" s="51"/>
    </row>
    <row r="50" customFormat="false" ht="12.75" hidden="false" customHeight="false" outlineLevel="0" collapsed="false">
      <c r="D50" s="51"/>
    </row>
    <row r="51" customFormat="false" ht="12.75" hidden="false" customHeight="false" outlineLevel="0" collapsed="false">
      <c r="D51" s="51"/>
    </row>
    <row r="52" customFormat="false" ht="12.75" hidden="false" customHeight="false" outlineLevel="0" collapsed="false">
      <c r="D52" s="51"/>
    </row>
    <row r="53" customFormat="false" ht="12.75" hidden="false" customHeight="false" outlineLevel="0" collapsed="false">
      <c r="D53" s="51"/>
    </row>
    <row r="54" customFormat="false" ht="12.75" hidden="false" customHeight="false" outlineLevel="0" collapsed="false">
      <c r="D54" s="51"/>
    </row>
    <row r="55" customFormat="false" ht="12.75" hidden="false" customHeight="false" outlineLevel="0" collapsed="false">
      <c r="D55" s="51"/>
    </row>
    <row r="56" customFormat="false" ht="12.75" hidden="false" customHeight="false" outlineLevel="0" collapsed="false">
      <c r="D56" s="51"/>
    </row>
    <row r="57" customFormat="false" ht="12.75" hidden="false" customHeight="false" outlineLevel="0" collapsed="false">
      <c r="D57" s="51"/>
    </row>
    <row r="58" customFormat="false" ht="12.75" hidden="false" customHeight="false" outlineLevel="0" collapsed="false">
      <c r="D58" s="51"/>
    </row>
    <row r="59" customFormat="false" ht="12.75" hidden="false" customHeight="false" outlineLevel="0" collapsed="false">
      <c r="D59" s="51"/>
    </row>
    <row r="60" customFormat="false" ht="12.75" hidden="false" customHeight="false" outlineLevel="0" collapsed="false">
      <c r="D60" s="51"/>
    </row>
    <row r="61" customFormat="false" ht="12.75" hidden="false" customHeight="false" outlineLevel="0" collapsed="false">
      <c r="D61" s="51"/>
    </row>
    <row r="62" customFormat="false" ht="12.75" hidden="false" customHeight="false" outlineLevel="0" collapsed="false">
      <c r="D62" s="51"/>
    </row>
    <row r="63" customFormat="false" ht="12.75" hidden="false" customHeight="false" outlineLevel="0" collapsed="false">
      <c r="D63" s="66"/>
    </row>
    <row r="64" customFormat="false" ht="12.75" hidden="false" customHeight="false" outlineLevel="0" collapsed="false">
      <c r="D64" s="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3" activeCellId="0" sqref="H23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67" t="s">
        <v>169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1.14"/>
    <col collapsed="false" customWidth="true" hidden="false" outlineLevel="0" max="2" min="2" style="0" width="13.85"/>
    <col collapsed="false" customWidth="true" hidden="false" outlineLevel="0" max="10" min="3" style="0" width="9.56"/>
  </cols>
  <sheetData>
    <row r="1" customFormat="false" ht="18" hidden="false" customHeight="false" outlineLevel="0" collapsed="false">
      <c r="A1" s="68" t="s">
        <v>170</v>
      </c>
      <c r="B1" s="68"/>
    </row>
    <row r="2" customFormat="false" ht="18" hidden="false" customHeight="false" outlineLevel="0" collapsed="false">
      <c r="A2" s="69" t="n">
        <v>36616</v>
      </c>
      <c r="B2" s="69"/>
    </row>
    <row r="4" customFormat="false" ht="12.75" hidden="false" customHeight="false" outlineLevel="0" collapsed="false">
      <c r="B4" s="70" t="n">
        <v>36616</v>
      </c>
    </row>
    <row r="5" customFormat="false" ht="12.75" hidden="false" customHeight="false" outlineLevel="0" collapsed="false">
      <c r="A5" s="1" t="s">
        <v>171</v>
      </c>
      <c r="B5" s="70"/>
    </row>
    <row r="6" customFormat="false" ht="12.75" hidden="false" customHeight="false" outlineLevel="0" collapsed="false">
      <c r="A6" s="0" t="s">
        <v>172</v>
      </c>
      <c r="B6" s="51" t="n">
        <v>55539</v>
      </c>
    </row>
    <row r="7" customFormat="false" ht="12.75" hidden="false" customHeight="false" outlineLevel="0" collapsed="false">
      <c r="A7" s="0" t="s">
        <v>173</v>
      </c>
      <c r="B7" s="51" t="n">
        <v>544976</v>
      </c>
    </row>
    <row r="8" customFormat="false" ht="12.75" hidden="false" customHeight="false" outlineLevel="0" collapsed="false">
      <c r="A8" s="0" t="s">
        <v>174</v>
      </c>
      <c r="B8" s="51" t="n">
        <v>52921</v>
      </c>
    </row>
    <row r="9" customFormat="false" ht="12.75" hidden="false" customHeight="false" outlineLevel="0" collapsed="false">
      <c r="A9" s="0" t="s">
        <v>175</v>
      </c>
      <c r="B9" s="51" t="n">
        <v>248132</v>
      </c>
    </row>
    <row r="10" customFormat="false" ht="12.75" hidden="false" customHeight="false" outlineLevel="0" collapsed="false">
      <c r="A10" s="21" t="s">
        <v>176</v>
      </c>
      <c r="B10" s="71" t="n">
        <f aca="false">SUM(B6:B9)</f>
        <v>901568</v>
      </c>
      <c r="C10" s="21"/>
      <c r="D10" s="21"/>
      <c r="E10" s="21"/>
      <c r="F10" s="21"/>
      <c r="G10" s="21"/>
      <c r="H10" s="21"/>
      <c r="I10" s="21"/>
      <c r="J10" s="21"/>
    </row>
    <row r="11" customFormat="false" ht="12.75" hidden="false" customHeight="false" outlineLevel="0" collapsed="false">
      <c r="B11" s="51"/>
    </row>
    <row r="12" customFormat="false" ht="12.75" hidden="false" customHeight="false" outlineLevel="0" collapsed="false">
      <c r="A12" s="0" t="s">
        <v>177</v>
      </c>
      <c r="B12" s="51" t="n">
        <v>451055</v>
      </c>
    </row>
    <row r="13" customFormat="false" ht="12.75" hidden="false" customHeight="false" outlineLevel="0" collapsed="false">
      <c r="B13" s="51"/>
    </row>
    <row r="14" customFormat="false" ht="12.75" hidden="false" customHeight="false" outlineLevel="0" collapsed="false">
      <c r="A14" s="1" t="s">
        <v>178</v>
      </c>
      <c r="B14" s="51"/>
    </row>
    <row r="15" customFormat="false" ht="12.75" hidden="false" customHeight="false" outlineLevel="0" collapsed="false">
      <c r="A15" s="0" t="s">
        <v>179</v>
      </c>
      <c r="B15" s="72" t="n">
        <v>0</v>
      </c>
    </row>
    <row r="16" customFormat="false" ht="12.75" hidden="false" customHeight="false" outlineLevel="0" collapsed="false">
      <c r="B16" s="51"/>
    </row>
    <row r="17" customFormat="false" ht="12.75" hidden="false" customHeight="false" outlineLevel="0" collapsed="false">
      <c r="A17" s="1" t="s">
        <v>180</v>
      </c>
      <c r="B17" s="51"/>
    </row>
    <row r="18" customFormat="false" ht="12.75" hidden="false" customHeight="false" outlineLevel="0" collapsed="false">
      <c r="A18" s="0" t="s">
        <v>181</v>
      </c>
      <c r="B18" s="51" t="n">
        <v>537606</v>
      </c>
    </row>
    <row r="19" customFormat="false" ht="12.75" hidden="false" customHeight="false" outlineLevel="0" collapsed="false">
      <c r="A19" s="0" t="s">
        <v>182</v>
      </c>
      <c r="B19" s="51" t="n">
        <v>2555496</v>
      </c>
    </row>
    <row r="20" customFormat="false" ht="12.75" hidden="false" customHeight="false" outlineLevel="0" collapsed="false">
      <c r="A20" s="0" t="s">
        <v>183</v>
      </c>
      <c r="B20" s="51" t="n">
        <v>5662132</v>
      </c>
    </row>
    <row r="21" customFormat="false" ht="12.75" hidden="false" customHeight="false" outlineLevel="0" collapsed="false">
      <c r="A21" s="21" t="s">
        <v>184</v>
      </c>
      <c r="B21" s="71" t="n">
        <f aca="false">SUM(B18:B20)</f>
        <v>8755234</v>
      </c>
      <c r="C21" s="21"/>
      <c r="D21" s="21"/>
      <c r="E21" s="21"/>
      <c r="F21" s="21"/>
      <c r="G21" s="21"/>
      <c r="H21" s="21"/>
      <c r="I21" s="21"/>
      <c r="J21" s="21"/>
    </row>
    <row r="22" customFormat="false" ht="12.75" hidden="false" customHeight="false" outlineLevel="0" collapsed="false">
      <c r="B22" s="51"/>
    </row>
    <row r="23" customFormat="false" ht="12.75" hidden="false" customHeight="false" outlineLevel="0" collapsed="false">
      <c r="A23" s="1" t="s">
        <v>185</v>
      </c>
      <c r="B23" s="51"/>
    </row>
    <row r="24" customFormat="false" ht="12.75" hidden="false" customHeight="false" outlineLevel="0" collapsed="false">
      <c r="A24" s="0" t="s">
        <v>186</v>
      </c>
      <c r="B24" s="51" t="n">
        <v>387000</v>
      </c>
    </row>
    <row r="25" customFormat="false" ht="12.75" hidden="false" customHeight="false" outlineLevel="0" collapsed="false">
      <c r="B25" s="51"/>
    </row>
    <row r="26" customFormat="false" ht="15.75" hidden="false" customHeight="false" outlineLevel="0" collapsed="false">
      <c r="A26" s="73" t="s">
        <v>187</v>
      </c>
      <c r="B26" s="74" t="n">
        <f aca="false">+B10+B15+B21+B24+B12</f>
        <v>10494857</v>
      </c>
      <c r="C26" s="73"/>
      <c r="D26" s="73"/>
      <c r="E26" s="73"/>
      <c r="F26" s="73"/>
      <c r="G26" s="73"/>
      <c r="H26" s="73"/>
      <c r="I26" s="73"/>
      <c r="J26" s="73"/>
    </row>
    <row r="27" customFormat="false" ht="13.5" hidden="false" customHeight="false" outlineLevel="0" collapsed="false">
      <c r="B27" s="51"/>
    </row>
    <row r="28" customFormat="false" ht="12.75" hidden="false" customHeight="false" outlineLevel="0" collapsed="false">
      <c r="B28" s="51"/>
    </row>
    <row r="29" customFormat="false" ht="12.75" hidden="false" customHeight="false" outlineLevel="0" collapsed="false">
      <c r="A29" s="1" t="s">
        <v>188</v>
      </c>
      <c r="B29" s="51"/>
    </row>
    <row r="30" customFormat="false" ht="12.75" hidden="false" customHeight="false" outlineLevel="0" collapsed="false">
      <c r="A30" s="1"/>
      <c r="B30" s="51"/>
    </row>
    <row r="31" customFormat="false" ht="12.75" hidden="false" customHeight="false" outlineLevel="0" collapsed="false">
      <c r="A31" s="1" t="s">
        <v>189</v>
      </c>
      <c r="B31" s="51"/>
    </row>
    <row r="32" customFormat="false" ht="12.75" hidden="false" customHeight="false" outlineLevel="0" collapsed="false">
      <c r="A32" s="0" t="s">
        <v>190</v>
      </c>
      <c r="B32" s="51" t="n">
        <v>334972</v>
      </c>
    </row>
    <row r="33" customFormat="false" ht="12.75" hidden="false" customHeight="false" outlineLevel="0" collapsed="false">
      <c r="A33" s="0" t="s">
        <v>191</v>
      </c>
      <c r="B33" s="51" t="n">
        <v>151784</v>
      </c>
    </row>
    <row r="34" customFormat="false" ht="12.75" hidden="false" customHeight="false" outlineLevel="0" collapsed="false">
      <c r="A34" s="0" t="s">
        <v>192</v>
      </c>
      <c r="B34" s="51" t="n">
        <v>350000</v>
      </c>
    </row>
    <row r="35" customFormat="false" ht="12.75" hidden="false" customHeight="false" outlineLevel="0" collapsed="false">
      <c r="A35" s="0" t="s">
        <v>193</v>
      </c>
      <c r="B35" s="51" t="n">
        <v>900000</v>
      </c>
    </row>
    <row r="36" customFormat="false" ht="12.75" hidden="false" customHeight="false" outlineLevel="0" collapsed="false">
      <c r="A36" s="0" t="s">
        <v>194</v>
      </c>
      <c r="B36" s="72" t="n">
        <f aca="false">SUM(B32:B35)</f>
        <v>1736756</v>
      </c>
    </row>
    <row r="37" customFormat="false" ht="12.75" hidden="false" customHeight="false" outlineLevel="0" collapsed="false">
      <c r="B37" s="51"/>
    </row>
    <row r="38" customFormat="false" ht="12.75" hidden="false" customHeight="false" outlineLevel="0" collapsed="false">
      <c r="A38" s="1" t="s">
        <v>195</v>
      </c>
      <c r="B38" s="51"/>
    </row>
    <row r="39" customFormat="false" ht="12.75" hidden="false" customHeight="false" outlineLevel="0" collapsed="false">
      <c r="A39" s="0" t="s">
        <v>196</v>
      </c>
      <c r="B39" s="51" t="n">
        <v>0</v>
      </c>
    </row>
    <row r="40" customFormat="false" ht="12.75" hidden="false" customHeight="false" outlineLevel="0" collapsed="false">
      <c r="A40" s="0" t="s">
        <v>197</v>
      </c>
      <c r="B40" s="51" t="n">
        <v>238235</v>
      </c>
    </row>
    <row r="41" customFormat="false" ht="12.75" hidden="false" customHeight="false" outlineLevel="0" collapsed="false">
      <c r="A41" s="0" t="s">
        <v>155</v>
      </c>
      <c r="B41" s="51" t="n">
        <v>35337</v>
      </c>
    </row>
    <row r="42" customFormat="false" ht="12.75" hidden="false" customHeight="false" outlineLevel="0" collapsed="false">
      <c r="A42" s="0" t="s">
        <v>198</v>
      </c>
      <c r="B42" s="51" t="n">
        <v>0</v>
      </c>
    </row>
    <row r="43" customFormat="false" ht="12.75" hidden="false" customHeight="false" outlineLevel="0" collapsed="false">
      <c r="A43" s="0" t="s">
        <v>199</v>
      </c>
      <c r="B43" s="72" t="n">
        <f aca="false">SUM(B39:B42)</f>
        <v>273572</v>
      </c>
    </row>
    <row r="44" customFormat="false" ht="12.75" hidden="false" customHeight="false" outlineLevel="0" collapsed="false">
      <c r="B44" s="51"/>
    </row>
    <row r="45" customFormat="false" ht="12.75" hidden="false" customHeight="false" outlineLevel="0" collapsed="false">
      <c r="A45" s="1" t="s">
        <v>200</v>
      </c>
      <c r="B45" s="51"/>
    </row>
    <row r="46" customFormat="false" ht="12.75" hidden="false" customHeight="false" outlineLevel="0" collapsed="false">
      <c r="A46" s="0" t="s">
        <v>162</v>
      </c>
      <c r="B46" s="51" t="n">
        <v>1000000</v>
      </c>
    </row>
    <row r="47" customFormat="false" ht="12.75" hidden="false" customHeight="false" outlineLevel="0" collapsed="false">
      <c r="A47" s="0" t="s">
        <v>163</v>
      </c>
      <c r="B47" s="51" t="n">
        <v>7300000</v>
      </c>
    </row>
    <row r="48" customFormat="false" ht="12.75" hidden="false" customHeight="false" outlineLevel="0" collapsed="false">
      <c r="A48" s="0" t="s">
        <v>201</v>
      </c>
      <c r="B48" s="51" t="n">
        <v>0</v>
      </c>
    </row>
    <row r="49" customFormat="false" ht="12.75" hidden="false" customHeight="false" outlineLevel="0" collapsed="false">
      <c r="A49" s="0" t="s">
        <v>202</v>
      </c>
      <c r="B49" s="72" t="n">
        <f aca="false">SUM(B46:B48)</f>
        <v>8300000</v>
      </c>
    </row>
    <row r="50" customFormat="false" ht="12.75" hidden="false" customHeight="false" outlineLevel="0" collapsed="false">
      <c r="B50" s="51"/>
    </row>
    <row r="51" customFormat="false" ht="12.75" hidden="false" customHeight="false" outlineLevel="0" collapsed="false">
      <c r="A51" s="1" t="s">
        <v>203</v>
      </c>
      <c r="B51" s="75" t="n">
        <f aca="false">+B36+B43+B49</f>
        <v>10310328</v>
      </c>
    </row>
    <row r="52" customFormat="false" ht="12.75" hidden="false" customHeight="false" outlineLevel="0" collapsed="false">
      <c r="B52" s="51"/>
    </row>
    <row r="53" customFormat="false" ht="12.75" hidden="false" customHeight="false" outlineLevel="0" collapsed="false">
      <c r="B53" s="51"/>
    </row>
    <row r="54" customFormat="false" ht="12.75" hidden="false" customHeight="false" outlineLevel="0" collapsed="false">
      <c r="A54" s="1" t="s">
        <v>204</v>
      </c>
      <c r="B54" s="51"/>
    </row>
    <row r="55" customFormat="false" ht="12.75" hidden="false" customHeight="false" outlineLevel="0" collapsed="false">
      <c r="A55" s="0" t="s">
        <v>166</v>
      </c>
      <c r="B55" s="51" t="n">
        <v>1000000</v>
      </c>
    </row>
    <row r="56" customFormat="false" ht="12.75" hidden="false" customHeight="false" outlineLevel="0" collapsed="false">
      <c r="A56" s="0" t="s">
        <v>167</v>
      </c>
      <c r="B56" s="51" t="n">
        <v>500000</v>
      </c>
    </row>
    <row r="57" customFormat="false" ht="12.75" hidden="false" customHeight="false" outlineLevel="0" collapsed="false">
      <c r="A57" s="0" t="s">
        <v>168</v>
      </c>
      <c r="B57" s="51" t="n">
        <v>-1315471</v>
      </c>
    </row>
    <row r="58" customFormat="false" ht="12.75" hidden="false" customHeight="false" outlineLevel="0" collapsed="false">
      <c r="A58" s="1" t="s">
        <v>205</v>
      </c>
      <c r="B58" s="76" t="n">
        <f aca="false">SUM(B55:B57)</f>
        <v>184529</v>
      </c>
      <c r="C58" s="1"/>
      <c r="D58" s="1"/>
      <c r="E58" s="1"/>
      <c r="F58" s="1"/>
      <c r="G58" s="1"/>
      <c r="H58" s="1"/>
      <c r="I58" s="1"/>
      <c r="J58" s="1"/>
    </row>
    <row r="59" customFormat="false" ht="12.75" hidden="false" customHeight="false" outlineLevel="0" collapsed="false">
      <c r="B59" s="51"/>
    </row>
    <row r="60" customFormat="false" ht="13.5" hidden="false" customHeight="false" outlineLevel="0" collapsed="false">
      <c r="A60" s="1" t="s">
        <v>206</v>
      </c>
      <c r="B60" s="77" t="n">
        <f aca="false">+B51+B58</f>
        <v>10494857</v>
      </c>
    </row>
    <row r="61" customFormat="false" ht="13.5" hidden="false" customHeight="false" outlineLevel="0" collapsed="false">
      <c r="B61" s="51"/>
    </row>
    <row r="62" customFormat="false" ht="12.75" hidden="false" customHeight="false" outlineLevel="0" collapsed="false">
      <c r="A62" s="0" t="s">
        <v>207</v>
      </c>
      <c r="B62" s="51" t="n">
        <f aca="false">+B60-B26</f>
        <v>0</v>
      </c>
    </row>
    <row r="63" customFormat="false" ht="12.75" hidden="false" customHeight="false" outlineLevel="0" collapsed="false">
      <c r="B63" s="51"/>
    </row>
    <row r="64" customFormat="false" ht="12.75" hidden="false" customHeight="false" outlineLevel="0" collapsed="false">
      <c r="A64" s="1" t="s">
        <v>208</v>
      </c>
      <c r="B64" s="51"/>
    </row>
    <row r="65" customFormat="false" ht="12.75" hidden="false" customHeight="false" outlineLevel="0" collapsed="false">
      <c r="A65" s="1" t="s">
        <v>209</v>
      </c>
      <c r="B65" s="51"/>
    </row>
    <row r="66" customFormat="false" ht="12.75" hidden="false" customHeight="false" outlineLevel="0" collapsed="false">
      <c r="A66" s="0" t="s">
        <v>210</v>
      </c>
      <c r="B66" s="51" t="n">
        <v>3775</v>
      </c>
    </row>
    <row r="67" customFormat="false" ht="12.75" hidden="false" customHeight="false" outlineLevel="0" collapsed="false">
      <c r="A67" s="0" t="s">
        <v>126</v>
      </c>
      <c r="B67" s="51" t="n">
        <v>370801</v>
      </c>
      <c r="D67" s="78"/>
    </row>
    <row r="68" customFormat="false" ht="12.75" hidden="false" customHeight="false" outlineLevel="0" collapsed="false">
      <c r="A68" s="0" t="s">
        <v>211</v>
      </c>
      <c r="B68" s="72" t="n">
        <f aca="false">SUM(B66:B67)</f>
        <v>374576</v>
      </c>
      <c r="D68" s="78"/>
    </row>
    <row r="69" customFormat="false" ht="12.75" hidden="false" customHeight="false" outlineLevel="0" collapsed="false">
      <c r="B69" s="51"/>
    </row>
    <row r="70" customFormat="false" ht="12.75" hidden="false" customHeight="false" outlineLevel="0" collapsed="false">
      <c r="A70" s="1" t="s">
        <v>212</v>
      </c>
      <c r="B70" s="51"/>
    </row>
    <row r="71" customFormat="false" ht="12.75" hidden="false" customHeight="false" outlineLevel="0" collapsed="false">
      <c r="A71" s="0" t="s">
        <v>213</v>
      </c>
      <c r="B71" s="51" t="n">
        <v>390471</v>
      </c>
    </row>
    <row r="72" customFormat="false" ht="12.75" hidden="false" customHeight="false" outlineLevel="0" collapsed="false">
      <c r="A72" s="0" t="s">
        <v>214</v>
      </c>
      <c r="B72" s="51" t="n">
        <v>-17021</v>
      </c>
    </row>
    <row r="73" customFormat="false" ht="12.75" hidden="false" customHeight="false" outlineLevel="0" collapsed="false">
      <c r="A73" s="0" t="s">
        <v>215</v>
      </c>
      <c r="B73" s="51" t="n">
        <v>0</v>
      </c>
    </row>
    <row r="74" customFormat="false" ht="12.75" hidden="false" customHeight="false" outlineLevel="0" collapsed="false">
      <c r="A74" s="0" t="s">
        <v>216</v>
      </c>
      <c r="B74" s="51" t="n">
        <v>1828</v>
      </c>
    </row>
    <row r="75" customFormat="false" ht="12.75" hidden="false" customHeight="false" outlineLevel="0" collapsed="false">
      <c r="A75" s="0" t="s">
        <v>217</v>
      </c>
      <c r="B75" s="51" t="n">
        <v>45355</v>
      </c>
    </row>
    <row r="76" customFormat="false" ht="12.75" hidden="false" customHeight="false" outlineLevel="0" collapsed="false">
      <c r="A76" s="0" t="s">
        <v>218</v>
      </c>
      <c r="B76" s="51" t="n">
        <v>8540</v>
      </c>
    </row>
    <row r="77" customFormat="false" ht="12.75" hidden="false" customHeight="false" outlineLevel="0" collapsed="false">
      <c r="A77" s="0" t="s">
        <v>219</v>
      </c>
      <c r="B77" s="51" t="n">
        <v>128757</v>
      </c>
    </row>
    <row r="78" customFormat="false" ht="12.75" hidden="false" customHeight="false" outlineLevel="0" collapsed="false">
      <c r="A78" s="0" t="s">
        <v>220</v>
      </c>
      <c r="B78" s="51" t="n">
        <v>30234</v>
      </c>
    </row>
    <row r="79" customFormat="false" ht="12.75" hidden="false" customHeight="false" outlineLevel="0" collapsed="false">
      <c r="A79" s="0" t="s">
        <v>221</v>
      </c>
      <c r="B79" s="51" t="n">
        <v>18835</v>
      </c>
    </row>
    <row r="80" customFormat="false" ht="12.75" hidden="false" customHeight="false" outlineLevel="0" collapsed="false">
      <c r="A80" s="0" t="s">
        <v>222</v>
      </c>
      <c r="B80" s="51" t="n">
        <v>-13326</v>
      </c>
    </row>
    <row r="81" customFormat="false" ht="12.75" hidden="false" customHeight="false" outlineLevel="0" collapsed="false">
      <c r="A81" s="0" t="s">
        <v>223</v>
      </c>
      <c r="B81" s="51" t="n">
        <v>2000</v>
      </c>
    </row>
    <row r="82" customFormat="false" ht="12.75" hidden="false" customHeight="false" outlineLevel="0" collapsed="false">
      <c r="A82" s="0" t="s">
        <v>224</v>
      </c>
      <c r="B82" s="51" t="n">
        <v>114332</v>
      </c>
    </row>
    <row r="83" customFormat="false" ht="12.75" hidden="false" customHeight="false" outlineLevel="0" collapsed="false">
      <c r="A83" s="0" t="s">
        <v>225</v>
      </c>
      <c r="B83" s="51" t="n">
        <v>1500</v>
      </c>
    </row>
    <row r="84" customFormat="false" ht="12.75" hidden="false" customHeight="false" outlineLevel="0" collapsed="false">
      <c r="A84" s="0" t="s">
        <v>226</v>
      </c>
      <c r="B84" s="72" t="n">
        <f aca="false">SUM(B71:B83)</f>
        <v>711505</v>
      </c>
    </row>
    <row r="85" customFormat="false" ht="12.75" hidden="false" customHeight="false" outlineLevel="0" collapsed="false">
      <c r="B85" s="51"/>
    </row>
    <row r="86" customFormat="false" ht="13.5" hidden="false" customHeight="false" outlineLevel="0" collapsed="false">
      <c r="A86" s="1" t="s">
        <v>227</v>
      </c>
      <c r="B86" s="77" t="n">
        <f aca="false">+B68-B84</f>
        <v>-336929</v>
      </c>
      <c r="C86" s="1"/>
      <c r="D86" s="1"/>
      <c r="E86" s="1"/>
      <c r="F86" s="1"/>
      <c r="G86" s="1"/>
      <c r="H86" s="1"/>
      <c r="I86" s="1"/>
      <c r="J86" s="1"/>
    </row>
    <row r="87" customFormat="false" ht="13.5" hidden="false" customHeight="false" outlineLevel="0" collapsed="false">
      <c r="B87" s="51"/>
    </row>
    <row r="88" customFormat="false" ht="12.75" hidden="false" customHeight="false" outlineLevel="0" collapsed="false">
      <c r="B88" s="51"/>
    </row>
    <row r="89" customFormat="false" ht="12.75" hidden="false" customHeight="false" outlineLevel="0" collapsed="false">
      <c r="B89" s="51"/>
    </row>
    <row r="90" customFormat="false" ht="12.75" hidden="false" customHeight="false" outlineLevel="0" collapsed="false">
      <c r="B90" s="51"/>
    </row>
    <row r="91" customFormat="false" ht="12.75" hidden="false" customHeight="false" outlineLevel="0" collapsed="false">
      <c r="B91" s="51"/>
    </row>
    <row r="92" customFormat="false" ht="12.75" hidden="false" customHeight="false" outlineLevel="0" collapsed="false">
      <c r="B92" s="51"/>
    </row>
    <row r="93" customFormat="false" ht="12.75" hidden="false" customHeight="false" outlineLevel="0" collapsed="false">
      <c r="B93" s="51"/>
    </row>
    <row r="94" customFormat="false" ht="12.75" hidden="false" customHeight="false" outlineLevel="0" collapsed="false">
      <c r="B94" s="51"/>
    </row>
    <row r="95" customFormat="false" ht="12.75" hidden="false" customHeight="false" outlineLevel="0" collapsed="false">
      <c r="B95" s="51"/>
    </row>
    <row r="96" customFormat="false" ht="12.75" hidden="false" customHeight="false" outlineLevel="0" collapsed="false">
      <c r="B96" s="51"/>
    </row>
    <row r="97" customFormat="false" ht="12.75" hidden="false" customHeight="false" outlineLevel="0" collapsed="false">
      <c r="B97" s="51"/>
    </row>
    <row r="98" customFormat="false" ht="12.75" hidden="false" customHeight="false" outlineLevel="0" collapsed="false">
      <c r="B98" s="51"/>
    </row>
    <row r="99" customFormat="false" ht="12.75" hidden="false" customHeight="false" outlineLevel="0" collapsed="false">
      <c r="B99" s="51"/>
    </row>
    <row r="100" customFormat="false" ht="12.75" hidden="false" customHeight="false" outlineLevel="0" collapsed="false">
      <c r="B100" s="51"/>
    </row>
    <row r="101" customFormat="false" ht="12.75" hidden="false" customHeight="false" outlineLevel="0" collapsed="false">
      <c r="B101" s="51"/>
    </row>
    <row r="102" customFormat="false" ht="12.75" hidden="false" customHeight="false" outlineLevel="0" collapsed="false">
      <c r="B102" s="51"/>
    </row>
    <row r="103" customFormat="false" ht="12.75" hidden="false" customHeight="false" outlineLevel="0" collapsed="false">
      <c r="B103" s="51"/>
    </row>
    <row r="104" customFormat="false" ht="12.75" hidden="false" customHeight="false" outlineLevel="0" collapsed="false">
      <c r="B104" s="51"/>
    </row>
    <row r="105" customFormat="false" ht="12.75" hidden="false" customHeight="false" outlineLevel="0" collapsed="false">
      <c r="B105" s="51"/>
    </row>
    <row r="106" customFormat="false" ht="12.75" hidden="false" customHeight="false" outlineLevel="0" collapsed="false">
      <c r="B106" s="51"/>
    </row>
    <row r="107" customFormat="false" ht="12.75" hidden="false" customHeight="false" outlineLevel="0" collapsed="false">
      <c r="B107" s="51"/>
    </row>
    <row r="108" customFormat="false" ht="12.75" hidden="false" customHeight="false" outlineLevel="0" collapsed="false">
      <c r="B108" s="51"/>
    </row>
    <row r="109" customFormat="false" ht="12.75" hidden="false" customHeight="false" outlineLevel="0" collapsed="false">
      <c r="B109" s="51"/>
    </row>
    <row r="110" customFormat="false" ht="12.75" hidden="false" customHeight="false" outlineLevel="0" collapsed="false">
      <c r="B110" s="51"/>
    </row>
    <row r="111" customFormat="false" ht="12.75" hidden="false" customHeight="false" outlineLevel="0" collapsed="false">
      <c r="B111" s="51"/>
    </row>
    <row r="112" customFormat="false" ht="12.75" hidden="false" customHeight="false" outlineLevel="0" collapsed="false">
      <c r="B112" s="51"/>
    </row>
    <row r="113" customFormat="false" ht="12.75" hidden="false" customHeight="false" outlineLevel="0" collapsed="false">
      <c r="B113" s="51"/>
    </row>
    <row r="114" customFormat="false" ht="12.75" hidden="false" customHeight="false" outlineLevel="0" collapsed="false">
      <c r="B114" s="51"/>
    </row>
    <row r="115" customFormat="false" ht="12.75" hidden="false" customHeight="false" outlineLevel="0" collapsed="false">
      <c r="B115" s="51"/>
    </row>
    <row r="116" customFormat="false" ht="12.75" hidden="false" customHeight="false" outlineLevel="0" collapsed="false">
      <c r="B116" s="51"/>
    </row>
    <row r="117" customFormat="false" ht="12.75" hidden="false" customHeight="false" outlineLevel="0" collapsed="false">
      <c r="B117" s="51"/>
    </row>
    <row r="118" customFormat="false" ht="12.75" hidden="false" customHeight="false" outlineLevel="0" collapsed="false">
      <c r="B118" s="51"/>
    </row>
    <row r="119" customFormat="false" ht="12.75" hidden="false" customHeight="false" outlineLevel="0" collapsed="false">
      <c r="B119" s="51"/>
    </row>
    <row r="120" customFormat="false" ht="12.75" hidden="false" customHeight="false" outlineLevel="0" collapsed="false">
      <c r="B120" s="51"/>
    </row>
    <row r="121" customFormat="false" ht="12.75" hidden="false" customHeight="false" outlineLevel="0" collapsed="false">
      <c r="B121" s="51"/>
    </row>
    <row r="122" customFormat="false" ht="12.75" hidden="false" customHeight="false" outlineLevel="0" collapsed="false">
      <c r="B122" s="51"/>
    </row>
    <row r="123" customFormat="false" ht="12.75" hidden="false" customHeight="false" outlineLevel="0" collapsed="false">
      <c r="B123" s="51"/>
    </row>
    <row r="124" customFormat="false" ht="12.75" hidden="false" customHeight="false" outlineLevel="0" collapsed="false">
      <c r="B124" s="51"/>
    </row>
    <row r="125" customFormat="false" ht="12.75" hidden="false" customHeight="false" outlineLevel="0" collapsed="false">
      <c r="B125" s="51"/>
    </row>
    <row r="126" customFormat="false" ht="12.75" hidden="false" customHeight="false" outlineLevel="0" collapsed="false">
      <c r="B126" s="51"/>
    </row>
    <row r="127" customFormat="false" ht="12.75" hidden="false" customHeight="false" outlineLevel="0" collapsed="false">
      <c r="B127" s="51"/>
    </row>
    <row r="128" customFormat="false" ht="12.75" hidden="false" customHeight="false" outlineLevel="0" collapsed="false">
      <c r="B128" s="51"/>
    </row>
    <row r="129" customFormat="false" ht="12.75" hidden="false" customHeight="false" outlineLevel="0" collapsed="false">
      <c r="B129" s="51"/>
    </row>
    <row r="130" customFormat="false" ht="12.75" hidden="false" customHeight="false" outlineLevel="0" collapsed="false">
      <c r="B130" s="51"/>
    </row>
    <row r="131" customFormat="false" ht="12.75" hidden="false" customHeight="false" outlineLevel="0" collapsed="false">
      <c r="B131" s="51"/>
    </row>
    <row r="132" customFormat="false" ht="12.75" hidden="false" customHeight="false" outlineLevel="0" collapsed="false">
      <c r="B132" s="51"/>
    </row>
    <row r="133" customFormat="false" ht="12.75" hidden="false" customHeight="false" outlineLevel="0" collapsed="false">
      <c r="B133" s="51"/>
    </row>
    <row r="134" customFormat="false" ht="12.75" hidden="false" customHeight="false" outlineLevel="0" collapsed="false">
      <c r="B134" s="51"/>
    </row>
    <row r="135" customFormat="false" ht="12.75" hidden="false" customHeight="false" outlineLevel="0" collapsed="false">
      <c r="B135" s="51"/>
    </row>
    <row r="136" customFormat="false" ht="12.75" hidden="false" customHeight="false" outlineLevel="0" collapsed="false">
      <c r="B136" s="51"/>
    </row>
    <row r="137" customFormat="false" ht="12.75" hidden="false" customHeight="false" outlineLevel="0" collapsed="false">
      <c r="B137" s="51"/>
    </row>
    <row r="138" customFormat="false" ht="12.75" hidden="false" customHeight="false" outlineLevel="0" collapsed="false">
      <c r="B138" s="51"/>
    </row>
    <row r="139" customFormat="false" ht="12.75" hidden="false" customHeight="false" outlineLevel="0" collapsed="false">
      <c r="B139" s="51"/>
    </row>
    <row r="140" customFormat="false" ht="12.75" hidden="false" customHeight="false" outlineLevel="0" collapsed="false">
      <c r="B140" s="51"/>
    </row>
    <row r="141" customFormat="false" ht="12.75" hidden="false" customHeight="false" outlineLevel="0" collapsed="false">
      <c r="B141" s="51"/>
    </row>
    <row r="142" customFormat="false" ht="12.75" hidden="false" customHeight="false" outlineLevel="0" collapsed="false">
      <c r="B142" s="51"/>
    </row>
    <row r="143" customFormat="false" ht="12.75" hidden="false" customHeight="false" outlineLevel="0" collapsed="false">
      <c r="B143" s="51"/>
    </row>
    <row r="144" customFormat="false" ht="12.75" hidden="false" customHeight="false" outlineLevel="0" collapsed="false">
      <c r="B144" s="51"/>
    </row>
    <row r="145" customFormat="false" ht="12.75" hidden="false" customHeight="false" outlineLevel="0" collapsed="false">
      <c r="B145" s="51"/>
    </row>
    <row r="146" customFormat="false" ht="12.75" hidden="false" customHeight="false" outlineLevel="0" collapsed="false">
      <c r="B146" s="51"/>
    </row>
    <row r="147" customFormat="false" ht="12.75" hidden="false" customHeight="false" outlineLevel="0" collapsed="false">
      <c r="B147" s="51"/>
    </row>
    <row r="148" customFormat="false" ht="12.75" hidden="false" customHeight="false" outlineLevel="0" collapsed="false">
      <c r="B148" s="51"/>
    </row>
    <row r="149" customFormat="false" ht="12.75" hidden="false" customHeight="false" outlineLevel="0" collapsed="false">
      <c r="B149" s="51"/>
    </row>
    <row r="150" customFormat="false" ht="12.75" hidden="false" customHeight="false" outlineLevel="0" collapsed="false">
      <c r="B150" s="51"/>
    </row>
    <row r="151" customFormat="false" ht="12.75" hidden="false" customHeight="false" outlineLevel="0" collapsed="false">
      <c r="B151" s="51"/>
    </row>
    <row r="152" customFormat="false" ht="12.75" hidden="false" customHeight="false" outlineLevel="0" collapsed="false">
      <c r="B152" s="51"/>
    </row>
    <row r="153" customFormat="false" ht="12.75" hidden="false" customHeight="false" outlineLevel="0" collapsed="false">
      <c r="B153" s="51"/>
    </row>
    <row r="154" customFormat="false" ht="12.75" hidden="false" customHeight="false" outlineLevel="0" collapsed="false">
      <c r="B154" s="51"/>
    </row>
    <row r="155" customFormat="false" ht="12.75" hidden="false" customHeight="false" outlineLevel="0" collapsed="false">
      <c r="B155" s="51"/>
    </row>
    <row r="156" customFormat="false" ht="12.75" hidden="false" customHeight="false" outlineLevel="0" collapsed="false">
      <c r="B156" s="51"/>
    </row>
    <row r="157" customFormat="false" ht="12.75" hidden="false" customHeight="false" outlineLevel="0" collapsed="false">
      <c r="B157" s="51"/>
    </row>
    <row r="158" customFormat="false" ht="12.75" hidden="false" customHeight="false" outlineLevel="0" collapsed="false">
      <c r="B158" s="51"/>
    </row>
    <row r="159" customFormat="false" ht="12.75" hidden="false" customHeight="false" outlineLevel="0" collapsed="false">
      <c r="B159" s="51"/>
    </row>
    <row r="160" customFormat="false" ht="12.75" hidden="false" customHeight="false" outlineLevel="0" collapsed="false">
      <c r="B160" s="51"/>
    </row>
    <row r="161" customFormat="false" ht="12.75" hidden="false" customHeight="false" outlineLevel="0" collapsed="false">
      <c r="B161" s="51"/>
    </row>
    <row r="162" customFormat="false" ht="12.75" hidden="false" customHeight="false" outlineLevel="0" collapsed="false">
      <c r="B162" s="51"/>
    </row>
    <row r="163" customFormat="false" ht="12.75" hidden="false" customHeight="false" outlineLevel="0" collapsed="false">
      <c r="B163" s="51"/>
    </row>
    <row r="164" customFormat="false" ht="12.75" hidden="false" customHeight="false" outlineLevel="0" collapsed="false">
      <c r="B164" s="51"/>
    </row>
    <row r="165" customFormat="false" ht="12.75" hidden="false" customHeight="false" outlineLevel="0" collapsed="false">
      <c r="B165" s="51"/>
    </row>
    <row r="166" customFormat="false" ht="12.75" hidden="false" customHeight="false" outlineLevel="0" collapsed="false">
      <c r="B166" s="51"/>
    </row>
    <row r="167" customFormat="false" ht="12.75" hidden="false" customHeight="false" outlineLevel="0" collapsed="false">
      <c r="B167" s="51"/>
    </row>
    <row r="168" customFormat="false" ht="12.75" hidden="false" customHeight="false" outlineLevel="0" collapsed="false">
      <c r="B168" s="51"/>
    </row>
    <row r="169" customFormat="false" ht="12.75" hidden="false" customHeight="false" outlineLevel="0" collapsed="false">
      <c r="B169" s="51"/>
    </row>
    <row r="170" customFormat="false" ht="12.75" hidden="false" customHeight="false" outlineLevel="0" collapsed="false">
      <c r="B170" s="51"/>
    </row>
    <row r="171" customFormat="false" ht="12.75" hidden="false" customHeight="false" outlineLevel="0" collapsed="false">
      <c r="B171" s="51"/>
    </row>
    <row r="172" customFormat="false" ht="12.75" hidden="false" customHeight="false" outlineLevel="0" collapsed="false">
      <c r="B172" s="51"/>
    </row>
    <row r="173" customFormat="false" ht="12.75" hidden="false" customHeight="false" outlineLevel="0" collapsed="false">
      <c r="B173" s="51"/>
    </row>
    <row r="174" customFormat="false" ht="12.75" hidden="false" customHeight="false" outlineLevel="0" collapsed="false">
      <c r="B174" s="51"/>
    </row>
    <row r="175" customFormat="false" ht="12.75" hidden="false" customHeight="false" outlineLevel="0" collapsed="false">
      <c r="B175" s="51"/>
    </row>
    <row r="176" customFormat="false" ht="12.75" hidden="false" customHeight="false" outlineLevel="0" collapsed="false">
      <c r="B176" s="51"/>
    </row>
    <row r="177" customFormat="false" ht="12.75" hidden="false" customHeight="false" outlineLevel="0" collapsed="false">
      <c r="B177" s="51"/>
    </row>
    <row r="178" customFormat="false" ht="12.75" hidden="false" customHeight="false" outlineLevel="0" collapsed="false">
      <c r="B178" s="51"/>
    </row>
    <row r="179" customFormat="false" ht="12.75" hidden="false" customHeight="false" outlineLevel="0" collapsed="false">
      <c r="B179" s="51"/>
    </row>
    <row r="180" customFormat="false" ht="12.75" hidden="false" customHeight="false" outlineLevel="0" collapsed="false">
      <c r="B180" s="51"/>
    </row>
    <row r="181" customFormat="false" ht="12.75" hidden="false" customHeight="false" outlineLevel="0" collapsed="false">
      <c r="B181" s="51"/>
    </row>
    <row r="182" customFormat="false" ht="12.75" hidden="false" customHeight="false" outlineLevel="0" collapsed="false">
      <c r="B182" s="51"/>
    </row>
    <row r="183" customFormat="false" ht="12.75" hidden="false" customHeight="false" outlineLevel="0" collapsed="false">
      <c r="B183" s="51"/>
    </row>
    <row r="184" customFormat="false" ht="12.75" hidden="false" customHeight="false" outlineLevel="0" collapsed="false">
      <c r="B184" s="51"/>
    </row>
  </sheetData>
  <mergeCells count="2">
    <mergeCell ref="A1:B1"/>
    <mergeCell ref="A2:B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2000-06-28T19:26:12Z</dcterms:created>
  <dc:creator>mmata</dc:creator>
  <dc:description/>
  <dc:language>en-US</dc:language>
  <cp:lastModifiedBy>serwin</cp:lastModifiedBy>
  <cp:revision>0</cp:revision>
  <dc:subject/>
  <dc:title/>
</cp:coreProperties>
</file>