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<sst xmlns="http://schemas.openxmlformats.org/spreadsheetml/2006/main" count="41" uniqueCount="35">
  <si>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FULL CARGO DISCHARGE vs RETAINED ROB FOR BALLAST VOYAGE</t>
  </si>
  <si>
    <t xml:space="preserve">1.  Compare full cargo discharge and cooldown prior to load to</t>
  </si>
  <si>
    <t xml:space="preserve">2.  Cargo discharge with enough ROB to allow immediate loading</t>
  </si>
  <si>
    <t xml:space="preserve">Premise:</t>
  </si>
  <si>
    <t xml:space="preserve">1.  Ballast voyage cost equals FO cost plus cost of LNG at load </t>
  </si>
  <si>
    <t xml:space="preserve">or</t>
  </si>
  <si>
    <t xml:space="preserve">2.  Ballast voyage cost equals ROB at sales price plus FO cost</t>
  </si>
  <si>
    <t xml:space="preserve">Assumptions:</t>
  </si>
  <si>
    <t xml:space="preserve">Solution 1:</t>
  </si>
  <si>
    <t xml:space="preserve">Voyage time</t>
  </si>
  <si>
    <t xml:space="preserve">days</t>
  </si>
  <si>
    <t xml:space="preserve">FO cost = voyage time x mt/day x $/mt =</t>
  </si>
  <si>
    <t xml:space="preserve">Fuel use w/BOG equip.</t>
  </si>
  <si>
    <t xml:space="preserve">mt/day</t>
  </si>
  <si>
    <t xml:space="preserve">Cooldown cost = m3 x mmbtu/m3 x $/mmbtu =</t>
  </si>
  <si>
    <t xml:space="preserve">Fuel use w/o BOG equip.</t>
  </si>
  <si>
    <t xml:space="preserve">Total</t>
  </si>
  <si>
    <t xml:space="preserve">FO price</t>
  </si>
  <si>
    <t xml:space="preserve">$/mt</t>
  </si>
  <si>
    <t xml:space="preserve">LNG sales price</t>
  </si>
  <si>
    <t xml:space="preserve">$/mmbtu</t>
  </si>
  <si>
    <t xml:space="preserve">Solution 2:</t>
  </si>
  <si>
    <t xml:space="preserve">LNG cooldown price</t>
  </si>
  <si>
    <t xml:space="preserve">ROB cost = ROB m3 x mmbtu/m3 x $/mmbtu - Term. Fuel req'd - thruput charge =</t>
  </si>
  <si>
    <t xml:space="preserve">LNG cooldown volume</t>
  </si>
  <si>
    <t xml:space="preserve">m3</t>
  </si>
  <si>
    <t xml:space="preserve">FO cost = (mt/day w/BOG x voy time - ROB x BOE) x $/mt = </t>
  </si>
  <si>
    <t xml:space="preserve">ROB</t>
  </si>
  <si>
    <t xml:space="preserve">1 m3 LNG =</t>
  </si>
  <si>
    <t xml:space="preserve">mt FO</t>
  </si>
  <si>
    <t xml:space="preserve">mmbtu</t>
  </si>
  <si>
    <t xml:space="preserve">Incentive</t>
  </si>
  <si>
    <t xml:space="preserve">Term. + Pipe fuel required</t>
  </si>
  <si>
    <t xml:space="preserve">% of delivered</t>
  </si>
  <si>
    <t xml:space="preserve">Term thruput + gas trans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</si>
</sst>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_(\$* #,##0.00_);_(\$* \(#,##0.00\);_(\$* \-??_);_(@_)"/>
    <numFmt numFmtId="167" formatCode="#,##0.00"/>
    <numFmt numFmtId="168" formatCode="0.00"/>
    <numFmt numFmtId="169" formatCode="0%"/>
    <numFmt numFmtId="170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12.43"/>
    <col collapsed="false" customWidth="true" hidden="false" outlineLevel="0" max="3" min="3" style="0" width="4.99"/>
    <col collapsed="false" customWidth="true" hidden="false" outlineLevel="0" max="4" min="4" style="0" width="9.43"/>
    <col collapsed="false" customWidth="true" hidden="false" outlineLevel="0" max="5" min="5" style="0" width="38.87"/>
    <col collapsed="false" customWidth="true" hidden="false" outlineLevel="0" max="6" min="6" style="1" width="9.21"/>
  </cols>
  <sheetData>
    <row r="1" customFormat="false" ht="13.2" hidden="false" customHeight="false" outlineLevel="0" collapsed="false">
      <c r="A1" s="0" t="s">
        <v>0</v>
      </c>
    </row>
    <row r="4" customFormat="false" ht="13.2" hidden="false" customHeight="false" outlineLevel="0" collapsed="false">
      <c r="A4" s="0" t="s">
        <v>1</v>
      </c>
    </row>
    <row r="5" customFormat="false" ht="13.2" hidden="false" customHeight="false" outlineLevel="0" collapsed="false">
      <c r="A5" s="0" t="s">
        <v>2</v>
      </c>
    </row>
    <row r="7" customFormat="false" ht="13.2" hidden="false" customHeight="false" outlineLevel="0" collapsed="false">
      <c r="A7" s="0" t="s">
        <v>3</v>
      </c>
    </row>
    <row r="8" customFormat="false" ht="13.2" hidden="false" customHeight="false" outlineLevel="0" collapsed="false">
      <c r="B8" s="0" t="s">
        <v>4</v>
      </c>
    </row>
    <row r="9" customFormat="false" ht="13.2" hidden="false" customHeight="false" outlineLevel="0" collapsed="false">
      <c r="B9" s="0" t="s">
        <v>5</v>
      </c>
    </row>
    <row r="10" customFormat="false" ht="13.2" hidden="false" customHeight="false" outlineLevel="0" collapsed="false">
      <c r="B10" s="0" t="s">
        <v>6</v>
      </c>
    </row>
    <row r="12" customFormat="false" ht="13.2" hidden="false" customHeight="false" outlineLevel="0" collapsed="false">
      <c r="A12" s="0" t="s">
        <v>7</v>
      </c>
      <c r="E12" s="2" t="s">
        <v>8</v>
      </c>
    </row>
    <row r="13" customFormat="false" ht="13.2" hidden="false" customHeight="false" outlineLevel="0" collapsed="false">
      <c r="A13" s="0" t="s">
        <v>9</v>
      </c>
      <c r="C13" s="0" t="n">
        <v>23</v>
      </c>
      <c r="D13" s="0" t="s">
        <v>10</v>
      </c>
      <c r="E13" s="0" t="s">
        <v>11</v>
      </c>
      <c r="F13" s="3" t="n">
        <f aca="false">$C$13*$C$15*$C$16</f>
        <v>373957</v>
      </c>
    </row>
    <row r="14" customFormat="false" ht="13.2" hidden="false" customHeight="false" outlineLevel="0" collapsed="false">
      <c r="A14" s="0" t="s">
        <v>12</v>
      </c>
      <c r="C14" s="0" t="n">
        <v>150</v>
      </c>
      <c r="D14" s="0" t="s">
        <v>13</v>
      </c>
      <c r="E14" s="0" t="s">
        <v>14</v>
      </c>
      <c r="F14" s="4" t="n">
        <f aca="false">$C$19*$C$22*$C$18</f>
        <v>64152</v>
      </c>
    </row>
    <row r="15" customFormat="false" ht="13.2" hidden="false" customHeight="false" outlineLevel="0" collapsed="false">
      <c r="A15" s="0" t="s">
        <v>15</v>
      </c>
      <c r="C15" s="0" t="n">
        <v>142</v>
      </c>
      <c r="D15" s="0" t="s">
        <v>13</v>
      </c>
      <c r="E15" s="0" t="s">
        <v>16</v>
      </c>
      <c r="F15" s="1" t="n">
        <f aca="false">SUM(F13:F14)</f>
        <v>438109</v>
      </c>
    </row>
    <row r="16" customFormat="false" ht="13.2" hidden="false" customHeight="false" outlineLevel="0" collapsed="false">
      <c r="A16" s="0" t="s">
        <v>17</v>
      </c>
      <c r="C16" s="0" t="n">
        <v>114.5</v>
      </c>
      <c r="D16" s="0" t="s">
        <v>18</v>
      </c>
    </row>
    <row r="17" customFormat="false" ht="13.2" hidden="false" customHeight="false" outlineLevel="0" collapsed="false">
      <c r="A17" s="0" t="s">
        <v>19</v>
      </c>
      <c r="C17" s="5" t="n">
        <v>4.6</v>
      </c>
      <c r="D17" s="0" t="s">
        <v>20</v>
      </c>
      <c r="E17" s="2" t="s">
        <v>21</v>
      </c>
    </row>
    <row r="18" customFormat="false" ht="26.4" hidden="false" customHeight="false" outlineLevel="0" collapsed="false">
      <c r="A18" s="0" t="s">
        <v>22</v>
      </c>
      <c r="C18" s="6" t="n">
        <v>2.43</v>
      </c>
      <c r="D18" s="0" t="s">
        <v>20</v>
      </c>
      <c r="E18" s="7" t="s">
        <v>23</v>
      </c>
      <c r="F18" s="1" t="n">
        <f aca="false">$C$20*$C$22*$C$17-($C$20*$C$23/100*$C$22*$C$17)-($C$20*$C$22*$C$24)</f>
        <v>326600.4</v>
      </c>
    </row>
    <row r="19" customFormat="false" ht="31.2" hidden="false" customHeight="true" outlineLevel="0" collapsed="false">
      <c r="A19" s="0" t="s">
        <v>24</v>
      </c>
      <c r="C19" s="0" t="n">
        <v>1100</v>
      </c>
      <c r="D19" s="0" t="s">
        <v>25</v>
      </c>
      <c r="E19" s="7" t="s">
        <v>26</v>
      </c>
      <c r="F19" s="4" t="n">
        <f aca="false">($C$14*$C$13-$C$20*$C$21)*$C$16</f>
        <v>182627.5</v>
      </c>
    </row>
    <row r="20" customFormat="false" ht="13.2" hidden="false" customHeight="false" outlineLevel="0" collapsed="false">
      <c r="A20" s="0" t="s">
        <v>27</v>
      </c>
      <c r="C20" s="0" t="n">
        <v>3500</v>
      </c>
      <c r="D20" s="0" t="s">
        <v>25</v>
      </c>
      <c r="E20" s="0" t="s">
        <v>16</v>
      </c>
      <c r="F20" s="1" t="n">
        <f aca="false">SUM(F18:F19)</f>
        <v>509227.9</v>
      </c>
    </row>
    <row r="21" customFormat="false" ht="13.2" hidden="false" customHeight="false" outlineLevel="0" collapsed="false">
      <c r="A21" s="0" t="s">
        <v>28</v>
      </c>
      <c r="C21" s="0" t="n">
        <v>0.53</v>
      </c>
      <c r="D21" s="0" t="s">
        <v>29</v>
      </c>
    </row>
    <row r="22" customFormat="false" ht="13.2" hidden="false" customHeight="false" outlineLevel="0" collapsed="false">
      <c r="A22" s="0" t="s">
        <v>28</v>
      </c>
      <c r="C22" s="0" t="n">
        <v>24</v>
      </c>
      <c r="D22" s="0" t="s">
        <v>30</v>
      </c>
      <c r="E22" s="8" t="s">
        <v>31</v>
      </c>
      <c r="F22" s="9" t="n">
        <f aca="false">F20-F15</f>
        <v>71118.8999999999</v>
      </c>
    </row>
    <row r="23" customFormat="false" ht="13.2" hidden="false" customHeight="false" outlineLevel="0" collapsed="false">
      <c r="A23" s="0" t="s">
        <v>32</v>
      </c>
      <c r="C23" s="10" t="n">
        <f aca="false">1.75+1.3</f>
        <v>3.05</v>
      </c>
      <c r="D23" s="0" t="s">
        <v>33</v>
      </c>
    </row>
    <row r="24" customFormat="false" ht="13.2" hidden="false" customHeight="false" outlineLevel="0" collapsed="false">
      <c r="A24" s="0" t="s">
        <v>34</v>
      </c>
      <c r="C24" s="0" t="n">
        <f aca="false">0.46+0.1116</f>
        <v>0.5716</v>
      </c>
      <c r="D24" s="0" t="s">
        <v>20</v>
      </c>
    </row>
    <row r="27" customFormat="false" ht="13.2" hidden="false" customHeight="false" outlineLevel="0" collapsed="false">
      <c r="I27" s="11"/>
    </row>
    <row r="28" customFormat="false" ht="13.2" hidden="false" customHeight="false" outlineLevel="0" collapsed="false">
      <c r="I28" s="12"/>
    </row>
    <row r="29" customFormat="false" ht="13.2" hidden="false" customHeight="false" outlineLevel="0" collapsed="false">
      <c r="I29" s="13"/>
    </row>
    <row r="32" customFormat="false" ht="13.2" hidden="false" customHeight="false" outlineLevel="0" collapsed="false">
      <c r="I32" s="13"/>
    </row>
    <row r="33" customFormat="false" ht="13.2" hidden="false" customHeight="false" outlineLevel="0" collapsed="false">
      <c r="I33" s="14"/>
    </row>
    <row r="34" customFormat="false" ht="13.2" hidden="false" customHeight="false" outlineLevel="0" collapsed="false">
      <c r="I34" s="13"/>
    </row>
    <row r="36" customFormat="false" ht="13.2" hidden="false" customHeight="false" outlineLevel="0" collapsed="false">
      <c r="I3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2001-03-15T01:00:29Z</dcterms:created>
  <dc:creator>Jim Fernie</dc:creator>
  <dc:description/>
  <dc:language>en-US</dc:language>
  <cp:lastModifiedBy>dmaster</cp:lastModifiedBy>
  <cp:lastPrinted>2001-05-29T16:31:14Z</cp:lastPrinted>
  <dcterms:modified xsi:type="dcterms:W3CDTF">2001-06-05T12:07:54Z</dcterms:modified>
  <cp:revision>0</cp:revision>
  <dc:subject/>
  <dc:title/>
</cp:coreProperties>
</file>