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31" sheetId="1" state="visible" r:id="rId3"/>
    <sheet name="8-1" sheetId="2" state="visible" r:id="rId4"/>
    <sheet name="8-2" sheetId="3" state="visible" r:id="rId5"/>
    <sheet name="Sheet3" sheetId="4" state="visible" r:id="rId6"/>
  </sheets>
  <externalReferences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<sst xmlns="http://schemas.openxmlformats.org/spreadsheetml/2006/main" count="78" uniqueCount="40">
  <si>
    <t xml:space="preserve">July 31st Imbalance Charges</t>
  </si>
  <si>
    <t xml:space="preserve">Hour Ending</t>
  </si>
  <si>
    <t xml:space="preserve">N-Price</t>
  </si>
  <si>
    <t xml:space="preserve">S-Price</t>
  </si>
  <si>
    <t xml:space="preserve">W-Price</t>
  </si>
  <si>
    <t xml:space="preserve">Ercot Asset</t>
  </si>
  <si>
    <t xml:space="preserve">Asset Expense</t>
  </si>
  <si>
    <t xml:space="preserve">Asset Revenue</t>
  </si>
  <si>
    <t xml:space="preserve">Teco </t>
  </si>
  <si>
    <t xml:space="preserve">Teco revenue</t>
  </si>
  <si>
    <t xml:space="preserve">0100 </t>
  </si>
  <si>
    <t xml:space="preserve">0200 </t>
  </si>
  <si>
    <t xml:space="preserve">0300 </t>
  </si>
  <si>
    <t xml:space="preserve">0400 </t>
  </si>
  <si>
    <t xml:space="preserve">0500 </t>
  </si>
  <si>
    <t xml:space="preserve">0600 </t>
  </si>
  <si>
    <t xml:space="preserve">0700 </t>
  </si>
  <si>
    <t xml:space="preserve">0800 </t>
  </si>
  <si>
    <t xml:space="preserve">0900 </t>
  </si>
  <si>
    <t xml:space="preserve">1000 </t>
  </si>
  <si>
    <t xml:space="preserve">1100 </t>
  </si>
  <si>
    <t xml:space="preserve">1200 </t>
  </si>
  <si>
    <t xml:space="preserve">1300 </t>
  </si>
  <si>
    <t xml:space="preserve">1400 </t>
  </si>
  <si>
    <t xml:space="preserve">1500 </t>
  </si>
  <si>
    <t xml:space="preserve">1600 </t>
  </si>
  <si>
    <t xml:space="preserve">1700 </t>
  </si>
  <si>
    <t xml:space="preserve">1800 </t>
  </si>
  <si>
    <t xml:space="preserve">1900 </t>
  </si>
  <si>
    <t xml:space="preserve">2000 </t>
  </si>
  <si>
    <t xml:space="preserve">2100 </t>
  </si>
  <si>
    <t xml:space="preserve">2200 </t>
  </si>
  <si>
    <t xml:space="preserve">2300 </t>
  </si>
  <si>
    <t xml:space="preserve">2400 </t>
  </si>
  <si>
    <t xml:space="preserve">Total</t>
  </si>
  <si>
    <t xml:space="preserve">% of Total</t>
  </si>
  <si>
    <t xml:space="preserve">16 HR Price</t>
  </si>
  <si>
    <t xml:space="preserve">Off-Peak Price</t>
  </si>
  <si>
    <t xml:space="preserve">24 HR Price</t>
  </si>
  <si>
    <t xml:space="preserve">August 1st Imbalance Charges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</si>
</sst>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lectric/ERCOT/ERCOT%202001/Data/ERCOT%20ISO/Price%20&amp;%20Load/ERCOT_ISO_07312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ad"/>
      <sheetName val="Price"/>
      <sheetName val="Price &amp; Load"/>
      <sheetName val="ISO vs Enron Load"/>
    </sheetNames>
    <sheetDataSet>
      <sheetData sheetId="0"/>
      <sheetData sheetId="1">
        <row r="5">
          <cell r="G5">
            <v>39.7</v>
          </cell>
        </row>
        <row r="5">
          <cell r="I5">
            <v>39.7</v>
          </cell>
        </row>
        <row r="5">
          <cell r="K5">
            <v>36.6475</v>
          </cell>
        </row>
        <row r="9">
          <cell r="G9">
            <v>9.9</v>
          </cell>
        </row>
        <row r="9">
          <cell r="I9">
            <v>9.9</v>
          </cell>
        </row>
        <row r="9">
          <cell r="K9">
            <v>11.575</v>
          </cell>
        </row>
        <row r="13">
          <cell r="G13">
            <v>24.6</v>
          </cell>
        </row>
        <row r="13">
          <cell r="I13">
            <v>24.6</v>
          </cell>
        </row>
        <row r="13">
          <cell r="K13">
            <v>18.5475</v>
          </cell>
        </row>
        <row r="17">
          <cell r="G17">
            <v>13.54</v>
          </cell>
        </row>
        <row r="17">
          <cell r="I17">
            <v>13.54</v>
          </cell>
        </row>
        <row r="17">
          <cell r="K17">
            <v>30.7025</v>
          </cell>
        </row>
        <row r="21">
          <cell r="G21">
            <v>43.08</v>
          </cell>
        </row>
        <row r="21">
          <cell r="I21">
            <v>43.08</v>
          </cell>
        </row>
        <row r="21">
          <cell r="K21">
            <v>42.94</v>
          </cell>
        </row>
        <row r="25">
          <cell r="G25">
            <v>43.14</v>
          </cell>
        </row>
        <row r="25">
          <cell r="I25">
            <v>43.14</v>
          </cell>
        </row>
        <row r="25">
          <cell r="K25">
            <v>30.9375</v>
          </cell>
        </row>
        <row r="29">
          <cell r="G29">
            <v>30.22</v>
          </cell>
        </row>
        <row r="29">
          <cell r="I29">
            <v>30.22</v>
          </cell>
        </row>
        <row r="29">
          <cell r="K29">
            <v>30.1625</v>
          </cell>
        </row>
        <row r="33">
          <cell r="G33">
            <v>39.73</v>
          </cell>
        </row>
        <row r="33">
          <cell r="I33">
            <v>39.73</v>
          </cell>
        </row>
        <row r="33">
          <cell r="K33">
            <v>41.1075</v>
          </cell>
        </row>
        <row r="37">
          <cell r="G37">
            <v>50</v>
          </cell>
        </row>
        <row r="37">
          <cell r="I37">
            <v>50</v>
          </cell>
        </row>
        <row r="37">
          <cell r="K37">
            <v>37.9025</v>
          </cell>
        </row>
        <row r="41">
          <cell r="G41">
            <v>30.38</v>
          </cell>
        </row>
        <row r="41">
          <cell r="I41">
            <v>30.38</v>
          </cell>
        </row>
        <row r="41">
          <cell r="K41">
            <v>33.08</v>
          </cell>
        </row>
        <row r="45">
          <cell r="G45">
            <v>32</v>
          </cell>
        </row>
        <row r="45">
          <cell r="I45">
            <v>32</v>
          </cell>
        </row>
        <row r="45">
          <cell r="K45">
            <v>32.085</v>
          </cell>
        </row>
        <row r="49">
          <cell r="G49">
            <v>38.34</v>
          </cell>
        </row>
        <row r="49">
          <cell r="I49">
            <v>38.34</v>
          </cell>
        </row>
        <row r="49">
          <cell r="K49">
            <v>36.995</v>
          </cell>
        </row>
        <row r="53">
          <cell r="G53">
            <v>38.14</v>
          </cell>
        </row>
        <row r="53">
          <cell r="I53">
            <v>38.14</v>
          </cell>
        </row>
        <row r="53">
          <cell r="K53">
            <v>38.14</v>
          </cell>
        </row>
        <row r="57">
          <cell r="G57">
            <v>48.08</v>
          </cell>
        </row>
        <row r="57">
          <cell r="I57">
            <v>48.08</v>
          </cell>
        </row>
        <row r="57">
          <cell r="K57">
            <v>45.93</v>
          </cell>
        </row>
        <row r="61">
          <cell r="G61">
            <v>54.49</v>
          </cell>
        </row>
        <row r="61">
          <cell r="I61">
            <v>54.49</v>
          </cell>
        </row>
        <row r="61">
          <cell r="K61">
            <v>51.1225</v>
          </cell>
        </row>
        <row r="65">
          <cell r="G65">
            <v>40.1</v>
          </cell>
        </row>
        <row r="65">
          <cell r="I65">
            <v>40.1</v>
          </cell>
        </row>
        <row r="65">
          <cell r="K65">
            <v>42.7</v>
          </cell>
        </row>
        <row r="69">
          <cell r="G69">
            <v>33.7</v>
          </cell>
        </row>
        <row r="69">
          <cell r="I69">
            <v>33.7</v>
          </cell>
        </row>
        <row r="69">
          <cell r="K69">
            <v>42.025</v>
          </cell>
        </row>
        <row r="73">
          <cell r="G73">
            <v>33.26</v>
          </cell>
        </row>
        <row r="73">
          <cell r="I73">
            <v>33.26</v>
          </cell>
        </row>
        <row r="73">
          <cell r="K73">
            <v>34.085</v>
          </cell>
        </row>
        <row r="77">
          <cell r="G77">
            <v>50</v>
          </cell>
        </row>
        <row r="77">
          <cell r="I77">
            <v>50</v>
          </cell>
        </row>
        <row r="77">
          <cell r="K77">
            <v>37.045</v>
          </cell>
        </row>
        <row r="81">
          <cell r="G81">
            <v>32.07</v>
          </cell>
        </row>
        <row r="81">
          <cell r="I81">
            <v>32.07</v>
          </cell>
        </row>
        <row r="81">
          <cell r="K81">
            <v>32.5525</v>
          </cell>
        </row>
        <row r="85">
          <cell r="G85">
            <v>35.61</v>
          </cell>
        </row>
        <row r="85">
          <cell r="I85">
            <v>35.61</v>
          </cell>
        </row>
        <row r="85">
          <cell r="K85">
            <v>34.425</v>
          </cell>
        </row>
        <row r="89">
          <cell r="G89">
            <v>38.35</v>
          </cell>
        </row>
        <row r="89">
          <cell r="I89">
            <v>38.35</v>
          </cell>
        </row>
        <row r="89">
          <cell r="K89">
            <v>43.2575</v>
          </cell>
        </row>
        <row r="93">
          <cell r="G93">
            <v>5.9</v>
          </cell>
        </row>
        <row r="93">
          <cell r="I93">
            <v>1.8</v>
          </cell>
        </row>
        <row r="93">
          <cell r="K93">
            <v>22.4116666666667</v>
          </cell>
        </row>
        <row r="97">
          <cell r="G97">
            <v>36.41</v>
          </cell>
        </row>
        <row r="97">
          <cell r="I97">
            <v>1.3</v>
          </cell>
        </row>
        <row r="97">
          <cell r="K97">
            <v>26.5708333333333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5" min="3" style="0" width="9.28"/>
    <col collapsed="false" customWidth="true" hidden="false" outlineLevel="0" max="6" min="6" style="1" width="13.28"/>
    <col collapsed="false" customWidth="true" hidden="false" outlineLevel="0" max="7" min="7" style="1" width="17.99"/>
    <col collapsed="false" customWidth="true" hidden="false" outlineLevel="0" max="8" min="8" style="0" width="17.99"/>
    <col collapsed="false" customWidth="true" hidden="false" outlineLevel="0" max="9" min="9" style="1" width="22.7"/>
    <col collapsed="false" customWidth="true" hidden="false" outlineLevel="0" max="10" min="10" style="0" width="22.7"/>
  </cols>
  <sheetData>
    <row r="2" customFormat="false" ht="18" hidden="false" customHeight="false" outlineLevel="0" collapsed="false">
      <c r="D2" s="2" t="s">
        <v>0</v>
      </c>
    </row>
    <row r="4" customFormat="false" ht="13.5" hidden="false" customHeight="false" outlineLevel="0" collapsed="false"/>
    <row r="5" customFormat="false" ht="13.5" hidden="false" customHeight="false" outlineLevel="0" collapsed="false"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customFormat="false" ht="12.75" hidden="false" customHeight="false" outlineLevel="0" collapsed="false">
      <c r="B6" s="5" t="s">
        <v>10</v>
      </c>
      <c r="C6" s="6" t="n">
        <f aca="false">[1]Price!G5</f>
        <v>39.7</v>
      </c>
      <c r="D6" s="6" t="n">
        <f aca="false">[1]Price!I5</f>
        <v>39.7</v>
      </c>
      <c r="E6" s="6" t="n">
        <f aca="false">[1]Price!K5</f>
        <v>36.6475</v>
      </c>
      <c r="F6" s="7" t="n">
        <v>-10</v>
      </c>
      <c r="G6" s="8" t="n">
        <f aca="false">F6*D6</f>
        <v>-397</v>
      </c>
      <c r="H6" s="9"/>
      <c r="I6" s="10"/>
      <c r="J6" s="11"/>
    </row>
    <row r="7" customFormat="false" ht="12.75" hidden="false" customHeight="false" outlineLevel="0" collapsed="false">
      <c r="B7" s="5" t="s">
        <v>11</v>
      </c>
      <c r="C7" s="6" t="n">
        <f aca="false">[1]Price!G9</f>
        <v>9.9</v>
      </c>
      <c r="D7" s="6" t="n">
        <f aca="false">[1]Price!I9</f>
        <v>9.9</v>
      </c>
      <c r="E7" s="6" t="n">
        <f aca="false">[1]Price!K9</f>
        <v>11.575</v>
      </c>
      <c r="F7" s="12" t="n">
        <v>-10</v>
      </c>
      <c r="G7" s="8" t="n">
        <f aca="false">F7*D7</f>
        <v>-99</v>
      </c>
      <c r="H7" s="13"/>
      <c r="I7" s="14"/>
      <c r="J7" s="15"/>
    </row>
    <row r="8" customFormat="false" ht="12.75" hidden="false" customHeight="false" outlineLevel="0" collapsed="false">
      <c r="B8" s="5" t="s">
        <v>12</v>
      </c>
      <c r="C8" s="6" t="n">
        <f aca="false">[1]Price!G13</f>
        <v>24.6</v>
      </c>
      <c r="D8" s="6" t="n">
        <f aca="false">[1]Price!I13</f>
        <v>24.6</v>
      </c>
      <c r="E8" s="6" t="n">
        <f aca="false">[1]Price!K13</f>
        <v>18.5475</v>
      </c>
      <c r="F8" s="12" t="n">
        <v>-10</v>
      </c>
      <c r="G8" s="8" t="n">
        <f aca="false">F8*D8</f>
        <v>-246</v>
      </c>
      <c r="H8" s="13"/>
      <c r="I8" s="14"/>
      <c r="J8" s="15"/>
    </row>
    <row r="9" customFormat="false" ht="12.75" hidden="false" customHeight="false" outlineLevel="0" collapsed="false">
      <c r="B9" s="5" t="s">
        <v>13</v>
      </c>
      <c r="C9" s="6" t="n">
        <f aca="false">[1]Price!G17</f>
        <v>13.54</v>
      </c>
      <c r="D9" s="6" t="n">
        <f aca="false">[1]Price!I17</f>
        <v>13.54</v>
      </c>
      <c r="E9" s="6" t="n">
        <f aca="false">[1]Price!K17</f>
        <v>30.7025</v>
      </c>
      <c r="F9" s="12" t="n">
        <v>-10</v>
      </c>
      <c r="G9" s="8" t="n">
        <f aca="false">F9*D9</f>
        <v>-135.4</v>
      </c>
      <c r="H9" s="13"/>
      <c r="I9" s="14" t="n">
        <v>45</v>
      </c>
      <c r="J9" s="6" t="n">
        <f aca="false">I9*C9</f>
        <v>609.3</v>
      </c>
    </row>
    <row r="10" customFormat="false" ht="12.75" hidden="false" customHeight="false" outlineLevel="0" collapsed="false">
      <c r="B10" s="5" t="s">
        <v>14</v>
      </c>
      <c r="C10" s="6" t="n">
        <f aca="false">[1]Price!G21</f>
        <v>43.08</v>
      </c>
      <c r="D10" s="6" t="n">
        <f aca="false">[1]Price!I21</f>
        <v>43.08</v>
      </c>
      <c r="E10" s="6" t="n">
        <f aca="false">[1]Price!K21</f>
        <v>42.94</v>
      </c>
      <c r="F10" s="12" t="n">
        <v>-10</v>
      </c>
      <c r="G10" s="8" t="n">
        <f aca="false">F10*D10</f>
        <v>-430.8</v>
      </c>
      <c r="H10" s="13"/>
      <c r="I10" s="14" t="n">
        <v>145</v>
      </c>
      <c r="J10" s="6" t="n">
        <f aca="false">I10*C10</f>
        <v>6246.6</v>
      </c>
    </row>
    <row r="11" customFormat="false" ht="12.75" hidden="false" customHeight="false" outlineLevel="0" collapsed="false">
      <c r="B11" s="5" t="s">
        <v>15</v>
      </c>
      <c r="C11" s="6" t="n">
        <f aca="false">[1]Price!G25</f>
        <v>43.14</v>
      </c>
      <c r="D11" s="6" t="n">
        <f aca="false">[1]Price!I25</f>
        <v>43.14</v>
      </c>
      <c r="E11" s="6" t="n">
        <f aca="false">[1]Price!K25</f>
        <v>30.9375</v>
      </c>
      <c r="F11" s="12" t="n">
        <v>-10</v>
      </c>
      <c r="G11" s="8" t="n">
        <f aca="false">F11*D11</f>
        <v>-431.4</v>
      </c>
      <c r="H11" s="13"/>
      <c r="I11" s="14"/>
      <c r="J11" s="15"/>
    </row>
    <row r="12" customFormat="false" ht="12.75" hidden="false" customHeight="false" outlineLevel="0" collapsed="false">
      <c r="B12" s="5" t="s">
        <v>16</v>
      </c>
      <c r="C12" s="6" t="n">
        <f aca="false">[1]Price!G29</f>
        <v>30.22</v>
      </c>
      <c r="D12" s="6" t="n">
        <f aca="false">[1]Price!I29</f>
        <v>30.22</v>
      </c>
      <c r="E12" s="6" t="n">
        <f aca="false">[1]Price!K29</f>
        <v>30.1625</v>
      </c>
      <c r="F12" s="12" t="n">
        <v>0</v>
      </c>
      <c r="G12" s="16"/>
      <c r="H12" s="17" t="n">
        <f aca="false">F12*C12</f>
        <v>0</v>
      </c>
      <c r="I12" s="14"/>
      <c r="J12" s="15"/>
    </row>
    <row r="13" customFormat="false" ht="12.75" hidden="false" customHeight="false" outlineLevel="0" collapsed="false">
      <c r="B13" s="5" t="s">
        <v>17</v>
      </c>
      <c r="C13" s="6" t="n">
        <f aca="false">[1]Price!G33</f>
        <v>39.73</v>
      </c>
      <c r="D13" s="6" t="n">
        <f aca="false">[1]Price!I33</f>
        <v>39.73</v>
      </c>
      <c r="E13" s="6" t="n">
        <f aca="false">[1]Price!K33</f>
        <v>41.1075</v>
      </c>
      <c r="F13" s="12" t="n">
        <v>0</v>
      </c>
      <c r="G13" s="16"/>
      <c r="H13" s="17" t="n">
        <f aca="false">F13*C13</f>
        <v>0</v>
      </c>
      <c r="I13" s="14"/>
      <c r="J13" s="15"/>
    </row>
    <row r="14" customFormat="false" ht="12.75" hidden="false" customHeight="false" outlineLevel="0" collapsed="false">
      <c r="B14" s="5" t="s">
        <v>18</v>
      </c>
      <c r="C14" s="6" t="n">
        <f aca="false">[1]Price!G37</f>
        <v>50</v>
      </c>
      <c r="D14" s="6" t="n">
        <f aca="false">[1]Price!I37</f>
        <v>50</v>
      </c>
      <c r="E14" s="6" t="n">
        <f aca="false">[1]Price!K37</f>
        <v>37.9025</v>
      </c>
      <c r="F14" s="12" t="n">
        <v>0</v>
      </c>
      <c r="G14" s="16"/>
      <c r="H14" s="17" t="n">
        <f aca="false">F14*C14</f>
        <v>0</v>
      </c>
      <c r="I14" s="14"/>
      <c r="J14" s="15"/>
    </row>
    <row r="15" customFormat="false" ht="12.75" hidden="false" customHeight="false" outlineLevel="0" collapsed="false">
      <c r="B15" s="5" t="s">
        <v>19</v>
      </c>
      <c r="C15" s="6" t="n">
        <f aca="false">[1]Price!G41</f>
        <v>30.38</v>
      </c>
      <c r="D15" s="6" t="n">
        <f aca="false">[1]Price!I41</f>
        <v>30.38</v>
      </c>
      <c r="E15" s="6" t="n">
        <f aca="false">[1]Price!K41</f>
        <v>33.08</v>
      </c>
      <c r="F15" s="12" t="n">
        <v>0</v>
      </c>
      <c r="G15" s="16"/>
      <c r="H15" s="17" t="n">
        <f aca="false">F15*C15</f>
        <v>0</v>
      </c>
      <c r="I15" s="14"/>
      <c r="J15" s="15"/>
    </row>
    <row r="16" customFormat="false" ht="12.75" hidden="false" customHeight="false" outlineLevel="0" collapsed="false">
      <c r="B16" s="5" t="s">
        <v>20</v>
      </c>
      <c r="C16" s="6" t="n">
        <f aca="false">[1]Price!G45</f>
        <v>32</v>
      </c>
      <c r="D16" s="6" t="n">
        <f aca="false">[1]Price!I45</f>
        <v>32</v>
      </c>
      <c r="E16" s="6" t="n">
        <f aca="false">[1]Price!K45</f>
        <v>32.085</v>
      </c>
      <c r="F16" s="12" t="n">
        <v>0</v>
      </c>
      <c r="G16" s="16"/>
      <c r="H16" s="17" t="n">
        <f aca="false">F16*C16</f>
        <v>0</v>
      </c>
      <c r="I16" s="14"/>
      <c r="J16" s="15"/>
    </row>
    <row r="17" customFormat="false" ht="12.75" hidden="false" customHeight="false" outlineLevel="0" collapsed="false">
      <c r="B17" s="5" t="s">
        <v>21</v>
      </c>
      <c r="C17" s="6" t="n">
        <f aca="false">[1]Price!G49</f>
        <v>38.34</v>
      </c>
      <c r="D17" s="6" t="n">
        <f aca="false">[1]Price!I49</f>
        <v>38.34</v>
      </c>
      <c r="E17" s="6" t="n">
        <f aca="false">[1]Price!K49</f>
        <v>36.995</v>
      </c>
      <c r="F17" s="12" t="n">
        <v>0</v>
      </c>
      <c r="G17" s="16"/>
      <c r="H17" s="17" t="n">
        <f aca="false">F17*C17</f>
        <v>0</v>
      </c>
      <c r="I17" s="14"/>
      <c r="J17" s="15"/>
    </row>
    <row r="18" customFormat="false" ht="12.75" hidden="false" customHeight="false" outlineLevel="0" collapsed="false">
      <c r="B18" s="5" t="s">
        <v>22</v>
      </c>
      <c r="C18" s="6" t="n">
        <f aca="false">[1]Price!G53</f>
        <v>38.14</v>
      </c>
      <c r="D18" s="6" t="n">
        <f aca="false">[1]Price!I53</f>
        <v>38.14</v>
      </c>
      <c r="E18" s="6" t="n">
        <f aca="false">[1]Price!K53</f>
        <v>38.14</v>
      </c>
      <c r="F18" s="12" t="n">
        <v>0</v>
      </c>
      <c r="G18" s="16"/>
      <c r="H18" s="17" t="n">
        <f aca="false">F18*C18</f>
        <v>0</v>
      </c>
      <c r="I18" s="14"/>
      <c r="J18" s="15"/>
    </row>
    <row r="19" customFormat="false" ht="12.75" hidden="false" customHeight="false" outlineLevel="0" collapsed="false">
      <c r="B19" s="5" t="s">
        <v>23</v>
      </c>
      <c r="C19" s="6" t="n">
        <f aca="false">[1]Price!G57</f>
        <v>48.08</v>
      </c>
      <c r="D19" s="6" t="n">
        <f aca="false">[1]Price!I57</f>
        <v>48.08</v>
      </c>
      <c r="E19" s="6" t="n">
        <f aca="false">[1]Price!K57</f>
        <v>45.93</v>
      </c>
      <c r="F19" s="12" t="n">
        <v>0</v>
      </c>
      <c r="G19" s="16"/>
      <c r="H19" s="17" t="n">
        <f aca="false">F19*C19</f>
        <v>0</v>
      </c>
      <c r="I19" s="14"/>
      <c r="J19" s="15"/>
    </row>
    <row r="20" customFormat="false" ht="12.75" hidden="false" customHeight="false" outlineLevel="0" collapsed="false">
      <c r="B20" s="5" t="s">
        <v>24</v>
      </c>
      <c r="C20" s="6" t="n">
        <f aca="false">[1]Price!G61</f>
        <v>54.49</v>
      </c>
      <c r="D20" s="6" t="n">
        <f aca="false">[1]Price!I61</f>
        <v>54.49</v>
      </c>
      <c r="E20" s="6" t="n">
        <f aca="false">[1]Price!K61</f>
        <v>51.1225</v>
      </c>
      <c r="F20" s="12" t="n">
        <v>0</v>
      </c>
      <c r="G20" s="16"/>
      <c r="H20" s="17" t="n">
        <f aca="false">F20*C20</f>
        <v>0</v>
      </c>
      <c r="I20" s="14"/>
      <c r="J20" s="15"/>
    </row>
    <row r="21" customFormat="false" ht="12.75" hidden="false" customHeight="false" outlineLevel="0" collapsed="false">
      <c r="B21" s="5" t="s">
        <v>25</v>
      </c>
      <c r="C21" s="6" t="n">
        <f aca="false">[1]Price!G65</f>
        <v>40.1</v>
      </c>
      <c r="D21" s="6" t="n">
        <f aca="false">[1]Price!I65</f>
        <v>40.1</v>
      </c>
      <c r="E21" s="6" t="n">
        <f aca="false">[1]Price!K65</f>
        <v>42.7</v>
      </c>
      <c r="F21" s="12" t="n">
        <v>0</v>
      </c>
      <c r="G21" s="16"/>
      <c r="H21" s="17" t="n">
        <f aca="false">F21*C21</f>
        <v>0</v>
      </c>
      <c r="I21" s="14"/>
      <c r="J21" s="15"/>
    </row>
    <row r="22" customFormat="false" ht="12.75" hidden="false" customHeight="false" outlineLevel="0" collapsed="false">
      <c r="B22" s="5" t="s">
        <v>26</v>
      </c>
      <c r="C22" s="6" t="n">
        <f aca="false">[1]Price!G69</f>
        <v>33.7</v>
      </c>
      <c r="D22" s="6" t="n">
        <f aca="false">[1]Price!I69</f>
        <v>33.7</v>
      </c>
      <c r="E22" s="6" t="n">
        <f aca="false">[1]Price!K69</f>
        <v>42.025</v>
      </c>
      <c r="F22" s="12" t="n">
        <v>0</v>
      </c>
      <c r="G22" s="16"/>
      <c r="H22" s="17" t="n">
        <f aca="false">F22*C22</f>
        <v>0</v>
      </c>
      <c r="I22" s="14"/>
      <c r="J22" s="15"/>
    </row>
    <row r="23" customFormat="false" ht="12.75" hidden="false" customHeight="false" outlineLevel="0" collapsed="false">
      <c r="B23" s="5" t="s">
        <v>27</v>
      </c>
      <c r="C23" s="6" t="n">
        <f aca="false">[1]Price!G73</f>
        <v>33.26</v>
      </c>
      <c r="D23" s="6" t="n">
        <f aca="false">[1]Price!I73</f>
        <v>33.26</v>
      </c>
      <c r="E23" s="6" t="n">
        <f aca="false">[1]Price!K73</f>
        <v>34.085</v>
      </c>
      <c r="F23" s="12" t="n">
        <v>0</v>
      </c>
      <c r="G23" s="16"/>
      <c r="H23" s="17" t="n">
        <f aca="false">F23*C23</f>
        <v>0</v>
      </c>
      <c r="I23" s="14"/>
      <c r="J23" s="15"/>
    </row>
    <row r="24" customFormat="false" ht="12.75" hidden="false" customHeight="false" outlineLevel="0" collapsed="false">
      <c r="B24" s="5" t="s">
        <v>28</v>
      </c>
      <c r="C24" s="6" t="n">
        <f aca="false">[1]Price!G77</f>
        <v>50</v>
      </c>
      <c r="D24" s="6" t="n">
        <f aca="false">[1]Price!I77</f>
        <v>50</v>
      </c>
      <c r="E24" s="6" t="n">
        <f aca="false">[1]Price!K77</f>
        <v>37.045</v>
      </c>
      <c r="F24" s="12" t="n">
        <v>0</v>
      </c>
      <c r="G24" s="16"/>
      <c r="H24" s="17" t="n">
        <f aca="false">F24*C24</f>
        <v>0</v>
      </c>
      <c r="I24" s="14"/>
      <c r="J24" s="15"/>
    </row>
    <row r="25" customFormat="false" ht="12.75" hidden="false" customHeight="false" outlineLevel="0" collapsed="false">
      <c r="B25" s="5" t="s">
        <v>29</v>
      </c>
      <c r="C25" s="6" t="n">
        <f aca="false">[1]Price!G81</f>
        <v>32.07</v>
      </c>
      <c r="D25" s="6" t="n">
        <f aca="false">[1]Price!I81</f>
        <v>32.07</v>
      </c>
      <c r="E25" s="6" t="n">
        <f aca="false">[1]Price!K81</f>
        <v>32.5525</v>
      </c>
      <c r="F25" s="12" t="n">
        <v>0</v>
      </c>
      <c r="G25" s="16"/>
      <c r="H25" s="17" t="n">
        <f aca="false">F25*C25</f>
        <v>0</v>
      </c>
      <c r="I25" s="14"/>
      <c r="J25" s="15"/>
    </row>
    <row r="26" customFormat="false" ht="12.75" hidden="false" customHeight="false" outlineLevel="0" collapsed="false">
      <c r="B26" s="5" t="s">
        <v>30</v>
      </c>
      <c r="C26" s="6" t="n">
        <f aca="false">[1]Price!G85</f>
        <v>35.61</v>
      </c>
      <c r="D26" s="6" t="n">
        <f aca="false">[1]Price!I85</f>
        <v>35.61</v>
      </c>
      <c r="E26" s="6" t="n">
        <f aca="false">[1]Price!K85</f>
        <v>34.425</v>
      </c>
      <c r="F26" s="12" t="n">
        <v>0</v>
      </c>
      <c r="G26" s="16"/>
      <c r="H26" s="17" t="n">
        <f aca="false">F26*C26</f>
        <v>0</v>
      </c>
      <c r="I26" s="14"/>
      <c r="J26" s="15"/>
    </row>
    <row r="27" customFormat="false" ht="12.75" hidden="false" customHeight="false" outlineLevel="0" collapsed="false">
      <c r="B27" s="5" t="s">
        <v>31</v>
      </c>
      <c r="C27" s="6" t="n">
        <f aca="false">[1]Price!G89</f>
        <v>38.35</v>
      </c>
      <c r="D27" s="6" t="n">
        <f aca="false">[1]Price!I89</f>
        <v>38.35</v>
      </c>
      <c r="E27" s="6" t="n">
        <f aca="false">[1]Price!K89</f>
        <v>43.2575</v>
      </c>
      <c r="F27" s="12" t="n">
        <v>0</v>
      </c>
      <c r="G27" s="16"/>
      <c r="H27" s="17" t="n">
        <f aca="false">F27*C27</f>
        <v>0</v>
      </c>
      <c r="I27" s="14"/>
      <c r="J27" s="15"/>
    </row>
    <row r="28" customFormat="false" ht="12.75" hidden="false" customHeight="false" outlineLevel="0" collapsed="false">
      <c r="B28" s="5" t="s">
        <v>32</v>
      </c>
      <c r="C28" s="6" t="n">
        <f aca="false">[1]Price!G93</f>
        <v>5.9</v>
      </c>
      <c r="D28" s="6" t="n">
        <f aca="false">[1]Price!I93</f>
        <v>1.8</v>
      </c>
      <c r="E28" s="6" t="n">
        <f aca="false">[1]Price!K93</f>
        <v>22.4116666666667</v>
      </c>
      <c r="F28" s="12" t="n">
        <v>-10</v>
      </c>
      <c r="G28" s="8" t="n">
        <f aca="false">F28*D28</f>
        <v>-18</v>
      </c>
      <c r="H28" s="13"/>
      <c r="I28" s="14"/>
      <c r="J28" s="15"/>
    </row>
    <row r="29" customFormat="false" ht="13.5" hidden="false" customHeight="false" outlineLevel="0" collapsed="false">
      <c r="B29" s="18" t="s">
        <v>33</v>
      </c>
      <c r="C29" s="19" t="n">
        <f aca="false">[1]Price!G97</f>
        <v>36.41</v>
      </c>
      <c r="D29" s="19" t="n">
        <f aca="false">[1]Price!I97</f>
        <v>1.3</v>
      </c>
      <c r="E29" s="19" t="n">
        <f aca="false">[1]Price!K97</f>
        <v>26.5708333333333</v>
      </c>
      <c r="F29" s="20" t="n">
        <v>-10</v>
      </c>
      <c r="G29" s="21" t="n">
        <f aca="false">F29*D29</f>
        <v>-13</v>
      </c>
      <c r="H29" s="22"/>
      <c r="I29" s="23"/>
      <c r="J29" s="22"/>
    </row>
    <row r="30" customFormat="false" ht="13.5" hidden="false" customHeight="false" outlineLevel="0" collapsed="false">
      <c r="B30" s="24" t="s">
        <v>34</v>
      </c>
      <c r="C30" s="25"/>
      <c r="D30" s="25"/>
      <c r="E30" s="25"/>
    </row>
    <row r="31" customFormat="false" ht="13.5" hidden="false" customHeight="false" outlineLevel="0" collapsed="false">
      <c r="B31" s="24" t="s">
        <v>35</v>
      </c>
      <c r="C31" s="26"/>
      <c r="D31" s="26"/>
      <c r="E31" s="26"/>
    </row>
    <row r="32" customFormat="false" ht="13.5" hidden="false" customHeight="false" outlineLevel="0" collapsed="false">
      <c r="B32" s="24" t="s">
        <v>36</v>
      </c>
      <c r="C32" s="27" t="n">
        <f aca="false">SUM(C12:C27)/16</f>
        <v>39.029375</v>
      </c>
      <c r="D32" s="27" t="n">
        <f aca="false">SUM(D12:D27)/16</f>
        <v>39.029375</v>
      </c>
      <c r="E32" s="27" t="n">
        <f aca="false">SUM(E12:E27)/16</f>
        <v>38.2884375</v>
      </c>
    </row>
    <row r="33" customFormat="false" ht="26.25" hidden="false" customHeight="false" outlineLevel="0" collapsed="false">
      <c r="B33" s="24" t="s">
        <v>37</v>
      </c>
      <c r="C33" s="28" t="n">
        <f aca="false">((SUM(C6:C11)+SUM(C28:C29))/8)</f>
        <v>27.03375</v>
      </c>
      <c r="D33" s="28" t="n">
        <f aca="false">((SUM(D6:D11)+SUM(D28:D29))/8)</f>
        <v>22.1325</v>
      </c>
      <c r="E33" s="28" t="n">
        <f aca="false">((SUM(E6:E11)+SUM(E28:E29))/8)</f>
        <v>27.5415625</v>
      </c>
    </row>
    <row r="34" customFormat="false" ht="13.5" hidden="false" customHeight="false" outlineLevel="0" collapsed="false">
      <c r="B34" s="24" t="s">
        <v>38</v>
      </c>
      <c r="C34" s="27" t="n">
        <f aca="false">SUM(C6:C29)/24</f>
        <v>35.0308333333333</v>
      </c>
      <c r="D34" s="27" t="n">
        <f aca="false">SUM(D6:D29)/24</f>
        <v>33.3970833333333</v>
      </c>
      <c r="E34" s="27" t="n">
        <f aca="false">SUM(E6:E29)/24</f>
        <v>34.7061458333333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J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14"/>
    <col collapsed="false" customWidth="true" hidden="false" outlineLevel="0" max="5" min="3" style="0" width="9.28"/>
    <col collapsed="false" customWidth="true" hidden="false" outlineLevel="0" max="6" min="6" style="1" width="13.28"/>
    <col collapsed="false" customWidth="true" hidden="false" outlineLevel="0" max="7" min="7" style="1" width="17.99"/>
    <col collapsed="false" customWidth="true" hidden="false" outlineLevel="0" max="8" min="8" style="0" width="17.99"/>
    <col collapsed="false" customWidth="true" hidden="false" outlineLevel="0" max="9" min="9" style="1" width="22.7"/>
    <col collapsed="false" customWidth="true" hidden="false" outlineLevel="0" max="10" min="10" style="0" width="22.7"/>
  </cols>
  <sheetData>
    <row r="2" customFormat="false" ht="18" hidden="false" customHeight="false" outlineLevel="0" collapsed="false">
      <c r="D2" s="2" t="s">
        <v>39</v>
      </c>
    </row>
    <row r="4" customFormat="false" ht="13.5" hidden="false" customHeight="false" outlineLevel="0" collapsed="false"/>
    <row r="5" customFormat="false" ht="13.5" hidden="false" customHeight="false" outlineLevel="0" collapsed="false"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</row>
    <row r="6" customFormat="false" ht="12.75" hidden="false" customHeight="false" outlineLevel="0" collapsed="false">
      <c r="B6" s="5" t="s">
        <v>10</v>
      </c>
      <c r="C6" s="6" t="n">
        <f aca="false">[1]Price!G5</f>
        <v>39.7</v>
      </c>
      <c r="D6" s="6" t="n">
        <f aca="false">[1]Price!I5</f>
        <v>39.7</v>
      </c>
      <c r="E6" s="6" t="n">
        <f aca="false">[1]Price!K5</f>
        <v>36.6475</v>
      </c>
      <c r="F6" s="7" t="n">
        <v>0</v>
      </c>
      <c r="G6" s="8" t="n">
        <f aca="false">F6*D6</f>
        <v>0</v>
      </c>
      <c r="H6" s="9"/>
      <c r="I6" s="10"/>
      <c r="J6" s="11"/>
    </row>
    <row r="7" customFormat="false" ht="12.75" hidden="false" customHeight="false" outlineLevel="0" collapsed="false">
      <c r="B7" s="5" t="s">
        <v>11</v>
      </c>
      <c r="C7" s="6" t="n">
        <f aca="false">[1]Price!G9</f>
        <v>9.9</v>
      </c>
      <c r="D7" s="6" t="n">
        <f aca="false">[1]Price!I9</f>
        <v>9.9</v>
      </c>
      <c r="E7" s="6" t="n">
        <f aca="false">[1]Price!K9</f>
        <v>11.575</v>
      </c>
      <c r="F7" s="12" t="n">
        <v>0</v>
      </c>
      <c r="G7" s="8" t="n">
        <f aca="false">F7*D7</f>
        <v>0</v>
      </c>
      <c r="H7" s="13"/>
      <c r="I7" s="14"/>
      <c r="J7" s="15"/>
    </row>
    <row r="8" customFormat="false" ht="12.75" hidden="false" customHeight="false" outlineLevel="0" collapsed="false">
      <c r="B8" s="5" t="s">
        <v>12</v>
      </c>
      <c r="C8" s="6" t="n">
        <f aca="false">[1]Price!G13</f>
        <v>24.6</v>
      </c>
      <c r="D8" s="6" t="n">
        <f aca="false">[1]Price!I13</f>
        <v>24.6</v>
      </c>
      <c r="E8" s="6" t="n">
        <f aca="false">[1]Price!K13</f>
        <v>18.5475</v>
      </c>
      <c r="F8" s="12" t="n">
        <v>0</v>
      </c>
      <c r="G8" s="8" t="n">
        <f aca="false">F8*D8</f>
        <v>0</v>
      </c>
      <c r="H8" s="13"/>
      <c r="I8" s="14"/>
      <c r="J8" s="15"/>
    </row>
    <row r="9" customFormat="false" ht="12.75" hidden="false" customHeight="false" outlineLevel="0" collapsed="false">
      <c r="B9" s="5" t="s">
        <v>13</v>
      </c>
      <c r="C9" s="6" t="n">
        <f aca="false">[1]Price!G17</f>
        <v>13.54</v>
      </c>
      <c r="D9" s="6" t="n">
        <f aca="false">[1]Price!I17</f>
        <v>13.54</v>
      </c>
      <c r="E9" s="6" t="n">
        <f aca="false">[1]Price!K17</f>
        <v>30.7025</v>
      </c>
      <c r="F9" s="12" t="n">
        <v>0</v>
      </c>
      <c r="G9" s="8" t="n">
        <f aca="false">F9*D9</f>
        <v>0</v>
      </c>
      <c r="H9" s="13"/>
      <c r="I9" s="14" t="n">
        <v>45</v>
      </c>
      <c r="J9" s="6" t="n">
        <f aca="false">I9*C9</f>
        <v>609.3</v>
      </c>
    </row>
    <row r="10" customFormat="false" ht="12.75" hidden="false" customHeight="false" outlineLevel="0" collapsed="false">
      <c r="B10" s="5" t="s">
        <v>14</v>
      </c>
      <c r="C10" s="6" t="n">
        <f aca="false">[1]Price!G21</f>
        <v>43.08</v>
      </c>
      <c r="D10" s="6" t="n">
        <f aca="false">[1]Price!I21</f>
        <v>43.08</v>
      </c>
      <c r="E10" s="6" t="n">
        <f aca="false">[1]Price!K21</f>
        <v>42.94</v>
      </c>
      <c r="F10" s="12" t="n">
        <v>0</v>
      </c>
      <c r="G10" s="8" t="n">
        <f aca="false">F10*D10</f>
        <v>0</v>
      </c>
      <c r="H10" s="13"/>
      <c r="I10" s="14" t="n">
        <v>145</v>
      </c>
      <c r="J10" s="6" t="n">
        <f aca="false">I10*C10</f>
        <v>6246.6</v>
      </c>
    </row>
    <row r="11" customFormat="false" ht="12.75" hidden="false" customHeight="false" outlineLevel="0" collapsed="false">
      <c r="B11" s="5" t="s">
        <v>15</v>
      </c>
      <c r="C11" s="6" t="n">
        <f aca="false">[1]Price!G25</f>
        <v>43.14</v>
      </c>
      <c r="D11" s="6" t="n">
        <f aca="false">[1]Price!I25</f>
        <v>43.14</v>
      </c>
      <c r="E11" s="6" t="n">
        <f aca="false">[1]Price!K25</f>
        <v>30.9375</v>
      </c>
      <c r="F11" s="12" t="n">
        <v>0</v>
      </c>
      <c r="G11" s="8" t="n">
        <f aca="false">F11*D11</f>
        <v>0</v>
      </c>
      <c r="H11" s="13"/>
      <c r="I11" s="14"/>
      <c r="J11" s="15"/>
    </row>
    <row r="12" customFormat="false" ht="12.75" hidden="false" customHeight="false" outlineLevel="0" collapsed="false">
      <c r="B12" s="5" t="s">
        <v>16</v>
      </c>
      <c r="C12" s="6" t="n">
        <f aca="false">[1]Price!G29</f>
        <v>30.22</v>
      </c>
      <c r="D12" s="6" t="n">
        <f aca="false">[1]Price!I29</f>
        <v>30.22</v>
      </c>
      <c r="E12" s="6" t="n">
        <f aca="false">[1]Price!K29</f>
        <v>30.1625</v>
      </c>
      <c r="F12" s="12" t="n">
        <v>50</v>
      </c>
      <c r="G12" s="16"/>
      <c r="H12" s="17" t="n">
        <f aca="false">F12*C12</f>
        <v>1511</v>
      </c>
      <c r="I12" s="14"/>
      <c r="J12" s="15"/>
    </row>
    <row r="13" customFormat="false" ht="12.75" hidden="false" customHeight="false" outlineLevel="0" collapsed="false">
      <c r="B13" s="5" t="s">
        <v>17</v>
      </c>
      <c r="C13" s="6" t="n">
        <f aca="false">[1]Price!G33</f>
        <v>39.73</v>
      </c>
      <c r="D13" s="6" t="n">
        <f aca="false">[1]Price!I33</f>
        <v>39.73</v>
      </c>
      <c r="E13" s="6" t="n">
        <f aca="false">[1]Price!K33</f>
        <v>41.1075</v>
      </c>
      <c r="F13" s="12" t="n">
        <v>50</v>
      </c>
      <c r="G13" s="16"/>
      <c r="H13" s="17" t="n">
        <f aca="false">F13*C13</f>
        <v>1986.5</v>
      </c>
      <c r="I13" s="14"/>
      <c r="J13" s="15"/>
    </row>
    <row r="14" customFormat="false" ht="12.75" hidden="false" customHeight="false" outlineLevel="0" collapsed="false">
      <c r="B14" s="5" t="s">
        <v>18</v>
      </c>
      <c r="C14" s="6" t="n">
        <f aca="false">[1]Price!G37</f>
        <v>50</v>
      </c>
      <c r="D14" s="6" t="n">
        <f aca="false">[1]Price!I37</f>
        <v>50</v>
      </c>
      <c r="E14" s="6" t="n">
        <f aca="false">[1]Price!K37</f>
        <v>37.9025</v>
      </c>
      <c r="F14" s="12" t="n">
        <v>50</v>
      </c>
      <c r="G14" s="16"/>
      <c r="H14" s="17" t="n">
        <f aca="false">F14*C14</f>
        <v>2500</v>
      </c>
      <c r="I14" s="14"/>
      <c r="J14" s="15"/>
    </row>
    <row r="15" customFormat="false" ht="12.75" hidden="false" customHeight="false" outlineLevel="0" collapsed="false">
      <c r="B15" s="5" t="s">
        <v>19</v>
      </c>
      <c r="C15" s="6" t="n">
        <f aca="false">[1]Price!G41</f>
        <v>30.38</v>
      </c>
      <c r="D15" s="6" t="n">
        <f aca="false">[1]Price!I41</f>
        <v>30.38</v>
      </c>
      <c r="E15" s="6" t="n">
        <f aca="false">[1]Price!K41</f>
        <v>33.08</v>
      </c>
      <c r="F15" s="12" t="n">
        <v>50</v>
      </c>
      <c r="G15" s="16"/>
      <c r="H15" s="17" t="n">
        <f aca="false">F15*C15</f>
        <v>1519</v>
      </c>
      <c r="I15" s="14"/>
      <c r="J15" s="15"/>
    </row>
    <row r="16" customFormat="false" ht="12.75" hidden="false" customHeight="false" outlineLevel="0" collapsed="false">
      <c r="B16" s="5" t="s">
        <v>20</v>
      </c>
      <c r="C16" s="6" t="n">
        <f aca="false">[1]Price!G45</f>
        <v>32</v>
      </c>
      <c r="D16" s="6" t="n">
        <f aca="false">[1]Price!I45</f>
        <v>32</v>
      </c>
      <c r="E16" s="6" t="n">
        <f aca="false">[1]Price!K45</f>
        <v>32.085</v>
      </c>
      <c r="F16" s="12" t="n">
        <v>0</v>
      </c>
      <c r="G16" s="16"/>
      <c r="H16" s="17" t="n">
        <f aca="false">F16*C16</f>
        <v>0</v>
      </c>
      <c r="I16" s="14"/>
      <c r="J16" s="15"/>
    </row>
    <row r="17" customFormat="false" ht="12.75" hidden="false" customHeight="false" outlineLevel="0" collapsed="false">
      <c r="B17" s="5" t="s">
        <v>21</v>
      </c>
      <c r="C17" s="6" t="n">
        <f aca="false">[1]Price!G49</f>
        <v>38.34</v>
      </c>
      <c r="D17" s="6" t="n">
        <f aca="false">[1]Price!I49</f>
        <v>38.34</v>
      </c>
      <c r="E17" s="6" t="n">
        <f aca="false">[1]Price!K49</f>
        <v>36.995</v>
      </c>
      <c r="F17" s="12" t="n">
        <v>50</v>
      </c>
      <c r="G17" s="16"/>
      <c r="H17" s="17" t="n">
        <f aca="false">F17*C17</f>
        <v>1917</v>
      </c>
      <c r="I17" s="14"/>
      <c r="J17" s="15"/>
    </row>
    <row r="18" customFormat="false" ht="12.75" hidden="false" customHeight="false" outlineLevel="0" collapsed="false">
      <c r="B18" s="5" t="s">
        <v>22</v>
      </c>
      <c r="C18" s="6" t="n">
        <f aca="false">[1]Price!G53</f>
        <v>38.14</v>
      </c>
      <c r="D18" s="6" t="n">
        <f aca="false">[1]Price!I53</f>
        <v>38.14</v>
      </c>
      <c r="E18" s="6" t="n">
        <f aca="false">[1]Price!K53</f>
        <v>38.14</v>
      </c>
      <c r="F18" s="12" t="n">
        <v>0</v>
      </c>
      <c r="G18" s="16"/>
      <c r="H18" s="17" t="n">
        <f aca="false">F18*C18</f>
        <v>0</v>
      </c>
      <c r="I18" s="14"/>
      <c r="J18" s="15"/>
    </row>
    <row r="19" customFormat="false" ht="12.75" hidden="false" customHeight="false" outlineLevel="0" collapsed="false">
      <c r="B19" s="5" t="s">
        <v>23</v>
      </c>
      <c r="C19" s="6" t="n">
        <f aca="false">[1]Price!G57</f>
        <v>48.08</v>
      </c>
      <c r="D19" s="6" t="n">
        <f aca="false">[1]Price!I57</f>
        <v>48.08</v>
      </c>
      <c r="E19" s="6" t="n">
        <f aca="false">[1]Price!K57</f>
        <v>45.93</v>
      </c>
      <c r="F19" s="12" t="n">
        <v>0</v>
      </c>
      <c r="G19" s="16"/>
      <c r="H19" s="17" t="n">
        <f aca="false">F19*C19</f>
        <v>0</v>
      </c>
      <c r="I19" s="14"/>
      <c r="J19" s="15"/>
    </row>
    <row r="20" customFormat="false" ht="12.75" hidden="false" customHeight="false" outlineLevel="0" collapsed="false">
      <c r="B20" s="5" t="s">
        <v>24</v>
      </c>
      <c r="C20" s="6" t="n">
        <f aca="false">[1]Price!G61</f>
        <v>54.49</v>
      </c>
      <c r="D20" s="6" t="n">
        <f aca="false">[1]Price!I61</f>
        <v>54.49</v>
      </c>
      <c r="E20" s="6" t="n">
        <f aca="false">[1]Price!K61</f>
        <v>51.1225</v>
      </c>
      <c r="F20" s="12" t="n">
        <v>0</v>
      </c>
      <c r="G20" s="16"/>
      <c r="H20" s="17" t="n">
        <f aca="false">F20*C20</f>
        <v>0</v>
      </c>
      <c r="I20" s="14"/>
      <c r="J20" s="15"/>
    </row>
    <row r="21" customFormat="false" ht="12.75" hidden="false" customHeight="false" outlineLevel="0" collapsed="false">
      <c r="B21" s="5" t="s">
        <v>25</v>
      </c>
      <c r="C21" s="6" t="n">
        <f aca="false">[1]Price!G65</f>
        <v>40.1</v>
      </c>
      <c r="D21" s="6" t="n">
        <f aca="false">[1]Price!I65</f>
        <v>40.1</v>
      </c>
      <c r="E21" s="6" t="n">
        <f aca="false">[1]Price!K65</f>
        <v>42.7</v>
      </c>
      <c r="F21" s="12" t="n">
        <v>0</v>
      </c>
      <c r="G21" s="16"/>
      <c r="H21" s="17" t="n">
        <f aca="false">F21*C21</f>
        <v>0</v>
      </c>
      <c r="I21" s="14"/>
      <c r="J21" s="15"/>
    </row>
    <row r="22" customFormat="false" ht="12.75" hidden="false" customHeight="false" outlineLevel="0" collapsed="false">
      <c r="B22" s="5" t="s">
        <v>26</v>
      </c>
      <c r="C22" s="6" t="n">
        <f aca="false">[1]Price!G69</f>
        <v>33.7</v>
      </c>
      <c r="D22" s="6" t="n">
        <f aca="false">[1]Price!I69</f>
        <v>33.7</v>
      </c>
      <c r="E22" s="6" t="n">
        <f aca="false">[1]Price!K69</f>
        <v>42.025</v>
      </c>
      <c r="F22" s="12" t="n">
        <v>0</v>
      </c>
      <c r="G22" s="16"/>
      <c r="H22" s="17" t="n">
        <f aca="false">F22*C22</f>
        <v>0</v>
      </c>
      <c r="I22" s="14"/>
      <c r="J22" s="15"/>
    </row>
    <row r="23" customFormat="false" ht="12.75" hidden="false" customHeight="false" outlineLevel="0" collapsed="false">
      <c r="B23" s="5" t="s">
        <v>27</v>
      </c>
      <c r="C23" s="6" t="n">
        <f aca="false">[1]Price!G73</f>
        <v>33.26</v>
      </c>
      <c r="D23" s="6" t="n">
        <f aca="false">[1]Price!I73</f>
        <v>33.26</v>
      </c>
      <c r="E23" s="6" t="n">
        <f aca="false">[1]Price!K73</f>
        <v>34.085</v>
      </c>
      <c r="F23" s="12" t="n">
        <v>0</v>
      </c>
      <c r="G23" s="16"/>
      <c r="H23" s="17" t="n">
        <f aca="false">F23*C23</f>
        <v>0</v>
      </c>
      <c r="I23" s="14"/>
      <c r="J23" s="15"/>
    </row>
    <row r="24" customFormat="false" ht="12.75" hidden="false" customHeight="false" outlineLevel="0" collapsed="false">
      <c r="B24" s="5" t="s">
        <v>28</v>
      </c>
      <c r="C24" s="6" t="n">
        <f aca="false">[1]Price!G77</f>
        <v>50</v>
      </c>
      <c r="D24" s="6" t="n">
        <f aca="false">[1]Price!I77</f>
        <v>50</v>
      </c>
      <c r="E24" s="6" t="n">
        <f aca="false">[1]Price!K77</f>
        <v>37.045</v>
      </c>
      <c r="F24" s="12" t="n">
        <v>0</v>
      </c>
      <c r="G24" s="16"/>
      <c r="H24" s="17" t="n">
        <f aca="false">F24*C24</f>
        <v>0</v>
      </c>
      <c r="I24" s="14"/>
      <c r="J24" s="15"/>
    </row>
    <row r="25" customFormat="false" ht="12.75" hidden="false" customHeight="false" outlineLevel="0" collapsed="false">
      <c r="B25" s="5" t="s">
        <v>29</v>
      </c>
      <c r="C25" s="6" t="n">
        <f aca="false">[1]Price!G81</f>
        <v>32.07</v>
      </c>
      <c r="D25" s="6" t="n">
        <f aca="false">[1]Price!I81</f>
        <v>32.07</v>
      </c>
      <c r="E25" s="6" t="n">
        <f aca="false">[1]Price!K81</f>
        <v>32.5525</v>
      </c>
      <c r="F25" s="12" t="n">
        <v>0</v>
      </c>
      <c r="G25" s="16"/>
      <c r="H25" s="17" t="n">
        <f aca="false">F25*C25</f>
        <v>0</v>
      </c>
      <c r="I25" s="14"/>
      <c r="J25" s="15"/>
    </row>
    <row r="26" customFormat="false" ht="12.75" hidden="false" customHeight="false" outlineLevel="0" collapsed="false">
      <c r="B26" s="5" t="s">
        <v>30</v>
      </c>
      <c r="C26" s="6" t="n">
        <f aca="false">[1]Price!G85</f>
        <v>35.61</v>
      </c>
      <c r="D26" s="6" t="n">
        <f aca="false">[1]Price!I85</f>
        <v>35.61</v>
      </c>
      <c r="E26" s="6" t="n">
        <f aca="false">[1]Price!K85</f>
        <v>34.425</v>
      </c>
      <c r="F26" s="12" t="n">
        <v>50</v>
      </c>
      <c r="G26" s="16"/>
      <c r="H26" s="17" t="n">
        <f aca="false">F26*C26</f>
        <v>1780.5</v>
      </c>
      <c r="I26" s="14"/>
      <c r="J26" s="15"/>
    </row>
    <row r="27" customFormat="false" ht="12.75" hidden="false" customHeight="false" outlineLevel="0" collapsed="false">
      <c r="B27" s="5" t="s">
        <v>31</v>
      </c>
      <c r="C27" s="6" t="n">
        <f aca="false">[1]Price!G89</f>
        <v>38.35</v>
      </c>
      <c r="D27" s="6" t="n">
        <f aca="false">[1]Price!I89</f>
        <v>38.35</v>
      </c>
      <c r="E27" s="6" t="n">
        <f aca="false">[1]Price!K89</f>
        <v>43.2575</v>
      </c>
      <c r="F27" s="12" t="n">
        <v>50</v>
      </c>
      <c r="G27" s="16"/>
      <c r="H27" s="17" t="n">
        <f aca="false">F27*C27</f>
        <v>1917.5</v>
      </c>
      <c r="I27" s="14"/>
      <c r="J27" s="15"/>
    </row>
    <row r="28" customFormat="false" ht="12.75" hidden="false" customHeight="false" outlineLevel="0" collapsed="false">
      <c r="B28" s="5" t="s">
        <v>32</v>
      </c>
      <c r="C28" s="6" t="n">
        <f aca="false">[1]Price!G93</f>
        <v>5.9</v>
      </c>
      <c r="D28" s="6" t="n">
        <f aca="false">[1]Price!I93</f>
        <v>1.8</v>
      </c>
      <c r="E28" s="6" t="n">
        <f aca="false">[1]Price!K93</f>
        <v>22.4116666666667</v>
      </c>
      <c r="F28" s="12" t="n">
        <v>0</v>
      </c>
      <c r="G28" s="8" t="n">
        <f aca="false">F28*D28</f>
        <v>0</v>
      </c>
      <c r="H28" s="13"/>
      <c r="I28" s="14"/>
      <c r="J28" s="15"/>
    </row>
    <row r="29" customFormat="false" ht="13.5" hidden="false" customHeight="false" outlineLevel="0" collapsed="false">
      <c r="B29" s="18" t="s">
        <v>33</v>
      </c>
      <c r="C29" s="19" t="n">
        <f aca="false">[1]Price!G97</f>
        <v>36.41</v>
      </c>
      <c r="D29" s="19" t="n">
        <f aca="false">[1]Price!I97</f>
        <v>1.3</v>
      </c>
      <c r="E29" s="19" t="n">
        <f aca="false">[1]Price!K97</f>
        <v>26.5708333333333</v>
      </c>
      <c r="F29" s="20" t="n">
        <v>0</v>
      </c>
      <c r="G29" s="21" t="n">
        <f aca="false">F29*D29</f>
        <v>0</v>
      </c>
      <c r="H29" s="22"/>
      <c r="I29" s="23"/>
      <c r="J29" s="22"/>
    </row>
    <row r="30" customFormat="false" ht="13.5" hidden="false" customHeight="false" outlineLevel="0" collapsed="false">
      <c r="B30" s="24" t="s">
        <v>34</v>
      </c>
      <c r="C30" s="25"/>
      <c r="D30" s="25"/>
      <c r="E30" s="25"/>
    </row>
    <row r="31" customFormat="false" ht="13.5" hidden="false" customHeight="false" outlineLevel="0" collapsed="false">
      <c r="B31" s="24" t="s">
        <v>35</v>
      </c>
      <c r="C31" s="26"/>
      <c r="D31" s="26"/>
      <c r="E31" s="26"/>
    </row>
    <row r="32" customFormat="false" ht="13.5" hidden="false" customHeight="false" outlineLevel="0" collapsed="false">
      <c r="B32" s="24" t="s">
        <v>36</v>
      </c>
      <c r="C32" s="27" t="n">
        <f aca="false">SUM(C12:C27)/16</f>
        <v>39.029375</v>
      </c>
      <c r="D32" s="27" t="n">
        <f aca="false">SUM(D12:D27)/16</f>
        <v>39.029375</v>
      </c>
      <c r="E32" s="27" t="n">
        <f aca="false">SUM(E12:E27)/16</f>
        <v>38.2884375</v>
      </c>
    </row>
    <row r="33" customFormat="false" ht="26.25" hidden="false" customHeight="false" outlineLevel="0" collapsed="false">
      <c r="B33" s="24" t="s">
        <v>37</v>
      </c>
      <c r="C33" s="28" t="n">
        <f aca="false">((SUM(C6:C11)+SUM(C28:C29))/8)</f>
        <v>27.03375</v>
      </c>
      <c r="D33" s="28" t="n">
        <f aca="false">((SUM(D6:D11)+SUM(D28:D29))/8)</f>
        <v>22.1325</v>
      </c>
      <c r="E33" s="28" t="n">
        <f aca="false">((SUM(E6:E11)+SUM(E28:E29))/8)</f>
        <v>27.5415625</v>
      </c>
    </row>
    <row r="34" customFormat="false" ht="13.5" hidden="false" customHeight="false" outlineLevel="0" collapsed="false">
      <c r="B34" s="24" t="s">
        <v>38</v>
      </c>
      <c r="C34" s="27" t="n">
        <f aca="false">SUM(C6:C29)/24</f>
        <v>35.0308333333333</v>
      </c>
      <c r="D34" s="27" t="n">
        <f aca="false">SUM(D6:D29)/24</f>
        <v>33.3970833333333</v>
      </c>
      <c r="E34" s="27" t="n">
        <f aca="false">SUM(E6:E29)/24</f>
        <v>34.7061458333333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2001-08-06T15:43:03Z</dcterms:created>
  <dc:creator>jforney</dc:creator>
  <dc:description/>
  <dc:language>en-US</dc:language>
  <cp:lastModifiedBy>jforney</cp:lastModifiedBy>
  <cp:lastPrinted>2001-08-08T18:11:35Z</cp:lastPrinted>
  <dcterms:modified xsi:type="dcterms:W3CDTF">2001-08-08T18:26:07Z</dcterms:modified>
  <cp:revision>0</cp:revision>
  <dc:subject/>
  <dc:title/>
</cp:coreProperties>
</file>