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Purpose" sheetId="1" state="visible" r:id="rId3"/>
    <sheet name="By LOB" sheetId="2" state="visible" r:id="rId4"/>
    <sheet name="By System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1" name="_xlnm.Print_Area" vbProcedure="false">'By LOB'!$A$1:$P$100</definedName>
    <definedName function="false" hidden="false" localSheetId="1" name="_xlnm.Print_Titles" vbProcedure="false">'By LOB'!$2:$6</definedName>
    <definedName function="false" hidden="false" localSheetId="0" name="_xlnm.Print_Area" vbProcedure="false">'By Purpose'!$A$1:$P$99</definedName>
    <definedName function="false" hidden="false" localSheetId="0" name="_xlnm.Print_Titles" vbProcedure="false">'By Purpose'!$2:$6</definedName>
    <definedName function="false" hidden="false" localSheetId="2" name="_xlnm.Print_Area" vbProcedure="false">'By System'!$A$1:$P$105</definedName>
    <definedName function="false" hidden="false" localSheetId="2" name="_xlnm.Print_Titles" vbProcedure="false">'By System'!$2:$6</definedName>
    <definedName function="false" hidden="false" name="a3xy255" vbProcedure="false">#REF!</definedName>
    <definedName function="false" hidden="false" name="ADDRESS" vbProcedure="false">'[3]'!$B$6:$P$6</definedName>
    <definedName function="false" hidden="false" name="Administration_Perlman_G_A" vbProcedure="false">'[1]'!$A$1</definedName>
    <definedName function="false" hidden="false" name="Admin_Other_G_A_Budget" vbProcedure="false">'[1]'!$A$1</definedName>
    <definedName function="false" hidden="false" name="Allocations_Miscellaneous_G_A" vbProcedure="false">'[1]'!$A$1</definedName>
    <definedName function="false" hidden="false" name="Allocs_Misc_Bud_Summary" vbProcedure="false">'[1]'!$A$1</definedName>
    <definedName function="false" hidden="false" name="All_G_A_Work_Orders" vbProcedure="false">'[1]'!$A$1</definedName>
    <definedName function="false" hidden="false" name="BANKS" vbProcedure="false">'[3]'!$E$61:$BV$61</definedName>
    <definedName function="false" hidden="false" name="Budget_Summary_G_A" vbProcedure="false">'[1]'!$A$1</definedName>
    <definedName function="false" hidden="false" name="CDate" vbProcedure="false">[6]Empl!$A$1</definedName>
    <definedName function="false" hidden="false" name="CIOHrRateTotal" vbProcedure="false">[6]Empl!$I$10</definedName>
    <definedName function="false" hidden="false" name="CIOMoRateBBTotal" vbProcedure="false">[6]Empl!$J$10</definedName>
    <definedName function="false" hidden="false" name="CIOMoRateIBTotal" vbProcedure="false">[6]Empl!$K$10</definedName>
    <definedName function="false" hidden="false" name="CIOYrRateIBTotal" vbProcedure="false">[6]Empl!$L$10</definedName>
    <definedName function="false" hidden="false" name="clear" vbProcedure="false">[2]Entry!$C$6,[2]Entry!$E$6,[2]Entry!$G$6,[2]Entry!$J$6,[2]Entry!$K$6,[2]Entry!$M$6,[2]Entry!$O$6,[2]Entry!$C$12,[2]Entry!$C$12:$P$40,[2]Entry!$D$45:$E$47,[2]Entry!$A$46:$C$47,[2]Entry!$C$60:$P$88,[2]Entry!$D$93:$E$95,[2]Entry!$A$94:$C$95,[2]Entry!$C$108:$P$136,[2]Entry!$D$141:$E$143,[2]Entry!$A$142:$C$143,[2]Entry!$C$156:$P$184,[2]Entry!$D$189:$E$191,[2]Entry!$A$190:$C$191</definedName>
    <definedName function="false" hidden="false" name="coa" vbProcedure="false">'[1]'!$A$3:$B$557</definedName>
    <definedName function="false" hidden="false" name="Current_Month" vbProcedure="false">[4]ADM0301PRELIM!$A$1:$I$1842</definedName>
    <definedName function="false" hidden="false" name="DB_Infrastructure_Bruce_Cap" vbProcedure="false">'[1]'!$A$1</definedName>
    <definedName function="false" hidden="false" name="DB_Infrastructure_Bruce_G_A" vbProcedure="false">'[1]'!$A$1</definedName>
    <definedName function="false" hidden="false" name="DB_Infrastructure_Bruce_G_A_Budget" vbProcedure="false">'[1]'!$A$1</definedName>
    <definedName function="false" hidden="false" name="DB_Infra_Bruce_Cap_Budget" vbProcedure="false">'[1]'!$A$1</definedName>
    <definedName function="false" hidden="false" name="Dublin_Capital_Actuals" vbProcedure="false">'[1]'!$A$1</definedName>
    <definedName function="false" hidden="false" name="Dublin_Capital_Budget" vbProcedure="false">'[1]'!$A$1</definedName>
    <definedName function="false" hidden="false" name="Dublin_G_A_Budget" vbProcedure="false">'[1]'!$A$1</definedName>
    <definedName function="false" hidden="false" name="ECT_Info_Systems_Bell_G_A" vbProcedure="false">'[1]'!$A$1</definedName>
    <definedName function="false" hidden="false" name="ECT_Info_Systems_Bell_G_A_Budget" vbProcedure="false">'[1]'!$A$1</definedName>
    <definedName function="false" hidden="false" name="hours" vbProcedure="false">'[5]1100 COST SUM'!$A$1:$H$1642</definedName>
    <definedName function="false" hidden="false" name="IBS_Burchfield_Cap" vbProcedure="false">'[1]'!$A$1</definedName>
    <definedName function="false" hidden="false" name="IBS_Capital_Budget_Summary" vbProcedure="false">'[1]'!$A$1</definedName>
    <definedName function="false" hidden="false" name="IBS_Capital_Reforecast_Budget" vbProcedure="false">'[1]'!$A$1</definedName>
    <definedName function="false" hidden="false" name="IBS_Comm_Sprt_Burchfield_G_A" vbProcedure="false">'[1]'!$D$9</definedName>
    <definedName function="false" hidden="false" name="IBS_Comm_Sup_Burchfield_G_A_Budget" vbProcedure="false">'[1]'!$A$1</definedName>
    <definedName function="false" hidden="false" name="IBS_Logistics_Burchfield_G_A" vbProcedure="false">'[1]'!$A$1</definedName>
    <definedName function="false" hidden="false" name="IBS_Logistics_Burchfield_G_A_Budget" vbProcedure="false">'[1]'!$A$1</definedName>
    <definedName function="false" hidden="false" name="Infrastructure_R_D_Bruce_G_A" vbProcedure="false">'[1]'!$C$1</definedName>
    <definedName function="false" hidden="false" name="Infrastructure_R_D_Bruce_G_A_Budget" vbProcedure="false">'[1]'!$A$1</definedName>
    <definedName function="false" hidden="false" name="IT_Systems_Retail_Energy_Tatar_G_A" vbProcedure="false">'[1]'!$A$1</definedName>
    <definedName function="false" hidden="false" name="JE1" vbProcedure="false">#REF!</definedName>
    <definedName function="false" hidden="false" name="JE2" vbProcedure="false">#REF!</definedName>
    <definedName function="false" hidden="false" name="l" vbProcedure="false">[9]Empl!$J$34</definedName>
    <definedName function="false" hidden="false" name="Month" vbProcedure="false">#REF!</definedName>
    <definedName function="false" hidden="false" name="Network_Operations_Davda_G_A" vbProcedure="false">'[1]'!$A$1</definedName>
    <definedName function="false" hidden="false" name="Network_Ops_Davda_Cap" vbProcedure="false">'[1]'!$A$1</definedName>
    <definedName function="false" hidden="false" name="Network_Ops_Davda_G_A_Budget" vbProcedure="false">'[1]'!$A$1</definedName>
    <definedName function="false" hidden="false" name="NW_Ops_Davda_Cap_Budget" vbProcedure="false">'[1]'!$A$1</definedName>
    <definedName function="false" hidden="false" name="Origination_Richardson_G_A_Budget" vbProcedure="false">'[1]'!$A$1</definedName>
    <definedName function="false" hidden="false" name="Origination_Systems_Richardson_G_A" vbProcedure="false">'[1]'!$A$1</definedName>
    <definedName function="false" hidden="false" name="Orig_Front_Off_Bibi_Cap" vbProcedure="false">'[1]'!$A$1</definedName>
    <definedName function="false" hidden="false" name="Orig_Front_Off_Livermore_Cap" vbProcedure="false">'[1]'!$A$1</definedName>
    <definedName function="false" hidden="false" name="Orig_Front_Off_Pickering_Cap" vbProcedure="false">'[1]'!$A$1</definedName>
    <definedName function="false" hidden="false" name="Orig_Front_Off_Richardson_Cap" vbProcedure="false">'[1]'!$A$1</definedName>
    <definedName function="false" hidden="false" name="Orig_Systems_Richardson_Cap_Budget" vbProcedure="false">'[1]'!$A$1</definedName>
    <definedName function="false" hidden="false" name="PC_HWSW_Capital" vbProcedure="false">'[1]'!$A$1</definedName>
    <definedName function="false" hidden="false" name="PC_HWSW_Capital_Budget" vbProcedure="false">'[1]'!$A$1</definedName>
    <definedName function="false" hidden="false" name="Qry_FCAudit" vbProcedure="false">'[7]Expense by Detail Class'!$A$1:$AJ$3073</definedName>
    <definedName function="false" hidden="false" name="REMIT" vbProcedure="false">'[3]'!$A$38:$AU$38</definedName>
    <definedName function="false" hidden="false" name="ReportResults" vbProcedure="false">[8]MicroageAPR!$A$1:$Y$671</definedName>
    <definedName function="false" hidden="false" name="ReportResults2" vbProcedure="false">[10]MicroageAPR!$A$1:$Y$671</definedName>
    <definedName function="false" hidden="false" name="Retail_Houston_Tatar_G_A_Budget" vbProcedure="false">'[1]'!$A$1</definedName>
    <definedName function="false" hidden="false" name="Risk_Infrastructure_Livermore_Cap_Budget" vbProcedure="false">'[1]'!$A$1</definedName>
    <definedName function="false" hidden="false" name="Risk_Infrastructure_Livermore_G_A" vbProcedure="false">'[1]'!$A$1</definedName>
    <definedName function="false" hidden="false" name="Risk_Infra_Livermore_G_A_Budget" vbProcedure="false">'[1]'!$A$1</definedName>
    <definedName function="false" hidden="false" name="Risk_Management_Pickering_G_A" vbProcedure="false">'[1]'!$A$1</definedName>
    <definedName function="false" hidden="false" name="Risk_Mgmt_Pickering_G_A_Budget" vbProcedure="false">'[1]'!$A$1</definedName>
    <definedName function="false" hidden="false" name="Risk_Mngmt_Pickering_Cap_Budget" vbProcedure="false">'[1]'!$A$1</definedName>
    <definedName function="false" hidden="false" name="R_D_Tech_Infra_Bell_Cap" vbProcedure="false">'[1]'!$A$1</definedName>
    <definedName function="false" hidden="false" name="R_D_Tech_Infra_Bell_Cap_Budget" vbProcedure="false">'[1]'!$A$1</definedName>
    <definedName function="false" hidden="false" name="SAPFuncF4Help" vbProcedure="false">(#NAME?)</definedName>
    <definedName function="false" hidden="false" name="SDHrRateTotal" vbProcedure="false">[6]Empl!$I$34</definedName>
    <definedName function="false" hidden="false" name="SDMoRateBBTotal" vbProcedure="false">[6]Empl!$J$34</definedName>
    <definedName function="false" hidden="false" name="Summary_Capital" vbProcedure="false">'[1]'!$A$1</definedName>
    <definedName function="false" hidden="false" name="Summary_Capital_by_Director" vbProcedure="false">'[1]'!$A$1</definedName>
    <definedName function="false" hidden="false" name="Summary_Capital_Forecast" vbProcedure="false">'[1]'!$A$1</definedName>
    <definedName function="false" hidden="false" name="Summary_G_and_A_Actuals" vbProcedure="false">'[1]'!$A$1</definedName>
    <definedName function="false" hidden="false" name="Unidentified_Projects_Cap_Budget" vbProcedure="false">'[1]'!$A$1</definedName>
    <definedName function="false" hidden="false" name="VP_Info_Systems_Bibi_G_A_Budget" vbProcedure="false">'[1]'!$A$1</definedName>
    <definedName function="false" hidden="false" name="VP_Info__Systems_Bibi_G_A" vbProcedure="false">'[1]'!$A$1</definedName>
    <definedName function="false" hidden="false" name="wrn_Total___Enron___Labor_" vbProcedure="false">{#N/A,#N/A,FALSE,"2. Budget per Service"}</definedName>
    <definedName function="false" hidden="false" localSheetId="0" name="SAPFuncF4Help" vbProcedure="false">(#NAME?)</definedName>
    <definedName function="false" hidden="false" localSheetId="0" name="wrn_Total___Enron___Labor_" vbProcedure="false">{#N/A,#N/A,FALSE,"2. Budget per Service"}</definedName>
    <definedName function="false" hidden="false" localSheetId="1" name="SAPFuncF4Help" vbProcedure="false">(#NAME?)</definedName>
    <definedName function="false" hidden="false" localSheetId="1" name="wrn_Total___Enron___Labor_" vbProcedure="false">{#N/A,#N/A,FALSE,"2. Budget per Service"}</definedName>
    <definedName function="false" hidden="false" localSheetId="2" name="SAPFuncF4Help" vbProcedure="false">(#NAME?)</definedName>
    <definedName function="false" hidden="false" localSheetId="2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<sst xmlns="http://schemas.openxmlformats.org/spreadsheetml/2006/main" count="2080" uniqueCount="181">
  <si>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N E T   W O R K S  -  I T   D E V E L O P M E N T</t>
    </r>
  </si>
  <si>
    <t xml:space="preserve">2002 ALLOCATED PLAN - EA DEVELOPMENT SPEND ANALYSIS</t>
  </si>
  <si>
    <t xml:space="preserve">Project </t>
  </si>
  <si>
    <t xml:space="preserve">Purpose</t>
  </si>
  <si>
    <t xml:space="preserve">BU Sponsor</t>
  </si>
  <si>
    <t xml:space="preserve">Estimated Completion Month</t>
  </si>
  <si>
    <t xml:space="preserve">Estimated Completion Year</t>
  </si>
  <si>
    <t xml:space="preserve">BU %</t>
  </si>
  <si>
    <t xml:space="preserve">Development Expense</t>
  </si>
  <si>
    <t xml:space="preserve">Development Capital</t>
  </si>
  <si>
    <t xml:space="preserve">Total Spend</t>
  </si>
  <si>
    <t xml:space="preserve">LOB's Served</t>
  </si>
  <si>
    <t xml:space="preserve">Project Manager</t>
  </si>
  <si>
    <t xml:space="preserve">Project Number if Known</t>
  </si>
  <si>
    <t xml:space="preserve">C, E or M</t>
  </si>
  <si>
    <t xml:space="preserve">System</t>
  </si>
  <si>
    <t xml:space="preserve">ENA Legal Extranet</t>
  </si>
  <si>
    <t xml:space="preserve">New business or change in business</t>
  </si>
  <si>
    <t xml:space="preserve">Greenberg</t>
  </si>
  <si>
    <t xml:space="preserve">All Commodities</t>
  </si>
  <si>
    <t xml:space="preserve">C. Pua</t>
  </si>
  <si>
    <t xml:space="preserve">Legal</t>
  </si>
  <si>
    <t xml:space="preserve">C</t>
  </si>
  <si>
    <t xml:space="preserve">Intranet</t>
  </si>
  <si>
    <t xml:space="preserve">MKM Curve Manager Phase II</t>
  </si>
  <si>
    <t xml:space="preserve">Beck</t>
  </si>
  <si>
    <t xml:space="preserve">Stock</t>
  </si>
  <si>
    <t xml:space="preserve">all</t>
  </si>
  <si>
    <t xml:space="preserve">Rate Server</t>
  </si>
  <si>
    <t xml:space="preserve">MKM Curve Manager Phase III</t>
  </si>
  <si>
    <t xml:space="preserve">MKM Common Curve Repository</t>
  </si>
  <si>
    <t xml:space="preserve">MKM Infrastructure Phase 5 (Services)</t>
  </si>
  <si>
    <t xml:space="preserve">MKM Curve Cache Manager Phase III</t>
  </si>
  <si>
    <t xml:space="preserve">Preliminary Scoping</t>
  </si>
  <si>
    <t xml:space="preserve">Storey</t>
  </si>
  <si>
    <t xml:space="preserve">Trading Support Gas</t>
  </si>
  <si>
    <t xml:space="preserve">gas</t>
  </si>
  <si>
    <t xml:space="preserve">E</t>
  </si>
  <si>
    <t xml:space="preserve">Gas Front Office</t>
  </si>
  <si>
    <t xml:space="preserve">Gas Strategic </t>
  </si>
  <si>
    <t xml:space="preserve">IT COMMERCIAL COORDINATION</t>
  </si>
  <si>
    <t xml:space="preserve">Yanowski</t>
  </si>
  <si>
    <t xml:space="preserve">e</t>
  </si>
  <si>
    <t xml:space="preserve">IT Commercial Coordination</t>
  </si>
  <si>
    <t xml:space="preserve">Market Intelligence Initiatives - West Power/East Power Web Sites</t>
  </si>
  <si>
    <t xml:space="preserve">Belden, Presto</t>
  </si>
  <si>
    <t xml:space="preserve">Trading Support Power</t>
  </si>
  <si>
    <t xml:space="preserve">J.Knodel</t>
  </si>
  <si>
    <t xml:space="preserve">Other</t>
  </si>
  <si>
    <t xml:space="preserve">Power Front Office</t>
  </si>
  <si>
    <t xml:space="preserve">ENA Canada - Energy Ops and Enron Direct</t>
  </si>
  <si>
    <t xml:space="preserve">KcKeel</t>
  </si>
  <si>
    <t xml:space="preserve">Trading Support Power - Canada</t>
  </si>
  <si>
    <t xml:space="preserve">East Desk Competitive Markets</t>
  </si>
  <si>
    <t xml:space="preserve">power</t>
  </si>
  <si>
    <t xml:space="preserve">IntraDay P&amp;L &amp; GV Integration</t>
  </si>
  <si>
    <t xml:space="preserve">Ontario / Alberta Initiatives</t>
  </si>
  <si>
    <t xml:space="preserve">Global Meter and PMI Data</t>
  </si>
  <si>
    <t xml:space="preserve">Real-Time WorkBench / Services Desk Tools</t>
  </si>
  <si>
    <t xml:space="preserve">New business or change in business Total</t>
  </si>
  <si>
    <t xml:space="preserve">Common Settlements Engine</t>
  </si>
  <si>
    <t xml:space="preserve">New functionality within an existing business</t>
  </si>
  <si>
    <t xml:space="preserve">Hall, Sweeney, Price</t>
  </si>
  <si>
    <t xml:space="preserve">Rao</t>
  </si>
  <si>
    <t xml:space="preserve">ALL</t>
  </si>
  <si>
    <t xml:space="preserve">Settlements</t>
  </si>
  <si>
    <t xml:space="preserve">Common Pricing Model</t>
  </si>
  <si>
    <t xml:space="preserve">c</t>
  </si>
  <si>
    <t xml:space="preserve">Graphic Design Projects </t>
  </si>
  <si>
    <t xml:space="preserve">Mccullough</t>
  </si>
  <si>
    <t xml:space="preserve">Gas Fundamentals Capital Projects</t>
  </si>
  <si>
    <t xml:space="preserve">Operational Capacity Reporting</t>
  </si>
  <si>
    <t xml:space="preserve">Global Net Project (IT Development Team) Phase 3</t>
  </si>
  <si>
    <t xml:space="preserve">Global Net Project (IT Development Team) Phase 2</t>
  </si>
  <si>
    <t xml:space="preserve">Global Net Project (IT Development Team) Phase 1</t>
  </si>
  <si>
    <t xml:space="preserve">New functionality within an existing business Total</t>
  </si>
  <si>
    <t xml:space="preserve">Unify Maint.</t>
  </si>
  <si>
    <t xml:space="preserve">Other - Maintenance</t>
  </si>
  <si>
    <t xml:space="preserve">M</t>
  </si>
  <si>
    <t xml:space="preserve">Unify</t>
  </si>
  <si>
    <t xml:space="preserve">Unify Perf. Tuning </t>
  </si>
  <si>
    <t xml:space="preserve">DCAF Maint.</t>
  </si>
  <si>
    <t xml:space="preserve">Confirmations</t>
  </si>
  <si>
    <t xml:space="preserve">DCAF Maint. Servers</t>
  </si>
  <si>
    <t xml:space="preserve">Oracle Software Maintenance</t>
  </si>
  <si>
    <t xml:space="preserve">Pickering</t>
  </si>
  <si>
    <t xml:space="preserve">Ogg</t>
  </si>
  <si>
    <t xml:space="preserve">TIBCO License renewal</t>
  </si>
  <si>
    <t xml:space="preserve">Drivetrain - Maintenance</t>
  </si>
  <si>
    <t xml:space="preserve">2002 +</t>
  </si>
  <si>
    <t xml:space="preserve">Wisemiller/Simmons</t>
  </si>
  <si>
    <t xml:space="preserve">Enlighten - Gas and Power, Drive Train  - All</t>
  </si>
  <si>
    <t xml:space="preserve">Enlighten/Drive Train</t>
  </si>
  <si>
    <t xml:space="preserve">Global Counterparty Maintenance</t>
  </si>
  <si>
    <t xml:space="preserve">Apollo</t>
  </si>
  <si>
    <t xml:space="preserve">Sundar</t>
  </si>
  <si>
    <t xml:space="preserve">Global Facilities Maintenance</t>
  </si>
  <si>
    <t xml:space="preserve">Global Contracts Maintenance</t>
  </si>
  <si>
    <t xml:space="preserve">Misc Global Facility Projects</t>
  </si>
  <si>
    <t xml:space="preserve">C (main)</t>
  </si>
  <si>
    <t xml:space="preserve">Misc Global Contracts Projects</t>
  </si>
  <si>
    <t xml:space="preserve">Misc Global Counterparty Projects</t>
  </si>
  <si>
    <t xml:space="preserve">Global Valuation</t>
  </si>
  <si>
    <t xml:space="preserve">Storey, Belden, Presto</t>
  </si>
  <si>
    <t xml:space="preserve">gas and power</t>
  </si>
  <si>
    <t xml:space="preserve">Web Support/Maint</t>
  </si>
  <si>
    <t xml:space="preserve">New System Maintenance</t>
  </si>
  <si>
    <t xml:space="preserve">S.Cleverly</t>
  </si>
  <si>
    <t xml:space="preserve">Legal System Maintenance</t>
  </si>
  <si>
    <t xml:space="preserve">Financial Trading Agreements Maintenance</t>
  </si>
  <si>
    <t xml:space="preserve">LiveLink Infrastructure Upgrade (ENA)</t>
  </si>
  <si>
    <t xml:space="preserve">LiveLink</t>
  </si>
  <si>
    <t xml:space="preserve">LiveLink Maintenance - ENA Instance</t>
  </si>
  <si>
    <t xml:space="preserve">Gilley</t>
  </si>
  <si>
    <t xml:space="preserve">LiveLink licensing/maintenance</t>
  </si>
  <si>
    <t xml:space="preserve">Perlman</t>
  </si>
  <si>
    <t xml:space="preserve">Adobe Capture Upgrade</t>
  </si>
  <si>
    <t xml:space="preserve">Kofax Ascent Capture Upgrade</t>
  </si>
  <si>
    <t xml:space="preserve">MKM LIM Publications</t>
  </si>
  <si>
    <t xml:space="preserve">MKM Maintenance</t>
  </si>
  <si>
    <t xml:space="preserve">People's Energy</t>
  </si>
  <si>
    <t xml:space="preserve">Asset Management Peoples</t>
  </si>
  <si>
    <t xml:space="preserve">Depreciation - Exclusive ENA Projects</t>
  </si>
  <si>
    <t xml:space="preserve">n/a</t>
  </si>
  <si>
    <t xml:space="preserve">Depreciation</t>
  </si>
  <si>
    <t xml:space="preserve">m</t>
  </si>
  <si>
    <t xml:space="preserve">Depreciation - Shared Projects - ENA, EIM, EGM</t>
  </si>
  <si>
    <t xml:space="preserve">Global Net Project (IT Development Team) </t>
  </si>
  <si>
    <t xml:space="preserve">Commodity Fundamentals</t>
  </si>
  <si>
    <t xml:space="preserve">Jaguar ETLM</t>
  </si>
  <si>
    <t xml:space="preserve">Content Management</t>
  </si>
  <si>
    <t xml:space="preserve">Floor Support</t>
  </si>
  <si>
    <t xml:space="preserve">TAGG/ERMS Maint</t>
  </si>
  <si>
    <t xml:space="preserve">Sitara/CPR/TDS Maint</t>
  </si>
  <si>
    <t xml:space="preserve">Power Fundamentals </t>
  </si>
  <si>
    <t xml:space="preserve">Power Remote Office</t>
  </si>
  <si>
    <t xml:space="preserve">Power CBO</t>
  </si>
  <si>
    <t xml:space="preserve">Power Risk Plan Expense</t>
  </si>
  <si>
    <t xml:space="preserve">Power Asset</t>
  </si>
  <si>
    <t xml:space="preserve">Other - Maintenance Total</t>
  </si>
  <si>
    <t xml:space="preserve">DCAF Strategic Rewrite</t>
  </si>
  <si>
    <t xml:space="preserve">Replace old tech or arch (extend life/better perf)</t>
  </si>
  <si>
    <t xml:space="preserve">Enlighten Drive Train</t>
  </si>
  <si>
    <t xml:space="preserve">Enlighten/Drive Train Expense</t>
  </si>
  <si>
    <t xml:space="preserve">Drivetrain - Capital</t>
  </si>
  <si>
    <t xml:space="preserve">Physical &amp; Financial Trading Agreements Enhancements</t>
  </si>
  <si>
    <t xml:space="preserve">Convert Lotus Notes Applications to Web</t>
  </si>
  <si>
    <t xml:space="preserve">SAP/LiveLink Integration</t>
  </si>
  <si>
    <t xml:space="preserve">Adj DCAF Strategic Rewrite - % went from 50 to 75</t>
  </si>
  <si>
    <t xml:space="preserve">Sitara/CPR/TDS Cap</t>
  </si>
  <si>
    <t xml:space="preserve">TAGG/ERMS Cap</t>
  </si>
  <si>
    <t xml:space="preserve">Consolidated Position manager</t>
  </si>
  <si>
    <t xml:space="preserve">Replace old tech or arch (extend life/better perf) Total</t>
  </si>
  <si>
    <t xml:space="preserve">Global Common Interface</t>
  </si>
  <si>
    <t xml:space="preserve">Streamline, simplify or reduce costs</t>
  </si>
  <si>
    <t xml:space="preserve">Global Counterparty Web Interface</t>
  </si>
  <si>
    <t xml:space="preserve">Global Facilities Web Interface</t>
  </si>
  <si>
    <t xml:space="preserve">Global Contracts Web Interface</t>
  </si>
  <si>
    <t xml:space="preserve">Global Counterparty Request System - New Application Development</t>
  </si>
  <si>
    <t xml:space="preserve">Web enable Lotus Notes applications</t>
  </si>
  <si>
    <t xml:space="preserve">S. Cleverly</t>
  </si>
  <si>
    <t xml:space="preserve">Streamline, simplify or reduce costs Total</t>
  </si>
  <si>
    <t xml:space="preserve">EA</t>
  </si>
  <si>
    <t xml:space="preserve">Grand Total</t>
  </si>
  <si>
    <t xml:space="preserve">All Commodities Total</t>
  </si>
  <si>
    <t xml:space="preserve">Asset Management Peoples Total</t>
  </si>
  <si>
    <t xml:space="preserve">Depreciation Total</t>
  </si>
  <si>
    <t xml:space="preserve">Trading Support Gas Total</t>
  </si>
  <si>
    <t xml:space="preserve">Trading Support Power Total</t>
  </si>
  <si>
    <t xml:space="preserve">Trading Support Power - Canada Total</t>
  </si>
  <si>
    <t xml:space="preserve">Confirmations Total</t>
  </si>
  <si>
    <t xml:space="preserve">Enlighten/Drive Train Total</t>
  </si>
  <si>
    <t xml:space="preserve">Gas Front Office Total</t>
  </si>
  <si>
    <t xml:space="preserve">Intranet Total</t>
  </si>
  <si>
    <t xml:space="preserve">IT Commercial Coordination Total</t>
  </si>
  <si>
    <t xml:space="preserve">LiveLink Total</t>
  </si>
  <si>
    <t xml:space="preserve">Other Total</t>
  </si>
  <si>
    <t xml:space="preserve">Power Front Office Total</t>
  </si>
  <si>
    <t xml:space="preserve">Rate Server Total</t>
  </si>
  <si>
    <t xml:space="preserve">Settlements Total</t>
  </si>
  <si>
    <t xml:space="preserve">Unify 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</si>
</sst>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%"/>
    <numFmt numFmtId="175" formatCode="_(\$* #,##0.00_);_(\$* \(#,##0.00\);_(\$* \-??_);_(@_)"/>
    <numFmt numFmtId="176" formatCode="_(\$* #,##0_);_(\$* \(#,##0\);_(\$* \-??_);_(@_)"/>
    <numFmt numFmtId="177" formatCode="_(* #,##0_);_(* \(#,##0\);_(* \-??_);_(@_)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1429920</xdr:colOff>
      <xdr:row>1</xdr:row>
      <xdr:rowOff>95040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19730520" cy="25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1429920</xdr:colOff>
      <xdr:row>1</xdr:row>
      <xdr:rowOff>95040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19730520" cy="25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1429920</xdr:colOff>
      <xdr:row>1</xdr:row>
      <xdr:rowOff>95040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0"/>
          <a:ext cx="19730520" cy="25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nvoices/Sept98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INVENTORY&amp;%20%20REFRESH/BARC%20ARC%20and%20Purchase%20data%20RO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2001%20O&amp;M/2001%20O&amp;M/Due%20Diligence/DD%20Analysis%20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coct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2001%20O&amp;M/0301_EESI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2001%20O&amp;M/2001%20O&amp;M/2000%20O&amp;M%20Costs%20DEC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IT%20COSTS/IBM%20BIS/2001%20O&amp;M/2001%20O&amp;M/Due%20Diligence/DD%20Analysis%20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2001%20O&amp;M/2001%20O&amp;M/Due%20Diligence/Carla_Expense%20Sup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WILBUR/INVENTORY&amp;%20%20REFRESH/BARC%20ARC%20and%20Purchase%20data%20RO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R Dashboard (2)"/>
      <sheetName val="INCONCERT RECLASS TO LT"/>
      <sheetName val="BIS RECLASS TO LT"/>
      <sheetName val="BIS sum  (2)"/>
      <sheetName val="Reclass Wessale Lewis"/>
      <sheetName val="TIBCO INTERWOVEN RCL TO LT"/>
      <sheetName val="Reclass ADM Mar"/>
      <sheetName val="Sheet4"/>
      <sheetName val="Sheet3"/>
      <sheetName val="Sheet6"/>
      <sheetName val="ADM0301PRELIM"/>
      <sheetName val="Reclass ADM DJF"/>
      <sheetName val="Dec"/>
      <sheetName val="Jan"/>
      <sheetName val="Feb"/>
      <sheetName val="MAR SUMMARY"/>
      <sheetName val="TAX ALLOCATION"/>
      <sheetName val="DEC JAN FEB RECLASS"/>
      <sheetName val="Sheet1"/>
      <sheetName val="0201 ADM Reclass"/>
      <sheetName val="0101 ADM Reclass"/>
      <sheetName val="1200 ADM Reclass"/>
      <sheetName val="SAP EESIT0201"/>
      <sheetName val="BIS sum "/>
      <sheetName val="SAP SUM"/>
      <sheetName val="EES-BILL3 feb"/>
      <sheetName val="EES-BILL3-jan"/>
      <sheetName val="Reclass ADM Mar (2)"/>
      <sheetName val="ADM RECLASS"/>
      <sheetName val="RCL Wessale Lew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shboard"/>
      <sheetName val="LOA#3 Accrual"/>
      <sheetName val="LOA#6 Accrual"/>
      <sheetName val="Nov Dec ADM Reclass"/>
      <sheetName val="Aug-Nov ADM Accrual"/>
      <sheetName val="Sheet1"/>
      <sheetName val="1100 COST SUM"/>
      <sheetName val="1200 COST SUM"/>
      <sheetName val="IT Forecast"/>
      <sheetName val="Proj sum"/>
      <sheetName val="Proj-Resourc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pense by Detail Class"/>
      <sheetName val="Emp_Cont_Exp(Cap)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  <sheetName val="Total 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2" outlineLevelCol="0"/>
  <cols>
    <col collapsed="false" customWidth="true" hidden="false" outlineLevel="0" max="1" min="1" style="1" width="72.82"/>
    <col collapsed="false" customWidth="true" hidden="false" outlineLevel="0" max="2" min="2" style="2" width="51.82"/>
    <col collapsed="false" customWidth="true" hidden="false" outlineLevel="0" max="3" min="3" style="1" width="23.49"/>
    <col collapsed="false" customWidth="true" hidden="false" outlineLevel="0" max="4" min="4" style="1" width="16.82"/>
    <col collapsed="false" customWidth="true" hidden="false" outlineLevel="0" max="5" min="5" style="1" width="16.49"/>
    <col collapsed="false" customWidth="false" hidden="false" outlineLevel="0" max="6" min="6" style="3" width="9.32"/>
    <col collapsed="false" customWidth="true" hidden="false" outlineLevel="0" max="7" min="7" style="1" width="20.65"/>
    <col collapsed="false" customWidth="true" hidden="false" outlineLevel="0" max="8" min="8" style="1" width="20.49"/>
    <col collapsed="false" customWidth="true" hidden="false" outlineLevel="0" max="9" min="9" style="1" width="20.65"/>
    <col collapsed="false" customWidth="true" hidden="false" outlineLevel="0" max="10" min="10" style="1" width="35.65"/>
    <col collapsed="false" customWidth="true" hidden="true" outlineLevel="0" max="11" min="11" style="1" width="13.49"/>
    <col collapsed="false" customWidth="true" hidden="true" outlineLevel="0" max="12" min="12" style="1" width="13.99"/>
    <col collapsed="false" customWidth="true" hidden="true" outlineLevel="0" max="13" min="13" style="1" width="5.65"/>
    <col collapsed="false" customWidth="true" hidden="true" outlineLevel="0" max="14" min="14" style="1" width="14.65"/>
    <col collapsed="false" customWidth="true" hidden="false" outlineLevel="0" max="15" min="15" style="1" width="22.99"/>
    <col collapsed="false" customWidth="false" hidden="false" outlineLevel="0" max="257" min="16" style="1" width="9.32"/>
  </cols>
  <sheetData>
    <row r="2" customFormat="false" ht="27" hidden="false" customHeight="false" outlineLevel="0" collapsed="false">
      <c r="A2" s="4" t="s">
        <v>0</v>
      </c>
      <c r="B2" s="4"/>
    </row>
    <row r="3" customFormat="false" ht="12.75" hidden="false" customHeight="false" outlineLevel="0" collapsed="false">
      <c r="A3" s="5" t="s">
        <v>1</v>
      </c>
      <c r="B3" s="6"/>
    </row>
    <row r="4" customFormat="false" ht="12.75" hidden="false" customHeight="false" outlineLevel="0" collapsed="false">
      <c r="A4" s="5"/>
      <c r="B4" s="6"/>
    </row>
    <row r="5" customFormat="false" ht="12.75" hidden="false" customHeight="false" outlineLevel="0" collapsed="false">
      <c r="A5" s="7"/>
      <c r="B5" s="8"/>
    </row>
    <row r="6" customFormat="false" ht="39" hidden="false" customHeight="fals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2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0" t="s">
        <v>13</v>
      </c>
      <c r="N6" s="10" t="s">
        <v>14</v>
      </c>
      <c r="O6" s="10" t="s">
        <v>15</v>
      </c>
    </row>
    <row r="7" customFormat="false" ht="12.75" hidden="false" customHeight="false" outlineLevel="2" collapsed="false">
      <c r="A7" s="13" t="s">
        <v>16</v>
      </c>
      <c r="B7" s="2" t="s">
        <v>17</v>
      </c>
      <c r="C7" s="14" t="s">
        <v>18</v>
      </c>
      <c r="D7" s="14" t="n">
        <v>12</v>
      </c>
      <c r="E7" s="14" t="n">
        <v>2002</v>
      </c>
      <c r="F7" s="15" t="n">
        <v>1</v>
      </c>
      <c r="G7" s="16" t="n">
        <v>2663.87188364644</v>
      </c>
      <c r="H7" s="17" t="n">
        <v>18426.8568886168</v>
      </c>
      <c r="I7" s="18" t="n">
        <f aca="false">H7+G7</f>
        <v>21090.7287722632</v>
      </c>
      <c r="J7" s="14" t="s">
        <v>19</v>
      </c>
      <c r="K7" s="19" t="s">
        <v>20</v>
      </c>
      <c r="L7" s="20"/>
      <c r="M7" s="21" t="s">
        <v>21</v>
      </c>
      <c r="N7" s="22" t="s">
        <v>22</v>
      </c>
      <c r="O7" s="21" t="s">
        <v>23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2" collapsed="false">
      <c r="A8" s="13" t="s">
        <v>24</v>
      </c>
      <c r="B8" s="2" t="s">
        <v>17</v>
      </c>
      <c r="C8" s="20" t="s">
        <v>25</v>
      </c>
      <c r="D8" s="14" t="n">
        <v>4</v>
      </c>
      <c r="E8" s="14" t="n">
        <v>2002</v>
      </c>
      <c r="F8" s="23" t="n">
        <v>0.4</v>
      </c>
      <c r="G8" s="16" t="n">
        <v>56078.0757241119</v>
      </c>
      <c r="H8" s="17" t="n">
        <v>263372.594239413</v>
      </c>
      <c r="I8" s="18" t="n">
        <f aca="false">H8+G8</f>
        <v>319450.669963525</v>
      </c>
      <c r="J8" s="14" t="s">
        <v>19</v>
      </c>
      <c r="K8" s="19" t="s">
        <v>26</v>
      </c>
      <c r="L8" s="20"/>
      <c r="M8" s="21" t="s">
        <v>27</v>
      </c>
      <c r="N8" s="21" t="s">
        <v>22</v>
      </c>
      <c r="O8" s="21" t="s">
        <v>28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2" collapsed="false">
      <c r="A9" s="13" t="s">
        <v>29</v>
      </c>
      <c r="B9" s="2" t="s">
        <v>17</v>
      </c>
      <c r="C9" s="20" t="s">
        <v>25</v>
      </c>
      <c r="D9" s="14" t="n">
        <v>9</v>
      </c>
      <c r="E9" s="14" t="n">
        <v>2002</v>
      </c>
      <c r="F9" s="23" t="n">
        <v>0.4</v>
      </c>
      <c r="G9" s="16" t="n">
        <v>56078.0757241119</v>
      </c>
      <c r="H9" s="17" t="n">
        <v>263372.594239413</v>
      </c>
      <c r="I9" s="18" t="n">
        <f aca="false">H9+G9</f>
        <v>319450.669963525</v>
      </c>
      <c r="J9" s="14" t="s">
        <v>19</v>
      </c>
      <c r="K9" s="19" t="s">
        <v>26</v>
      </c>
      <c r="L9" s="20"/>
      <c r="M9" s="21" t="s">
        <v>27</v>
      </c>
      <c r="N9" s="21" t="s">
        <v>22</v>
      </c>
      <c r="O9" s="21" t="s">
        <v>28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2" collapsed="false">
      <c r="A10" s="13" t="s">
        <v>30</v>
      </c>
      <c r="B10" s="2" t="s">
        <v>17</v>
      </c>
      <c r="C10" s="20" t="s">
        <v>25</v>
      </c>
      <c r="D10" s="14" t="n">
        <v>10</v>
      </c>
      <c r="E10" s="14" t="n">
        <v>2002</v>
      </c>
      <c r="F10" s="23" t="n">
        <v>0.4</v>
      </c>
      <c r="G10" s="16" t="n">
        <v>42058.5567930839</v>
      </c>
      <c r="H10" s="17" t="n">
        <v>206852.96567956</v>
      </c>
      <c r="I10" s="18" t="n">
        <f aca="false">H10+G10</f>
        <v>248911.522472644</v>
      </c>
      <c r="J10" s="14" t="s">
        <v>19</v>
      </c>
      <c r="K10" s="19" t="s">
        <v>26</v>
      </c>
      <c r="L10" s="20"/>
      <c r="M10" s="21" t="s">
        <v>27</v>
      </c>
      <c r="N10" s="21" t="s">
        <v>22</v>
      </c>
      <c r="O10" s="21" t="s">
        <v>28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2" collapsed="false">
      <c r="A11" s="13" t="s">
        <v>31</v>
      </c>
      <c r="B11" s="2" t="s">
        <v>17</v>
      </c>
      <c r="C11" s="20" t="s">
        <v>25</v>
      </c>
      <c r="D11" s="14" t="n">
        <v>12</v>
      </c>
      <c r="E11" s="14" t="n">
        <v>2002</v>
      </c>
      <c r="F11" s="23" t="n">
        <v>0.4</v>
      </c>
      <c r="G11" s="16" t="n">
        <v>42058.5567930839</v>
      </c>
      <c r="H11" s="17" t="n">
        <v>206852.96567956</v>
      </c>
      <c r="I11" s="18" t="n">
        <f aca="false">H11+G11</f>
        <v>248911.522472644</v>
      </c>
      <c r="J11" s="14" t="s">
        <v>19</v>
      </c>
      <c r="K11" s="19" t="s">
        <v>26</v>
      </c>
      <c r="L11" s="20"/>
      <c r="M11" s="21" t="s">
        <v>27</v>
      </c>
      <c r="N11" s="21" t="s">
        <v>22</v>
      </c>
      <c r="O11" s="21" t="s">
        <v>28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2" collapsed="false">
      <c r="A12" s="13" t="s">
        <v>32</v>
      </c>
      <c r="B12" s="2" t="s">
        <v>17</v>
      </c>
      <c r="C12" s="20" t="s">
        <v>25</v>
      </c>
      <c r="D12" s="14" t="n">
        <v>4</v>
      </c>
      <c r="E12" s="14" t="n">
        <v>2002</v>
      </c>
      <c r="F12" s="23" t="n">
        <v>0.4</v>
      </c>
      <c r="G12" s="16" t="n">
        <v>28039.037862056</v>
      </c>
      <c r="H12" s="17" t="n">
        <v>150333.337119707</v>
      </c>
      <c r="I12" s="18" t="n">
        <f aca="false">H12+G12</f>
        <v>178372.374981763</v>
      </c>
      <c r="J12" s="14" t="s">
        <v>19</v>
      </c>
      <c r="K12" s="19" t="s">
        <v>26</v>
      </c>
      <c r="L12" s="20"/>
      <c r="M12" s="21" t="s">
        <v>27</v>
      </c>
      <c r="N12" s="21" t="s">
        <v>22</v>
      </c>
      <c r="O12" s="21" t="s">
        <v>28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2" collapsed="false">
      <c r="A13" s="13" t="s">
        <v>33</v>
      </c>
      <c r="B13" s="2" t="s">
        <v>17</v>
      </c>
      <c r="C13" s="14" t="s">
        <v>34</v>
      </c>
      <c r="D13" s="14" t="n">
        <v>12</v>
      </c>
      <c r="E13" s="14" t="n">
        <v>2002</v>
      </c>
      <c r="F13" s="15" t="n">
        <v>1</v>
      </c>
      <c r="G13" s="16" t="n">
        <v>58077.6079197979</v>
      </c>
      <c r="H13" s="17" t="n">
        <v>0</v>
      </c>
      <c r="I13" s="18" t="n">
        <f aca="false">H13+G13</f>
        <v>58077.6079197979</v>
      </c>
      <c r="J13" s="20" t="s">
        <v>35</v>
      </c>
      <c r="K13" s="19" t="s">
        <v>26</v>
      </c>
      <c r="L13" s="20"/>
      <c r="M13" s="21" t="s">
        <v>36</v>
      </c>
      <c r="N13" s="21" t="s">
        <v>37</v>
      </c>
      <c r="O13" s="21" t="s">
        <v>38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2" collapsed="false">
      <c r="A14" s="13" t="s">
        <v>39</v>
      </c>
      <c r="B14" s="2" t="s">
        <v>17</v>
      </c>
      <c r="C14" s="14" t="s">
        <v>34</v>
      </c>
      <c r="D14" s="14" t="n">
        <v>12</v>
      </c>
      <c r="E14" s="14" t="n">
        <v>2002</v>
      </c>
      <c r="F14" s="23" t="n">
        <v>1</v>
      </c>
      <c r="G14" s="16" t="n">
        <v>535684.36462232</v>
      </c>
      <c r="H14" s="17" t="n">
        <v>3057996.34655682</v>
      </c>
      <c r="I14" s="18" t="n">
        <f aca="false">H14+G14</f>
        <v>3593680.71117914</v>
      </c>
      <c r="J14" s="20" t="s">
        <v>35</v>
      </c>
      <c r="K14" s="19" t="s">
        <v>26</v>
      </c>
      <c r="L14" s="20"/>
      <c r="M14" s="21" t="s">
        <v>36</v>
      </c>
      <c r="N14" s="21" t="s">
        <v>22</v>
      </c>
      <c r="O14" s="21" t="s">
        <v>38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2" collapsed="false">
      <c r="A15" s="24" t="s">
        <v>40</v>
      </c>
      <c r="B15" s="2" t="s">
        <v>17</v>
      </c>
      <c r="C15" s="20" t="s">
        <v>34</v>
      </c>
      <c r="D15" s="14" t="n">
        <v>12</v>
      </c>
      <c r="E15" s="14" t="n">
        <v>2002</v>
      </c>
      <c r="F15" s="23" t="n">
        <v>0.25</v>
      </c>
      <c r="G15" s="16" t="n">
        <v>291264.413073249</v>
      </c>
      <c r="H15" s="17" t="n">
        <v>0</v>
      </c>
      <c r="I15" s="18" t="n">
        <f aca="false">H15+G15</f>
        <v>291264.413073249</v>
      </c>
      <c r="J15" s="14" t="s">
        <v>35</v>
      </c>
      <c r="K15" s="19" t="s">
        <v>41</v>
      </c>
      <c r="L15" s="20"/>
      <c r="M15" s="25" t="s">
        <v>36</v>
      </c>
      <c r="N15" s="21" t="s">
        <v>42</v>
      </c>
      <c r="O15" s="21" t="s">
        <v>43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2" collapsed="false">
      <c r="A16" s="13" t="s">
        <v>44</v>
      </c>
      <c r="B16" s="2" t="s">
        <v>17</v>
      </c>
      <c r="C16" s="14" t="s">
        <v>45</v>
      </c>
      <c r="D16" s="14" t="n">
        <v>12</v>
      </c>
      <c r="E16" s="14" t="n">
        <v>2002</v>
      </c>
      <c r="F16" s="15" t="n">
        <v>1</v>
      </c>
      <c r="G16" s="16" t="n">
        <v>34630.3344874037</v>
      </c>
      <c r="H16" s="17" t="n">
        <v>181649.139552018</v>
      </c>
      <c r="I16" s="18" t="n">
        <f aca="false">H16+G16</f>
        <v>216279.474039422</v>
      </c>
      <c r="J16" s="20" t="s">
        <v>46</v>
      </c>
      <c r="K16" s="19" t="s">
        <v>47</v>
      </c>
      <c r="L16" s="20"/>
      <c r="M16" s="21" t="s">
        <v>48</v>
      </c>
      <c r="N16" s="22" t="s">
        <v>22</v>
      </c>
      <c r="O16" s="21" t="s">
        <v>49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2" collapsed="false">
      <c r="A17" s="13" t="s">
        <v>50</v>
      </c>
      <c r="B17" s="2" t="s">
        <v>17</v>
      </c>
      <c r="C17" s="14" t="s">
        <v>51</v>
      </c>
      <c r="D17" s="14" t="n">
        <v>12</v>
      </c>
      <c r="E17" s="14" t="n">
        <v>2002</v>
      </c>
      <c r="F17" s="15" t="n">
        <v>1</v>
      </c>
      <c r="G17" s="16" t="n">
        <v>25306.7828946412</v>
      </c>
      <c r="H17" s="17" t="n">
        <v>175055.140441859</v>
      </c>
      <c r="I17" s="18" t="n">
        <f aca="false">H17+G17</f>
        <v>200361.9233365</v>
      </c>
      <c r="J17" s="14" t="s">
        <v>52</v>
      </c>
      <c r="K17" s="19" t="s">
        <v>20</v>
      </c>
      <c r="L17" s="20"/>
      <c r="M17" s="21" t="s">
        <v>27</v>
      </c>
      <c r="N17" s="22" t="s">
        <v>22</v>
      </c>
      <c r="O17" s="21" t="s">
        <v>23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2" collapsed="false">
      <c r="A18" s="13" t="s">
        <v>53</v>
      </c>
      <c r="B18" s="2" t="s">
        <v>17</v>
      </c>
      <c r="C18" s="1" t="s">
        <v>45</v>
      </c>
      <c r="D18" s="14" t="n">
        <v>12</v>
      </c>
      <c r="E18" s="14" t="n">
        <v>2002</v>
      </c>
      <c r="F18" s="23" t="n">
        <v>1</v>
      </c>
      <c r="G18" s="16" t="n">
        <v>366793.43058245</v>
      </c>
      <c r="H18" s="17" t="n">
        <v>3802342.09300684</v>
      </c>
      <c r="I18" s="18" t="n">
        <f aca="false">H18+G18</f>
        <v>4169135.52358929</v>
      </c>
      <c r="J18" s="20" t="s">
        <v>46</v>
      </c>
      <c r="K18" s="19" t="s">
        <v>26</v>
      </c>
      <c r="L18" s="20"/>
      <c r="M18" s="21" t="s">
        <v>54</v>
      </c>
      <c r="N18" s="21" t="s">
        <v>22</v>
      </c>
      <c r="O18" s="21" t="s">
        <v>49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2" collapsed="false">
      <c r="A19" s="13" t="s">
        <v>55</v>
      </c>
      <c r="B19" s="2" t="s">
        <v>17</v>
      </c>
      <c r="C19" s="1" t="s">
        <v>45</v>
      </c>
      <c r="D19" s="14" t="n">
        <v>12</v>
      </c>
      <c r="E19" s="14" t="n">
        <v>2002</v>
      </c>
      <c r="F19" s="23" t="n">
        <v>1</v>
      </c>
      <c r="G19" s="16" t="n">
        <v>340249.16915872</v>
      </c>
      <c r="H19" s="17" t="n">
        <v>2796301.02048661</v>
      </c>
      <c r="I19" s="18" t="n">
        <f aca="false">H19+G19</f>
        <v>3136550.18964533</v>
      </c>
      <c r="J19" s="20" t="s">
        <v>46</v>
      </c>
      <c r="K19" s="19" t="s">
        <v>26</v>
      </c>
      <c r="L19" s="20"/>
      <c r="M19" s="21" t="s">
        <v>54</v>
      </c>
      <c r="N19" s="21" t="s">
        <v>22</v>
      </c>
      <c r="O19" s="21" t="s">
        <v>49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2" collapsed="false">
      <c r="A20" s="13" t="s">
        <v>56</v>
      </c>
      <c r="B20" s="2" t="s">
        <v>17</v>
      </c>
      <c r="C20" s="1" t="s">
        <v>45</v>
      </c>
      <c r="D20" s="14" t="n">
        <v>12</v>
      </c>
      <c r="E20" s="14" t="n">
        <v>2002</v>
      </c>
      <c r="F20" s="23" t="n">
        <v>1</v>
      </c>
      <c r="G20" s="16" t="n">
        <v>294399.990335913</v>
      </c>
      <c r="H20" s="17" t="n">
        <v>2226032.25886075</v>
      </c>
      <c r="I20" s="18" t="n">
        <f aca="false">H20+G20</f>
        <v>2520432.24919667</v>
      </c>
      <c r="J20" s="20" t="s">
        <v>46</v>
      </c>
      <c r="K20" s="19" t="s">
        <v>26</v>
      </c>
      <c r="L20" s="20"/>
      <c r="M20" s="21" t="s">
        <v>54</v>
      </c>
      <c r="N20" s="21" t="s">
        <v>22</v>
      </c>
      <c r="O20" s="21" t="s">
        <v>49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2" collapsed="false">
      <c r="A21" s="13" t="s">
        <v>55</v>
      </c>
      <c r="B21" s="2" t="s">
        <v>17</v>
      </c>
      <c r="C21" s="1" t="s">
        <v>45</v>
      </c>
      <c r="D21" s="14" t="n">
        <v>12</v>
      </c>
      <c r="E21" s="14" t="n">
        <v>2002</v>
      </c>
      <c r="F21" s="23" t="n">
        <v>1</v>
      </c>
      <c r="G21" s="16" t="n">
        <v>284747.531636375</v>
      </c>
      <c r="H21" s="17" t="n">
        <v>1927442.41430794</v>
      </c>
      <c r="I21" s="18" t="n">
        <f aca="false">H21+G21</f>
        <v>2212189.94594432</v>
      </c>
      <c r="J21" s="20" t="s">
        <v>46</v>
      </c>
      <c r="K21" s="19" t="s">
        <v>26</v>
      </c>
      <c r="L21" s="20"/>
      <c r="M21" s="21" t="s">
        <v>54</v>
      </c>
      <c r="N21" s="21" t="s">
        <v>22</v>
      </c>
      <c r="O21" s="21" t="s">
        <v>49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false" outlineLevel="2" collapsed="false">
      <c r="A22" s="13" t="s">
        <v>57</v>
      </c>
      <c r="B22" s="2" t="s">
        <v>17</v>
      </c>
      <c r="C22" s="1" t="s">
        <v>45</v>
      </c>
      <c r="D22" s="14" t="n">
        <v>12</v>
      </c>
      <c r="E22" s="14" t="n">
        <v>2002</v>
      </c>
      <c r="F22" s="23" t="n">
        <v>1</v>
      </c>
      <c r="G22" s="16" t="n">
        <v>243724.582163338</v>
      </c>
      <c r="H22" s="17" t="n">
        <v>1414506.57495849</v>
      </c>
      <c r="I22" s="18" t="n">
        <f aca="false">H22+G22</f>
        <v>1658231.15712183</v>
      </c>
      <c r="J22" s="20" t="s">
        <v>46</v>
      </c>
      <c r="K22" s="19" t="s">
        <v>26</v>
      </c>
      <c r="L22" s="20"/>
      <c r="M22" s="21" t="s">
        <v>54</v>
      </c>
      <c r="N22" s="21" t="s">
        <v>22</v>
      </c>
      <c r="O22" s="21" t="s">
        <v>49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2" collapsed="false">
      <c r="A23" s="13" t="s">
        <v>58</v>
      </c>
      <c r="B23" s="2" t="s">
        <v>17</v>
      </c>
      <c r="C23" s="1" t="s">
        <v>45</v>
      </c>
      <c r="D23" s="14" t="n">
        <v>12</v>
      </c>
      <c r="E23" s="14" t="n">
        <v>2002</v>
      </c>
      <c r="F23" s="23" t="n">
        <v>1</v>
      </c>
      <c r="G23" s="16" t="n">
        <v>154439.33919261</v>
      </c>
      <c r="H23" s="17" t="n">
        <v>1308477.51284498</v>
      </c>
      <c r="I23" s="18" t="n">
        <f aca="false">H23+G23</f>
        <v>1462916.8520376</v>
      </c>
      <c r="J23" s="20" t="s">
        <v>46</v>
      </c>
      <c r="K23" s="19" t="s">
        <v>26</v>
      </c>
      <c r="L23" s="20"/>
      <c r="M23" s="21" t="s">
        <v>54</v>
      </c>
      <c r="N23" s="21" t="s">
        <v>22</v>
      </c>
      <c r="O23" s="21" t="s">
        <v>49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1" collapsed="false">
      <c r="A24" s="13"/>
      <c r="B24" s="26" t="s">
        <v>59</v>
      </c>
      <c r="D24" s="14"/>
      <c r="E24" s="14"/>
      <c r="F24" s="23"/>
      <c r="G24" s="27" t="n">
        <f aca="false">SUBTOTAL(9,G7:G23)</f>
        <v>2856293.72084691</v>
      </c>
      <c r="H24" s="28" t="n">
        <f aca="false">SUBTOTAL(9,H7:H23)</f>
        <v>17999013.8148626</v>
      </c>
      <c r="I24" s="29" t="n">
        <f aca="false">SUBTOTAL(9,I7:I23)</f>
        <v>20855307.5357095</v>
      </c>
      <c r="J24" s="20"/>
      <c r="K24" s="19"/>
      <c r="L24" s="20"/>
      <c r="M24" s="21"/>
      <c r="N24" s="21"/>
      <c r="O24" s="21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2" collapsed="false">
      <c r="A25" s="13" t="s">
        <v>60</v>
      </c>
      <c r="B25" s="14" t="s">
        <v>61</v>
      </c>
      <c r="C25" s="20" t="s">
        <v>62</v>
      </c>
      <c r="D25" s="14" t="n">
        <v>12</v>
      </c>
      <c r="E25" s="14" t="n">
        <v>2002</v>
      </c>
      <c r="F25" s="23" t="n">
        <v>0.334</v>
      </c>
      <c r="G25" s="16" t="n">
        <v>327922.791285721</v>
      </c>
      <c r="H25" s="17" t="n">
        <v>6976123.63167</v>
      </c>
      <c r="I25" s="18" t="n">
        <f aca="false">H25+G25</f>
        <v>7304046.42295572</v>
      </c>
      <c r="J25" s="14" t="s">
        <v>19</v>
      </c>
      <c r="K25" s="19" t="s">
        <v>63</v>
      </c>
      <c r="L25" s="20"/>
      <c r="M25" s="21" t="s">
        <v>64</v>
      </c>
      <c r="N25" s="21" t="s">
        <v>22</v>
      </c>
      <c r="O25" s="21" t="s">
        <v>65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false" outlineLevel="2" collapsed="false">
      <c r="A26" s="13" t="s">
        <v>66</v>
      </c>
      <c r="B26" s="14" t="s">
        <v>61</v>
      </c>
      <c r="C26" s="20" t="s">
        <v>62</v>
      </c>
      <c r="D26" s="14" t="n">
        <v>12</v>
      </c>
      <c r="E26" s="14" t="n">
        <v>2002</v>
      </c>
      <c r="F26" s="23" t="n">
        <v>0.3334</v>
      </c>
      <c r="G26" s="16" t="n">
        <v>23343.3228511755</v>
      </c>
      <c r="H26" s="17" t="n">
        <v>407206.730521039</v>
      </c>
      <c r="I26" s="18" t="n">
        <f aca="false">H26+G26</f>
        <v>430550.053372215</v>
      </c>
      <c r="J26" s="14" t="s">
        <v>19</v>
      </c>
      <c r="K26" s="19" t="s">
        <v>63</v>
      </c>
      <c r="L26" s="20"/>
      <c r="M26" s="21"/>
      <c r="N26" s="21" t="s">
        <v>67</v>
      </c>
      <c r="O26" s="21" t="s">
        <v>65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2" collapsed="false">
      <c r="A27" s="13" t="s">
        <v>68</v>
      </c>
      <c r="B27" s="2" t="s">
        <v>61</v>
      </c>
      <c r="C27" s="14" t="s">
        <v>27</v>
      </c>
      <c r="D27" s="14" t="n">
        <v>12</v>
      </c>
      <c r="E27" s="14" t="n">
        <v>2002</v>
      </c>
      <c r="F27" s="30" t="n">
        <v>0.5</v>
      </c>
      <c r="G27" s="16" t="n">
        <v>57764.4634737429</v>
      </c>
      <c r="H27" s="17" t="n">
        <v>172383.815515521</v>
      </c>
      <c r="I27" s="18" t="n">
        <f aca="false">H27+G27</f>
        <v>230148.278989264</v>
      </c>
      <c r="J27" s="14" t="s">
        <v>19</v>
      </c>
      <c r="K27" s="19" t="s">
        <v>69</v>
      </c>
      <c r="L27" s="20"/>
      <c r="M27" s="21" t="s">
        <v>48</v>
      </c>
      <c r="N27" s="21" t="s">
        <v>22</v>
      </c>
      <c r="O27" s="21" t="s">
        <v>23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2" collapsed="false">
      <c r="A28" s="13" t="s">
        <v>70</v>
      </c>
      <c r="B28" s="14" t="s">
        <v>61</v>
      </c>
      <c r="C28" s="14" t="s">
        <v>34</v>
      </c>
      <c r="D28" s="14" t="n">
        <v>12</v>
      </c>
      <c r="E28" s="14" t="n">
        <v>2002</v>
      </c>
      <c r="F28" s="23" t="n">
        <v>1</v>
      </c>
      <c r="G28" s="16" t="n">
        <v>154170.934523075</v>
      </c>
      <c r="H28" s="17" t="n">
        <v>962167.440606948</v>
      </c>
      <c r="I28" s="18" t="n">
        <f aca="false">H28+G28</f>
        <v>1116338.37513002</v>
      </c>
      <c r="J28" s="20" t="s">
        <v>35</v>
      </c>
      <c r="K28" s="19" t="s">
        <v>26</v>
      </c>
      <c r="L28" s="20"/>
      <c r="M28" s="21" t="s">
        <v>36</v>
      </c>
      <c r="N28" s="21" t="s">
        <v>22</v>
      </c>
      <c r="O28" s="21" t="s">
        <v>38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2" collapsed="false">
      <c r="A29" s="13" t="s">
        <v>71</v>
      </c>
      <c r="B29" s="14" t="s">
        <v>61</v>
      </c>
      <c r="C29" s="14" t="s">
        <v>34</v>
      </c>
      <c r="D29" s="14" t="n">
        <v>12</v>
      </c>
      <c r="E29" s="14" t="n">
        <v>2002</v>
      </c>
      <c r="F29" s="23" t="n">
        <v>1</v>
      </c>
      <c r="G29" s="16" t="n">
        <v>105935.734227431</v>
      </c>
      <c r="H29" s="17" t="n">
        <v>859761.043967107</v>
      </c>
      <c r="I29" s="18" t="n">
        <f aca="false">H29+G29</f>
        <v>965696.778194538</v>
      </c>
      <c r="J29" s="20" t="s">
        <v>35</v>
      </c>
      <c r="K29" s="19" t="s">
        <v>26</v>
      </c>
      <c r="L29" s="20"/>
      <c r="M29" s="21" t="s">
        <v>36</v>
      </c>
      <c r="N29" s="21" t="s">
        <v>22</v>
      </c>
      <c r="O29" s="21" t="s">
        <v>38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2" collapsed="false">
      <c r="A30" s="13" t="s">
        <v>72</v>
      </c>
      <c r="B30" s="14" t="s">
        <v>61</v>
      </c>
      <c r="C30" s="14" t="s">
        <v>34</v>
      </c>
      <c r="D30" s="14" t="n">
        <v>12</v>
      </c>
      <c r="E30" s="14" t="n">
        <v>2002</v>
      </c>
      <c r="F30" s="23" t="n">
        <v>1</v>
      </c>
      <c r="G30" s="16" t="n">
        <v>45748.6323780193</v>
      </c>
      <c r="H30" s="17" t="n">
        <v>228417.742411763</v>
      </c>
      <c r="I30" s="18" t="n">
        <f aca="false">H30+G30</f>
        <v>274166.374789782</v>
      </c>
      <c r="J30" s="20" t="s">
        <v>35</v>
      </c>
      <c r="K30" s="19" t="s">
        <v>26</v>
      </c>
      <c r="L30" s="20"/>
      <c r="M30" s="21" t="s">
        <v>36</v>
      </c>
      <c r="N30" s="21" t="s">
        <v>22</v>
      </c>
      <c r="O30" s="21" t="s">
        <v>38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2" collapsed="false">
      <c r="A31" s="13" t="s">
        <v>73</v>
      </c>
      <c r="B31" s="14" t="s">
        <v>61</v>
      </c>
      <c r="C31" s="14" t="s">
        <v>34</v>
      </c>
      <c r="D31" s="14" t="n">
        <v>7</v>
      </c>
      <c r="E31" s="14" t="n">
        <v>2002</v>
      </c>
      <c r="F31" s="23" t="n">
        <v>1</v>
      </c>
      <c r="G31" s="16" t="n">
        <v>36598.9059024155</v>
      </c>
      <c r="H31" s="17" t="n">
        <v>183134.19392941</v>
      </c>
      <c r="I31" s="18" t="n">
        <f aca="false">H31+G31</f>
        <v>219733.099831826</v>
      </c>
      <c r="J31" s="20" t="s">
        <v>35</v>
      </c>
      <c r="K31" s="19" t="s">
        <v>26</v>
      </c>
      <c r="L31" s="20"/>
      <c r="M31" s="21" t="s">
        <v>36</v>
      </c>
      <c r="N31" s="21" t="s">
        <v>22</v>
      </c>
      <c r="O31" s="21" t="s">
        <v>38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2" collapsed="false">
      <c r="A32" s="13" t="s">
        <v>74</v>
      </c>
      <c r="B32" s="14" t="s">
        <v>61</v>
      </c>
      <c r="C32" s="14" t="s">
        <v>34</v>
      </c>
      <c r="D32" s="14" t="n">
        <v>3</v>
      </c>
      <c r="E32" s="14" t="n">
        <v>2002</v>
      </c>
      <c r="F32" s="23" t="n">
        <v>1</v>
      </c>
      <c r="G32" s="16" t="n">
        <v>27449.1794268116</v>
      </c>
      <c r="H32" s="17" t="n">
        <v>189850.645447058</v>
      </c>
      <c r="I32" s="18" t="n">
        <f aca="false">H32+G32</f>
        <v>217299.824873869</v>
      </c>
      <c r="J32" s="20" t="s">
        <v>35</v>
      </c>
      <c r="K32" s="19" t="s">
        <v>26</v>
      </c>
      <c r="L32" s="20"/>
      <c r="M32" s="21" t="s">
        <v>36</v>
      </c>
      <c r="N32" s="21" t="s">
        <v>22</v>
      </c>
      <c r="O32" s="21" t="s">
        <v>38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2.75" hidden="false" customHeight="false" outlineLevel="1" collapsed="false">
      <c r="A33" s="13"/>
      <c r="B33" s="31" t="s">
        <v>75</v>
      </c>
      <c r="C33" s="14"/>
      <c r="D33" s="14"/>
      <c r="E33" s="14"/>
      <c r="F33" s="23"/>
      <c r="G33" s="27" t="n">
        <f aca="false">SUBTOTAL(9,G25:G32)</f>
        <v>778933.964068391</v>
      </c>
      <c r="H33" s="28" t="n">
        <f aca="false">SUBTOTAL(9,H25:H32)</f>
        <v>9979045.24406884</v>
      </c>
      <c r="I33" s="29" t="n">
        <f aca="false">SUBTOTAL(9,I25:I32)</f>
        <v>10757979.2081372</v>
      </c>
      <c r="J33" s="20"/>
      <c r="K33" s="19"/>
      <c r="L33" s="20"/>
      <c r="M33" s="21"/>
      <c r="N33" s="21"/>
      <c r="O33" s="21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2" collapsed="false">
      <c r="A34" s="13" t="s">
        <v>76</v>
      </c>
      <c r="B34" s="2" t="s">
        <v>77</v>
      </c>
      <c r="C34" s="20" t="s">
        <v>62</v>
      </c>
      <c r="D34" s="14" t="n">
        <v>12</v>
      </c>
      <c r="E34" s="14" t="n">
        <v>2002</v>
      </c>
      <c r="F34" s="23" t="n">
        <v>0.9</v>
      </c>
      <c r="G34" s="16" t="n">
        <v>6478051.61137376</v>
      </c>
      <c r="H34" s="17" t="n">
        <v>0</v>
      </c>
      <c r="I34" s="18" t="n">
        <f aca="false">H34+G34</f>
        <v>6478051.61137376</v>
      </c>
      <c r="J34" s="14" t="s">
        <v>19</v>
      </c>
      <c r="K34" s="19" t="s">
        <v>63</v>
      </c>
      <c r="L34" s="20"/>
      <c r="M34" s="21" t="s">
        <v>36</v>
      </c>
      <c r="N34" s="21" t="s">
        <v>78</v>
      </c>
      <c r="O34" s="21" t="s">
        <v>79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false" customHeight="false" outlineLevel="2" collapsed="false">
      <c r="A35" s="13" t="s">
        <v>80</v>
      </c>
      <c r="B35" s="2" t="s">
        <v>77</v>
      </c>
      <c r="C35" s="20" t="s">
        <v>62</v>
      </c>
      <c r="D35" s="14" t="n">
        <v>12</v>
      </c>
      <c r="E35" s="14" t="n">
        <v>2002</v>
      </c>
      <c r="F35" s="23" t="n">
        <v>0.95</v>
      </c>
      <c r="G35" s="16" t="n">
        <v>4508911.69080886</v>
      </c>
      <c r="H35" s="17" t="n">
        <v>0</v>
      </c>
      <c r="I35" s="18" t="n">
        <f aca="false">H35+G35</f>
        <v>4508911.69080886</v>
      </c>
      <c r="J35" s="14" t="s">
        <v>19</v>
      </c>
      <c r="K35" s="19" t="s">
        <v>63</v>
      </c>
      <c r="L35" s="20"/>
      <c r="M35" s="21" t="s">
        <v>36</v>
      </c>
      <c r="N35" s="21" t="s">
        <v>78</v>
      </c>
      <c r="O35" s="21" t="s">
        <v>79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2" collapsed="false">
      <c r="A36" s="13" t="s">
        <v>81</v>
      </c>
      <c r="B36" s="2" t="s">
        <v>77</v>
      </c>
      <c r="C36" s="20" t="s">
        <v>62</v>
      </c>
      <c r="D36" s="14" t="n">
        <v>12</v>
      </c>
      <c r="E36" s="14" t="n">
        <v>2002</v>
      </c>
      <c r="F36" s="23" t="n">
        <v>0.75</v>
      </c>
      <c r="G36" s="16" t="n">
        <v>2126185.94856321</v>
      </c>
      <c r="H36" s="17" t="n">
        <v>0</v>
      </c>
      <c r="I36" s="18" t="n">
        <f aca="false">H36+G36</f>
        <v>2126185.94856321</v>
      </c>
      <c r="J36" s="14" t="s">
        <v>19</v>
      </c>
      <c r="K36" s="19" t="s">
        <v>63</v>
      </c>
      <c r="L36" s="20"/>
      <c r="M36" s="21" t="s">
        <v>27</v>
      </c>
      <c r="N36" s="21" t="s">
        <v>78</v>
      </c>
      <c r="O36" s="21" t="s">
        <v>82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2" collapsed="false">
      <c r="A37" s="13" t="s">
        <v>83</v>
      </c>
      <c r="B37" s="2" t="s">
        <v>77</v>
      </c>
      <c r="C37" s="20" t="s">
        <v>62</v>
      </c>
      <c r="D37" s="14" t="n">
        <v>12</v>
      </c>
      <c r="E37" s="14" t="n">
        <v>2002</v>
      </c>
      <c r="F37" s="23" t="n">
        <v>0.75</v>
      </c>
      <c r="G37" s="16" t="n">
        <v>0</v>
      </c>
      <c r="H37" s="17" t="n">
        <v>90000</v>
      </c>
      <c r="I37" s="18" t="n">
        <f aca="false">H37+G37</f>
        <v>90000</v>
      </c>
      <c r="J37" s="14" t="s">
        <v>19</v>
      </c>
      <c r="K37" s="19" t="s">
        <v>63</v>
      </c>
      <c r="L37" s="20"/>
      <c r="M37" s="21" t="s">
        <v>27</v>
      </c>
      <c r="N37" s="21" t="s">
        <v>78</v>
      </c>
      <c r="O37" s="21" t="s">
        <v>82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2.75" hidden="false" customHeight="false" outlineLevel="2" collapsed="false">
      <c r="A38" s="13" t="s">
        <v>84</v>
      </c>
      <c r="B38" s="2" t="s">
        <v>77</v>
      </c>
      <c r="C38" s="14" t="s">
        <v>85</v>
      </c>
      <c r="D38" s="14" t="n">
        <v>12</v>
      </c>
      <c r="E38" s="14" t="n">
        <v>2002</v>
      </c>
      <c r="F38" s="15" t="n">
        <v>0.11722928540114</v>
      </c>
      <c r="G38" s="16" t="n">
        <v>468917.141604559</v>
      </c>
      <c r="H38" s="17" t="n">
        <v>0</v>
      </c>
      <c r="I38" s="18" t="n">
        <f aca="false">H38+G38</f>
        <v>468917.141604559</v>
      </c>
      <c r="J38" s="14" t="s">
        <v>19</v>
      </c>
      <c r="K38" s="19" t="s">
        <v>86</v>
      </c>
      <c r="L38" s="20"/>
      <c r="M38" s="21"/>
      <c r="N38" s="21" t="s">
        <v>78</v>
      </c>
      <c r="O38" s="21" t="s">
        <v>48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2" collapsed="false">
      <c r="A39" s="13" t="s">
        <v>87</v>
      </c>
      <c r="B39" s="2" t="s">
        <v>77</v>
      </c>
      <c r="C39" s="14" t="s">
        <v>85</v>
      </c>
      <c r="D39" s="14" t="n">
        <v>12</v>
      </c>
      <c r="E39" s="14" t="n">
        <v>2002</v>
      </c>
      <c r="F39" s="15" t="n">
        <v>0.122604309949564</v>
      </c>
      <c r="G39" s="16" t="n">
        <v>123707.748739111</v>
      </c>
      <c r="H39" s="17" t="n">
        <v>0</v>
      </c>
      <c r="I39" s="18" t="n">
        <f aca="false">H39+G39</f>
        <v>123707.748739111</v>
      </c>
      <c r="J39" s="14" t="s">
        <v>19</v>
      </c>
      <c r="K39" s="19" t="s">
        <v>86</v>
      </c>
      <c r="L39" s="20"/>
      <c r="M39" s="21"/>
      <c r="N39" s="21" t="s">
        <v>78</v>
      </c>
      <c r="O39" s="21" t="s">
        <v>48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25.5" hidden="false" customHeight="false" outlineLevel="2" collapsed="false">
      <c r="A40" s="13" t="s">
        <v>88</v>
      </c>
      <c r="B40" s="2" t="s">
        <v>77</v>
      </c>
      <c r="C40" s="14" t="s">
        <v>85</v>
      </c>
      <c r="D40" s="14" t="n">
        <v>12</v>
      </c>
      <c r="E40" s="32" t="s">
        <v>89</v>
      </c>
      <c r="F40" s="15" t="n">
        <v>0.6</v>
      </c>
      <c r="G40" s="16" t="n">
        <v>12000</v>
      </c>
      <c r="H40" s="17" t="n">
        <v>0</v>
      </c>
      <c r="I40" s="18" t="n">
        <f aca="false">H40+G40</f>
        <v>12000</v>
      </c>
      <c r="J40" s="14" t="s">
        <v>19</v>
      </c>
      <c r="K40" s="19" t="s">
        <v>90</v>
      </c>
      <c r="L40" s="20"/>
      <c r="M40" s="21" t="s">
        <v>91</v>
      </c>
      <c r="N40" s="21" t="s">
        <v>78</v>
      </c>
      <c r="O40" s="21" t="s">
        <v>92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2" collapsed="false">
      <c r="A41" s="13" t="s">
        <v>93</v>
      </c>
      <c r="B41" s="2" t="s">
        <v>77</v>
      </c>
      <c r="C41" s="14" t="s">
        <v>94</v>
      </c>
      <c r="D41" s="14" t="n">
        <v>12</v>
      </c>
      <c r="E41" s="14" t="n">
        <v>2002</v>
      </c>
      <c r="F41" s="15" t="n">
        <v>1</v>
      </c>
      <c r="G41" s="16" t="n">
        <v>635344.819061945</v>
      </c>
      <c r="H41" s="17" t="n">
        <v>0</v>
      </c>
      <c r="I41" s="18" t="n">
        <f aca="false">H41+G41</f>
        <v>635344.819061945</v>
      </c>
      <c r="J41" s="14" t="s">
        <v>19</v>
      </c>
      <c r="K41" s="19" t="s">
        <v>95</v>
      </c>
      <c r="L41" s="20"/>
      <c r="M41" s="21" t="s">
        <v>64</v>
      </c>
      <c r="N41" s="21" t="s">
        <v>78</v>
      </c>
      <c r="O41" s="21" t="s">
        <v>38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2" collapsed="false">
      <c r="A42" s="13" t="s">
        <v>96</v>
      </c>
      <c r="B42" s="2" t="s">
        <v>77</v>
      </c>
      <c r="C42" s="14" t="s">
        <v>94</v>
      </c>
      <c r="D42" s="14" t="n">
        <v>12</v>
      </c>
      <c r="E42" s="14" t="n">
        <v>2002</v>
      </c>
      <c r="F42" s="15" t="n">
        <v>1</v>
      </c>
      <c r="G42" s="16" t="n">
        <v>317675.915101409</v>
      </c>
      <c r="H42" s="17" t="n">
        <v>0</v>
      </c>
      <c r="I42" s="18" t="n">
        <f aca="false">H42+G42</f>
        <v>317675.915101409</v>
      </c>
      <c r="J42" s="14" t="s">
        <v>19</v>
      </c>
      <c r="K42" s="19" t="s">
        <v>95</v>
      </c>
      <c r="L42" s="20"/>
      <c r="M42" s="21" t="s">
        <v>27</v>
      </c>
      <c r="N42" s="21" t="s">
        <v>78</v>
      </c>
      <c r="O42" s="21" t="s">
        <v>38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2" collapsed="false">
      <c r="A43" s="13" t="s">
        <v>97</v>
      </c>
      <c r="B43" s="2" t="s">
        <v>77</v>
      </c>
      <c r="C43" s="14" t="s">
        <v>94</v>
      </c>
      <c r="D43" s="14" t="n">
        <v>12</v>
      </c>
      <c r="E43" s="14" t="n">
        <v>2002</v>
      </c>
      <c r="F43" s="15" t="n">
        <v>0.9</v>
      </c>
      <c r="G43" s="16" t="n">
        <v>285902.013564482</v>
      </c>
      <c r="H43" s="17" t="n">
        <v>0</v>
      </c>
      <c r="I43" s="18" t="n">
        <f aca="false">H43+G43</f>
        <v>285902.013564482</v>
      </c>
      <c r="J43" s="14" t="s">
        <v>19</v>
      </c>
      <c r="K43" s="19" t="s">
        <v>95</v>
      </c>
      <c r="L43" s="20"/>
      <c r="M43" s="21" t="s">
        <v>27</v>
      </c>
      <c r="N43" s="21" t="s">
        <v>78</v>
      </c>
      <c r="O43" s="21" t="s">
        <v>38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2" collapsed="false">
      <c r="A44" s="13" t="s">
        <v>98</v>
      </c>
      <c r="B44" s="2" t="s">
        <v>77</v>
      </c>
      <c r="C44" s="14" t="s">
        <v>94</v>
      </c>
      <c r="D44" s="14" t="n">
        <v>12</v>
      </c>
      <c r="E44" s="14" t="n">
        <v>2002</v>
      </c>
      <c r="F44" s="33" t="n">
        <v>1</v>
      </c>
      <c r="G44" s="16" t="n">
        <v>54268.0024286706</v>
      </c>
      <c r="H44" s="17" t="n">
        <v>155373.195946653</v>
      </c>
      <c r="I44" s="18" t="n">
        <f aca="false">H44+G44</f>
        <v>209641.198375323</v>
      </c>
      <c r="J44" s="14" t="s">
        <v>19</v>
      </c>
      <c r="K44" s="19" t="s">
        <v>95</v>
      </c>
      <c r="L44" s="20"/>
      <c r="M44" s="21" t="s">
        <v>64</v>
      </c>
      <c r="N44" s="21" t="s">
        <v>99</v>
      </c>
      <c r="O44" s="21" t="s">
        <v>38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2" collapsed="false">
      <c r="A45" s="13" t="s">
        <v>100</v>
      </c>
      <c r="B45" s="2" t="s">
        <v>77</v>
      </c>
      <c r="C45" s="14" t="s">
        <v>94</v>
      </c>
      <c r="D45" s="14" t="n">
        <v>12</v>
      </c>
      <c r="E45" s="14" t="n">
        <v>2002</v>
      </c>
      <c r="F45" s="33" t="n">
        <v>0.97</v>
      </c>
      <c r="G45" s="16" t="n">
        <v>52639.9623558104</v>
      </c>
      <c r="H45" s="17" t="n">
        <v>150712.000068253</v>
      </c>
      <c r="I45" s="18" t="n">
        <f aca="false">H45+G45</f>
        <v>203351.962424064</v>
      </c>
      <c r="J45" s="14" t="s">
        <v>19</v>
      </c>
      <c r="K45" s="19" t="s">
        <v>95</v>
      </c>
      <c r="L45" s="20"/>
      <c r="M45" s="21" t="s">
        <v>64</v>
      </c>
      <c r="N45" s="21" t="s">
        <v>99</v>
      </c>
      <c r="O45" s="21" t="s">
        <v>38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2" collapsed="false">
      <c r="A46" s="13" t="s">
        <v>101</v>
      </c>
      <c r="B46" s="2" t="s">
        <v>77</v>
      </c>
      <c r="C46" s="14" t="s">
        <v>94</v>
      </c>
      <c r="D46" s="14" t="n">
        <v>12</v>
      </c>
      <c r="E46" s="14" t="n">
        <v>2002</v>
      </c>
      <c r="F46" s="33" t="n">
        <v>0.67</v>
      </c>
      <c r="G46" s="16" t="n">
        <v>36359.5616272093</v>
      </c>
      <c r="H46" s="17" t="n">
        <v>104100.041284257</v>
      </c>
      <c r="I46" s="18" t="n">
        <f aca="false">H46+G46</f>
        <v>140459.602911467</v>
      </c>
      <c r="J46" s="14" t="s">
        <v>19</v>
      </c>
      <c r="K46" s="19" t="s">
        <v>95</v>
      </c>
      <c r="L46" s="20"/>
      <c r="M46" s="21" t="s">
        <v>64</v>
      </c>
      <c r="N46" s="21" t="s">
        <v>99</v>
      </c>
      <c r="O46" s="21" t="s">
        <v>38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false" customHeight="false" outlineLevel="2" collapsed="false">
      <c r="A47" s="13" t="s">
        <v>102</v>
      </c>
      <c r="B47" s="2" t="s">
        <v>77</v>
      </c>
      <c r="C47" s="14" t="s">
        <v>103</v>
      </c>
      <c r="D47" s="14" t="n">
        <v>12</v>
      </c>
      <c r="E47" s="14" t="n">
        <v>2002</v>
      </c>
      <c r="F47" s="15" t="n">
        <v>0.4</v>
      </c>
      <c r="G47" s="16" t="n">
        <v>486913.393224025</v>
      </c>
      <c r="H47" s="17" t="n">
        <v>0</v>
      </c>
      <c r="I47" s="18" t="n">
        <f aca="false">H47+G47</f>
        <v>486913.393224025</v>
      </c>
      <c r="J47" s="14" t="s">
        <v>19</v>
      </c>
      <c r="K47" s="19" t="s">
        <v>26</v>
      </c>
      <c r="L47" s="20"/>
      <c r="M47" s="21" t="s">
        <v>104</v>
      </c>
      <c r="N47" s="21" t="s">
        <v>78</v>
      </c>
      <c r="O47" s="21" t="s">
        <v>38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2.75" hidden="false" customHeight="false" outlineLevel="2" collapsed="false">
      <c r="A48" s="13" t="s">
        <v>105</v>
      </c>
      <c r="B48" s="2" t="s">
        <v>77</v>
      </c>
      <c r="C48" s="14" t="s">
        <v>27</v>
      </c>
      <c r="D48" s="14" t="n">
        <v>12</v>
      </c>
      <c r="E48" s="14" t="n">
        <v>2002</v>
      </c>
      <c r="F48" s="15" t="n">
        <v>0.25</v>
      </c>
      <c r="G48" s="16" t="n">
        <v>132344.218033313</v>
      </c>
      <c r="H48" s="17" t="n">
        <v>0</v>
      </c>
      <c r="I48" s="18" t="n">
        <f aca="false">H48+G48</f>
        <v>132344.218033313</v>
      </c>
      <c r="J48" s="14" t="s">
        <v>19</v>
      </c>
      <c r="K48" s="19" t="s">
        <v>47</v>
      </c>
      <c r="L48" s="20"/>
      <c r="M48" s="21" t="s">
        <v>48</v>
      </c>
      <c r="N48" s="21" t="s">
        <v>78</v>
      </c>
      <c r="O48" s="21" t="s">
        <v>23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2" collapsed="false">
      <c r="A49" s="13" t="s">
        <v>106</v>
      </c>
      <c r="B49" s="2" t="s">
        <v>77</v>
      </c>
      <c r="C49" s="14" t="s">
        <v>27</v>
      </c>
      <c r="D49" s="14" t="n">
        <v>12</v>
      </c>
      <c r="E49" s="14" t="n">
        <v>2002</v>
      </c>
      <c r="F49" s="15" t="n">
        <v>0.25</v>
      </c>
      <c r="G49" s="16" t="n">
        <v>77276.7535901576</v>
      </c>
      <c r="H49" s="17" t="n">
        <v>0</v>
      </c>
      <c r="I49" s="18" t="n">
        <f aca="false">H49+G49</f>
        <v>77276.7535901576</v>
      </c>
      <c r="J49" s="14" t="s">
        <v>19</v>
      </c>
      <c r="K49" s="19" t="s">
        <v>107</v>
      </c>
      <c r="L49" s="20"/>
      <c r="M49" s="21" t="s">
        <v>48</v>
      </c>
      <c r="N49" s="21" t="s">
        <v>78</v>
      </c>
      <c r="O49" s="21" t="s">
        <v>23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false" customHeight="false" outlineLevel="2" collapsed="false">
      <c r="A50" s="13" t="s">
        <v>108</v>
      </c>
      <c r="B50" s="2" t="s">
        <v>77</v>
      </c>
      <c r="C50" s="14" t="s">
        <v>18</v>
      </c>
      <c r="D50" s="14" t="n">
        <v>12</v>
      </c>
      <c r="E50" s="14" t="n">
        <v>2002</v>
      </c>
      <c r="F50" s="15" t="n">
        <v>1</v>
      </c>
      <c r="G50" s="16" t="n">
        <v>21539.603298979</v>
      </c>
      <c r="H50" s="17" t="n">
        <v>0</v>
      </c>
      <c r="I50" s="18" t="n">
        <f aca="false">H50+G50</f>
        <v>21539.603298979</v>
      </c>
      <c r="J50" s="14" t="s">
        <v>19</v>
      </c>
      <c r="K50" s="19" t="s">
        <v>107</v>
      </c>
      <c r="L50" s="20"/>
      <c r="M50" s="21" t="s">
        <v>21</v>
      </c>
      <c r="N50" s="21" t="s">
        <v>78</v>
      </c>
      <c r="O50" s="21" t="s">
        <v>23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2" collapsed="false">
      <c r="A51" s="13" t="s">
        <v>109</v>
      </c>
      <c r="B51" s="2" t="s">
        <v>77</v>
      </c>
      <c r="C51" s="14" t="s">
        <v>18</v>
      </c>
      <c r="D51" s="14" t="n">
        <v>12</v>
      </c>
      <c r="E51" s="14" t="n">
        <v>2002</v>
      </c>
      <c r="F51" s="15" t="n">
        <v>1</v>
      </c>
      <c r="G51" s="16" t="n">
        <v>17623.3117900738</v>
      </c>
      <c r="H51" s="17" t="n">
        <v>0</v>
      </c>
      <c r="I51" s="18" t="n">
        <f aca="false">H51+G51</f>
        <v>17623.3117900738</v>
      </c>
      <c r="J51" s="14" t="s">
        <v>19</v>
      </c>
      <c r="K51" s="19" t="s">
        <v>107</v>
      </c>
      <c r="L51" s="20"/>
      <c r="M51" s="21" t="s">
        <v>21</v>
      </c>
      <c r="N51" s="21" t="s">
        <v>78</v>
      </c>
      <c r="O51" s="21" t="s">
        <v>23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2" collapsed="false">
      <c r="A52" s="13" t="s">
        <v>110</v>
      </c>
      <c r="B52" s="2" t="s">
        <v>77</v>
      </c>
      <c r="C52" s="14" t="s">
        <v>94</v>
      </c>
      <c r="D52" s="14" t="n">
        <v>12</v>
      </c>
      <c r="E52" s="14" t="n">
        <v>2002</v>
      </c>
      <c r="F52" s="15" t="n">
        <v>0.2</v>
      </c>
      <c r="G52" s="16" t="n">
        <v>5327.74376729288</v>
      </c>
      <c r="H52" s="17" t="n">
        <v>95853.7137772335</v>
      </c>
      <c r="I52" s="18" t="n">
        <f aca="false">H52+G52</f>
        <v>101181.457544526</v>
      </c>
      <c r="J52" s="14" t="s">
        <v>19</v>
      </c>
      <c r="K52" s="19" t="s">
        <v>20</v>
      </c>
      <c r="L52" s="20"/>
      <c r="M52" s="21" t="s">
        <v>27</v>
      </c>
      <c r="N52" s="21" t="s">
        <v>99</v>
      </c>
      <c r="O52" s="21" t="s">
        <v>111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false" outlineLevel="2" collapsed="false">
      <c r="A53" s="13" t="s">
        <v>112</v>
      </c>
      <c r="B53" s="2" t="s">
        <v>77</v>
      </c>
      <c r="C53" s="14" t="s">
        <v>113</v>
      </c>
      <c r="D53" s="14" t="n">
        <v>12</v>
      </c>
      <c r="E53" s="14" t="n">
        <v>2002</v>
      </c>
      <c r="F53" s="15" t="n">
        <v>0.1</v>
      </c>
      <c r="G53" s="16" t="n">
        <v>80136.3388602064</v>
      </c>
      <c r="H53" s="17" t="n">
        <v>0</v>
      </c>
      <c r="I53" s="18" t="n">
        <f aca="false">H53+G53</f>
        <v>80136.3388602064</v>
      </c>
      <c r="J53" s="14" t="s">
        <v>19</v>
      </c>
      <c r="K53" s="19" t="s">
        <v>20</v>
      </c>
      <c r="L53" s="20"/>
      <c r="M53" s="21" t="s">
        <v>27</v>
      </c>
      <c r="N53" s="21" t="s">
        <v>78</v>
      </c>
      <c r="O53" s="21" t="s">
        <v>111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2" collapsed="false">
      <c r="A54" s="13" t="s">
        <v>114</v>
      </c>
      <c r="B54" s="2" t="s">
        <v>77</v>
      </c>
      <c r="C54" s="14" t="s">
        <v>115</v>
      </c>
      <c r="D54" s="14" t="n">
        <v>12</v>
      </c>
      <c r="E54" s="14" t="n">
        <v>2002</v>
      </c>
      <c r="F54" s="15" t="n">
        <v>0.15</v>
      </c>
      <c r="G54" s="16" t="n">
        <v>30000</v>
      </c>
      <c r="H54" s="17" t="n">
        <v>0</v>
      </c>
      <c r="I54" s="18" t="n">
        <f aca="false">H54+G54</f>
        <v>30000</v>
      </c>
      <c r="J54" s="14" t="s">
        <v>19</v>
      </c>
      <c r="K54" s="19" t="s">
        <v>20</v>
      </c>
      <c r="L54" s="20"/>
      <c r="M54" s="21" t="s">
        <v>27</v>
      </c>
      <c r="N54" s="21" t="s">
        <v>78</v>
      </c>
      <c r="O54" s="21" t="s">
        <v>111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2" collapsed="false">
      <c r="A55" s="13" t="s">
        <v>116</v>
      </c>
      <c r="B55" s="2" t="s">
        <v>77</v>
      </c>
      <c r="C55" s="14" t="s">
        <v>113</v>
      </c>
      <c r="D55" s="14" t="n">
        <v>12</v>
      </c>
      <c r="E55" s="14" t="n">
        <v>2002</v>
      </c>
      <c r="F55" s="15" t="n">
        <v>0.05</v>
      </c>
      <c r="G55" s="16" t="n">
        <v>399.580782546966</v>
      </c>
      <c r="H55" s="17" t="n">
        <v>9644.02853329251</v>
      </c>
      <c r="I55" s="18" t="n">
        <f aca="false">H55+G55</f>
        <v>10043.6093158395</v>
      </c>
      <c r="J55" s="14" t="s">
        <v>19</v>
      </c>
      <c r="K55" s="19" t="s">
        <v>20</v>
      </c>
      <c r="L55" s="20"/>
      <c r="M55" s="21" t="s">
        <v>27</v>
      </c>
      <c r="N55" s="21" t="s">
        <v>99</v>
      </c>
      <c r="O55" s="21" t="s">
        <v>23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2" collapsed="false">
      <c r="A56" s="13" t="s">
        <v>117</v>
      </c>
      <c r="B56" s="2" t="s">
        <v>77</v>
      </c>
      <c r="C56" s="14" t="s">
        <v>113</v>
      </c>
      <c r="D56" s="14" t="n">
        <v>12</v>
      </c>
      <c r="E56" s="14" t="n">
        <v>2002</v>
      </c>
      <c r="F56" s="15" t="n">
        <v>0.05</v>
      </c>
      <c r="G56" s="16" t="n">
        <v>399.580782546966</v>
      </c>
      <c r="H56" s="17" t="n">
        <v>5394.02853329252</v>
      </c>
      <c r="I56" s="18" t="n">
        <f aca="false">H56+G56</f>
        <v>5793.60931583948</v>
      </c>
      <c r="J56" s="14" t="s">
        <v>19</v>
      </c>
      <c r="K56" s="19" t="s">
        <v>20</v>
      </c>
      <c r="L56" s="20"/>
      <c r="M56" s="21" t="s">
        <v>27</v>
      </c>
      <c r="N56" s="21" t="s">
        <v>99</v>
      </c>
      <c r="O56" s="21" t="s">
        <v>23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2" collapsed="false">
      <c r="A57" s="13" t="s">
        <v>118</v>
      </c>
      <c r="B57" s="2" t="s">
        <v>77</v>
      </c>
      <c r="C57" s="20" t="s">
        <v>25</v>
      </c>
      <c r="D57" s="14" t="n">
        <v>12</v>
      </c>
      <c r="E57" s="14" t="n">
        <v>2002</v>
      </c>
      <c r="F57" s="15" t="n">
        <v>0.4</v>
      </c>
      <c r="G57" s="16" t="n">
        <v>288000</v>
      </c>
      <c r="H57" s="17" t="n">
        <v>0</v>
      </c>
      <c r="I57" s="18" t="n">
        <f aca="false">H57+G57</f>
        <v>288000</v>
      </c>
      <c r="J57" s="14" t="s">
        <v>19</v>
      </c>
      <c r="K57" s="19" t="s">
        <v>26</v>
      </c>
      <c r="L57" s="20"/>
      <c r="M57" s="21" t="s">
        <v>27</v>
      </c>
      <c r="N57" s="21" t="s">
        <v>78</v>
      </c>
      <c r="O57" s="21" t="s">
        <v>28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2" collapsed="false">
      <c r="A58" s="13" t="s">
        <v>119</v>
      </c>
      <c r="B58" s="2" t="s">
        <v>77</v>
      </c>
      <c r="C58" s="20" t="s">
        <v>25</v>
      </c>
      <c r="D58" s="14" t="n">
        <v>12</v>
      </c>
      <c r="E58" s="14" t="n">
        <v>2002</v>
      </c>
      <c r="F58" s="15" t="n">
        <v>0.4</v>
      </c>
      <c r="G58" s="16" t="n">
        <v>237960.704711983</v>
      </c>
      <c r="H58" s="17" t="n">
        <v>0</v>
      </c>
      <c r="I58" s="18" t="n">
        <f aca="false">H58+G58</f>
        <v>237960.704711983</v>
      </c>
      <c r="J58" s="14" t="s">
        <v>19</v>
      </c>
      <c r="K58" s="19" t="s">
        <v>26</v>
      </c>
      <c r="L58" s="20"/>
      <c r="M58" s="21" t="s">
        <v>27</v>
      </c>
      <c r="N58" s="21" t="s">
        <v>78</v>
      </c>
      <c r="O58" s="21" t="s">
        <v>28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2" collapsed="false">
      <c r="A59" s="13" t="s">
        <v>120</v>
      </c>
      <c r="B59" s="2" t="s">
        <v>77</v>
      </c>
      <c r="C59" s="14" t="s">
        <v>34</v>
      </c>
      <c r="D59" s="14" t="n">
        <v>12</v>
      </c>
      <c r="E59" s="14" t="n">
        <v>2002</v>
      </c>
      <c r="F59" s="15" t="n">
        <v>1</v>
      </c>
      <c r="G59" s="16" t="n">
        <v>38718.4052798652</v>
      </c>
      <c r="H59" s="17" t="n">
        <v>0</v>
      </c>
      <c r="I59" s="18" t="n">
        <f aca="false">H59+G59</f>
        <v>38718.4052798652</v>
      </c>
      <c r="J59" s="20" t="s">
        <v>121</v>
      </c>
      <c r="K59" s="19" t="s">
        <v>26</v>
      </c>
      <c r="L59" s="20"/>
      <c r="M59" s="21" t="s">
        <v>36</v>
      </c>
      <c r="N59" s="21" t="s">
        <v>78</v>
      </c>
      <c r="O59" s="21" t="s">
        <v>38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2" collapsed="false">
      <c r="A60" s="13" t="s">
        <v>122</v>
      </c>
      <c r="B60" s="2" t="s">
        <v>77</v>
      </c>
      <c r="C60" s="14" t="s">
        <v>123</v>
      </c>
      <c r="D60" s="14" t="n">
        <v>12</v>
      </c>
      <c r="E60" s="14" t="n">
        <v>2002</v>
      </c>
      <c r="F60" s="23" t="n">
        <v>1</v>
      </c>
      <c r="G60" s="16" t="n">
        <v>2861255</v>
      </c>
      <c r="H60" s="17" t="n">
        <v>0</v>
      </c>
      <c r="I60" s="18" t="n">
        <f aca="false">H60+G60</f>
        <v>2861255</v>
      </c>
      <c r="J60" s="14" t="s">
        <v>124</v>
      </c>
      <c r="K60" s="19" t="s">
        <v>115</v>
      </c>
      <c r="L60" s="20"/>
      <c r="M60" s="21"/>
      <c r="N60" s="21" t="s">
        <v>125</v>
      </c>
      <c r="O60" s="21" t="s">
        <v>48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2" collapsed="false">
      <c r="A61" s="13" t="s">
        <v>126</v>
      </c>
      <c r="B61" s="2" t="s">
        <v>77</v>
      </c>
      <c r="C61" s="14" t="s">
        <v>123</v>
      </c>
      <c r="D61" s="14" t="n">
        <v>12</v>
      </c>
      <c r="E61" s="14" t="n">
        <v>2002</v>
      </c>
      <c r="F61" s="23" t="n">
        <v>0.8</v>
      </c>
      <c r="G61" s="16" t="n">
        <v>90446.4</v>
      </c>
      <c r="H61" s="17" t="n">
        <v>0</v>
      </c>
      <c r="I61" s="18" t="n">
        <f aca="false">H61+G61</f>
        <v>90446.4</v>
      </c>
      <c r="J61" s="14" t="s">
        <v>124</v>
      </c>
      <c r="K61" s="19" t="s">
        <v>115</v>
      </c>
      <c r="L61" s="20"/>
      <c r="M61" s="21"/>
      <c r="N61" s="21" t="s">
        <v>125</v>
      </c>
      <c r="O61" s="21" t="s">
        <v>48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2" collapsed="false">
      <c r="A62" s="13" t="s">
        <v>127</v>
      </c>
      <c r="B62" s="2" t="s">
        <v>77</v>
      </c>
      <c r="C62" s="14" t="s">
        <v>34</v>
      </c>
      <c r="D62" s="14" t="n">
        <v>12</v>
      </c>
      <c r="E62" s="14" t="n">
        <v>2002</v>
      </c>
      <c r="F62" s="15" t="n">
        <v>1</v>
      </c>
      <c r="G62" s="16" t="n">
        <v>209625.229658106</v>
      </c>
      <c r="H62" s="17" t="n">
        <v>0</v>
      </c>
      <c r="I62" s="18" t="n">
        <f aca="false">H62+G62</f>
        <v>209625.229658106</v>
      </c>
      <c r="J62" s="20" t="s">
        <v>35</v>
      </c>
      <c r="K62" s="19" t="s">
        <v>26</v>
      </c>
      <c r="L62" s="20"/>
      <c r="M62" s="21" t="s">
        <v>36</v>
      </c>
      <c r="N62" s="21" t="s">
        <v>78</v>
      </c>
      <c r="O62" s="21" t="s">
        <v>38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false" customHeight="false" outlineLevel="2" collapsed="false">
      <c r="A63" s="13" t="s">
        <v>71</v>
      </c>
      <c r="B63" s="2" t="s">
        <v>77</v>
      </c>
      <c r="C63" s="14" t="s">
        <v>34</v>
      </c>
      <c r="D63" s="14" t="n">
        <v>12</v>
      </c>
      <c r="E63" s="14" t="n">
        <v>2002</v>
      </c>
      <c r="F63" s="15" t="n">
        <v>1</v>
      </c>
      <c r="G63" s="16" t="n">
        <v>172280.238946165</v>
      </c>
      <c r="H63" s="17" t="n">
        <v>0</v>
      </c>
      <c r="I63" s="18" t="n">
        <f aca="false">H63+G63</f>
        <v>172280.238946165</v>
      </c>
      <c r="J63" s="20" t="s">
        <v>35</v>
      </c>
      <c r="K63" s="19" t="s">
        <v>26</v>
      </c>
      <c r="L63" s="20"/>
      <c r="M63" s="21" t="s">
        <v>36</v>
      </c>
      <c r="N63" s="21" t="s">
        <v>78</v>
      </c>
      <c r="O63" s="21" t="s">
        <v>38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2" collapsed="false">
      <c r="A64" s="13" t="s">
        <v>128</v>
      </c>
      <c r="B64" s="2" t="s">
        <v>77</v>
      </c>
      <c r="C64" s="14" t="s">
        <v>34</v>
      </c>
      <c r="D64" s="14" t="n">
        <v>12</v>
      </c>
      <c r="E64" s="14" t="n">
        <v>2002</v>
      </c>
      <c r="F64" s="15" t="n">
        <v>1</v>
      </c>
      <c r="G64" s="16" t="n">
        <v>116155.215839596</v>
      </c>
      <c r="H64" s="17" t="n">
        <v>0</v>
      </c>
      <c r="I64" s="18" t="n">
        <f aca="false">H64+G64</f>
        <v>116155.215839596</v>
      </c>
      <c r="J64" s="20" t="s">
        <v>35</v>
      </c>
      <c r="K64" s="19" t="s">
        <v>26</v>
      </c>
      <c r="L64" s="20"/>
      <c r="M64" s="21" t="s">
        <v>36</v>
      </c>
      <c r="N64" s="21" t="s">
        <v>78</v>
      </c>
      <c r="O64" s="21" t="s">
        <v>38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false" customHeight="false" outlineLevel="2" collapsed="false">
      <c r="A65" s="13" t="s">
        <v>129</v>
      </c>
      <c r="B65" s="2" t="s">
        <v>77</v>
      </c>
      <c r="C65" s="14" t="s">
        <v>34</v>
      </c>
      <c r="D65" s="14" t="n">
        <v>12</v>
      </c>
      <c r="E65" s="14" t="n">
        <v>2002</v>
      </c>
      <c r="F65" s="15" t="n">
        <v>1</v>
      </c>
      <c r="G65" s="16" t="n">
        <v>116155.215839596</v>
      </c>
      <c r="H65" s="17" t="n">
        <v>0</v>
      </c>
      <c r="I65" s="18" t="n">
        <f aca="false">H65+G65</f>
        <v>116155.215839596</v>
      </c>
      <c r="J65" s="20" t="s">
        <v>35</v>
      </c>
      <c r="K65" s="19" t="s">
        <v>26</v>
      </c>
      <c r="L65" s="20"/>
      <c r="M65" s="21" t="s">
        <v>36</v>
      </c>
      <c r="N65" s="21" t="s">
        <v>78</v>
      </c>
      <c r="O65" s="21" t="s">
        <v>38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false" customHeight="false" outlineLevel="2" collapsed="false">
      <c r="A66" s="13" t="s">
        <v>130</v>
      </c>
      <c r="B66" s="2" t="s">
        <v>77</v>
      </c>
      <c r="C66" s="14" t="s">
        <v>34</v>
      </c>
      <c r="D66" s="14" t="n">
        <v>12</v>
      </c>
      <c r="E66" s="14" t="n">
        <v>2002</v>
      </c>
      <c r="F66" s="15" t="n">
        <v>1</v>
      </c>
      <c r="G66" s="16" t="n">
        <v>77436.8105597305</v>
      </c>
      <c r="H66" s="17" t="n">
        <v>0</v>
      </c>
      <c r="I66" s="18" t="n">
        <f aca="false">H66+G66</f>
        <v>77436.8105597305</v>
      </c>
      <c r="J66" s="20" t="s">
        <v>35</v>
      </c>
      <c r="K66" s="19" t="s">
        <v>26</v>
      </c>
      <c r="L66" s="20"/>
      <c r="M66" s="21" t="s">
        <v>36</v>
      </c>
      <c r="N66" s="21" t="s">
        <v>78</v>
      </c>
      <c r="O66" s="21" t="s">
        <v>38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false" customHeight="false" outlineLevel="2" collapsed="false">
      <c r="A67" s="13" t="s">
        <v>131</v>
      </c>
      <c r="B67" s="2" t="s">
        <v>77</v>
      </c>
      <c r="C67" s="14" t="s">
        <v>34</v>
      </c>
      <c r="D67" s="14" t="n">
        <v>12</v>
      </c>
      <c r="E67" s="14" t="n">
        <v>2002</v>
      </c>
      <c r="F67" s="15" t="n">
        <v>1</v>
      </c>
      <c r="G67" s="16" t="n">
        <v>58077.6079197979</v>
      </c>
      <c r="H67" s="17" t="n">
        <v>0</v>
      </c>
      <c r="I67" s="18" t="n">
        <f aca="false">H67+G67</f>
        <v>58077.6079197979</v>
      </c>
      <c r="J67" s="20" t="s">
        <v>35</v>
      </c>
      <c r="K67" s="19" t="s">
        <v>26</v>
      </c>
      <c r="L67" s="20"/>
      <c r="M67" s="21" t="s">
        <v>36</v>
      </c>
      <c r="N67" s="21" t="s">
        <v>125</v>
      </c>
      <c r="O67" s="21" t="s">
        <v>38</v>
      </c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false" customHeight="false" outlineLevel="2" collapsed="false">
      <c r="A68" s="13" t="s">
        <v>132</v>
      </c>
      <c r="B68" s="2" t="s">
        <v>77</v>
      </c>
      <c r="C68" s="14" t="s">
        <v>34</v>
      </c>
      <c r="D68" s="14" t="n">
        <v>12</v>
      </c>
      <c r="E68" s="14" t="n">
        <v>2002</v>
      </c>
      <c r="F68" s="15" t="n">
        <v>0.8</v>
      </c>
      <c r="G68" s="16" t="n">
        <v>2284558.1260537</v>
      </c>
      <c r="H68" s="17" t="n">
        <v>0</v>
      </c>
      <c r="I68" s="18" t="n">
        <f aca="false">H68+G68</f>
        <v>2284558.1260537</v>
      </c>
      <c r="J68" s="20" t="s">
        <v>35</v>
      </c>
      <c r="K68" s="19" t="s">
        <v>26</v>
      </c>
      <c r="L68" s="20"/>
      <c r="M68" s="21" t="s">
        <v>36</v>
      </c>
      <c r="N68" s="21" t="s">
        <v>78</v>
      </c>
      <c r="O68" s="21" t="s">
        <v>38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false" customHeight="false" outlineLevel="2" collapsed="false">
      <c r="A69" s="13" t="s">
        <v>133</v>
      </c>
      <c r="B69" s="2" t="s">
        <v>77</v>
      </c>
      <c r="C69" s="14" t="s">
        <v>34</v>
      </c>
      <c r="D69" s="14" t="n">
        <v>12</v>
      </c>
      <c r="E69" s="14" t="n">
        <v>2002</v>
      </c>
      <c r="F69" s="15" t="n">
        <v>0.9</v>
      </c>
      <c r="G69" s="16" t="n">
        <v>1411784.99268217</v>
      </c>
      <c r="H69" s="17" t="n">
        <v>0</v>
      </c>
      <c r="I69" s="18" t="n">
        <f aca="false">H69+G69</f>
        <v>1411784.99268217</v>
      </c>
      <c r="J69" s="20" t="s">
        <v>35</v>
      </c>
      <c r="K69" s="19" t="s">
        <v>26</v>
      </c>
      <c r="L69" s="20"/>
      <c r="M69" s="21" t="s">
        <v>36</v>
      </c>
      <c r="N69" s="21" t="s">
        <v>78</v>
      </c>
      <c r="O69" s="21" t="s">
        <v>38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false" customHeight="false" outlineLevel="2" collapsed="false">
      <c r="A70" s="13" t="s">
        <v>134</v>
      </c>
      <c r="B70" s="2" t="s">
        <v>77</v>
      </c>
      <c r="C70" s="1" t="s">
        <v>45</v>
      </c>
      <c r="D70" s="14" t="n">
        <v>12</v>
      </c>
      <c r="E70" s="14" t="n">
        <v>2002</v>
      </c>
      <c r="F70" s="15" t="n">
        <v>1</v>
      </c>
      <c r="G70" s="16" t="n">
        <v>2191879.27784575</v>
      </c>
      <c r="H70" s="17" t="n">
        <v>0</v>
      </c>
      <c r="I70" s="18" t="n">
        <f aca="false">H70+G70</f>
        <v>2191879.27784575</v>
      </c>
      <c r="J70" s="20" t="s">
        <v>46</v>
      </c>
      <c r="K70" s="19" t="s">
        <v>26</v>
      </c>
      <c r="L70" s="20"/>
      <c r="M70" s="21" t="s">
        <v>54</v>
      </c>
      <c r="N70" s="21" t="s">
        <v>78</v>
      </c>
      <c r="O70" s="21" t="s">
        <v>49</v>
      </c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false" customHeight="false" outlineLevel="2" collapsed="false">
      <c r="A71" s="13" t="s">
        <v>135</v>
      </c>
      <c r="B71" s="2" t="s">
        <v>77</v>
      </c>
      <c r="C71" s="1" t="s">
        <v>45</v>
      </c>
      <c r="D71" s="14" t="n">
        <v>12</v>
      </c>
      <c r="E71" s="14" t="n">
        <v>2002</v>
      </c>
      <c r="F71" s="15" t="n">
        <v>1</v>
      </c>
      <c r="G71" s="16" t="n">
        <v>2065337.48608929</v>
      </c>
      <c r="H71" s="17" t="n">
        <v>0</v>
      </c>
      <c r="I71" s="18" t="n">
        <f aca="false">H71+G71</f>
        <v>2065337.48608929</v>
      </c>
      <c r="J71" s="20" t="s">
        <v>46</v>
      </c>
      <c r="K71" s="19" t="s">
        <v>26</v>
      </c>
      <c r="L71" s="20"/>
      <c r="M71" s="21" t="s">
        <v>54</v>
      </c>
      <c r="N71" s="21" t="s">
        <v>78</v>
      </c>
      <c r="O71" s="21" t="s">
        <v>49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false" customHeight="false" outlineLevel="2" collapsed="false">
      <c r="A72" s="13" t="s">
        <v>136</v>
      </c>
      <c r="B72" s="2" t="s">
        <v>77</v>
      </c>
      <c r="C72" s="1" t="s">
        <v>45</v>
      </c>
      <c r="D72" s="14" t="n">
        <v>12</v>
      </c>
      <c r="E72" s="14" t="n">
        <v>2002</v>
      </c>
      <c r="F72" s="15" t="n">
        <v>1</v>
      </c>
      <c r="G72" s="16" t="n">
        <v>1993438.69058576</v>
      </c>
      <c r="H72" s="17" t="n">
        <v>0</v>
      </c>
      <c r="I72" s="18" t="n">
        <f aca="false">H72+G72</f>
        <v>1993438.69058576</v>
      </c>
      <c r="J72" s="20" t="s">
        <v>46</v>
      </c>
      <c r="K72" s="19" t="s">
        <v>26</v>
      </c>
      <c r="L72" s="20"/>
      <c r="M72" s="21" t="s">
        <v>54</v>
      </c>
      <c r="N72" s="21" t="s">
        <v>78</v>
      </c>
      <c r="O72" s="21" t="s">
        <v>49</v>
      </c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false" customHeight="false" outlineLevel="2" collapsed="false">
      <c r="A73" s="13" t="s">
        <v>137</v>
      </c>
      <c r="B73" s="2" t="s">
        <v>77</v>
      </c>
      <c r="C73" s="1" t="s">
        <v>45</v>
      </c>
      <c r="D73" s="14" t="n">
        <v>12</v>
      </c>
      <c r="E73" s="14" t="n">
        <v>2002</v>
      </c>
      <c r="F73" s="15" t="n">
        <v>1</v>
      </c>
      <c r="G73" s="16" t="n">
        <v>1470015.72430933</v>
      </c>
      <c r="H73" s="17" t="n">
        <v>0</v>
      </c>
      <c r="I73" s="18" t="n">
        <f aca="false">H73+G73</f>
        <v>1470015.72430933</v>
      </c>
      <c r="J73" s="20" t="s">
        <v>46</v>
      </c>
      <c r="K73" s="19" t="s">
        <v>26</v>
      </c>
      <c r="L73" s="20"/>
      <c r="M73" s="21" t="s">
        <v>54</v>
      </c>
      <c r="N73" s="21" t="s">
        <v>78</v>
      </c>
      <c r="O73" s="21" t="s">
        <v>49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false" customHeight="false" outlineLevel="2" collapsed="false">
      <c r="A74" s="13" t="s">
        <v>138</v>
      </c>
      <c r="B74" s="2" t="s">
        <v>77</v>
      </c>
      <c r="C74" s="1" t="s">
        <v>45</v>
      </c>
      <c r="D74" s="14" t="n">
        <v>12</v>
      </c>
      <c r="E74" s="14" t="n">
        <v>2002</v>
      </c>
      <c r="F74" s="15" t="n">
        <v>1</v>
      </c>
      <c r="G74" s="16" t="n">
        <v>1119149.74679171</v>
      </c>
      <c r="H74" s="17" t="n">
        <v>0</v>
      </c>
      <c r="I74" s="18" t="n">
        <f aca="false">H74+G74</f>
        <v>1119149.74679171</v>
      </c>
      <c r="J74" s="20" t="s">
        <v>46</v>
      </c>
      <c r="K74" s="19" t="s">
        <v>26</v>
      </c>
      <c r="L74" s="20"/>
      <c r="M74" s="21" t="s">
        <v>54</v>
      </c>
      <c r="N74" s="21" t="s">
        <v>78</v>
      </c>
      <c r="O74" s="21" t="s">
        <v>49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2.75" hidden="false" customHeight="false" outlineLevel="1" collapsed="false">
      <c r="A75" s="13"/>
      <c r="B75" s="6" t="s">
        <v>139</v>
      </c>
      <c r="D75" s="14"/>
      <c r="E75" s="14"/>
      <c r="F75" s="15"/>
      <c r="G75" s="27" t="n">
        <f aca="false">SUBTOTAL(9,G34:G74)</f>
        <v>32754199.8124707</v>
      </c>
      <c r="H75" s="28" t="n">
        <f aca="false">SUBTOTAL(9,H34:H74)</f>
        <v>611077.008142982</v>
      </c>
      <c r="I75" s="29" t="n">
        <f aca="false">SUBTOTAL(9,I34:I74)</f>
        <v>33365276.8206137</v>
      </c>
      <c r="J75" s="20"/>
      <c r="K75" s="19"/>
      <c r="L75" s="20"/>
      <c r="M75" s="21"/>
      <c r="N75" s="21"/>
      <c r="O75" s="21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false" customHeight="false" outlineLevel="2" collapsed="false">
      <c r="A76" s="13" t="s">
        <v>140</v>
      </c>
      <c r="B76" s="2" t="s">
        <v>141</v>
      </c>
      <c r="C76" s="20" t="s">
        <v>62</v>
      </c>
      <c r="D76" s="14" t="n">
        <v>9</v>
      </c>
      <c r="E76" s="14" t="n">
        <v>2002</v>
      </c>
      <c r="F76" s="23" t="n">
        <v>0.5</v>
      </c>
      <c r="G76" s="16" t="n">
        <v>145305.792847858</v>
      </c>
      <c r="H76" s="17" t="n">
        <v>2503208.55998775</v>
      </c>
      <c r="I76" s="18" t="n">
        <f aca="false">H76+G76</f>
        <v>2648514.35283561</v>
      </c>
      <c r="J76" s="14" t="s">
        <v>19</v>
      </c>
      <c r="K76" s="19" t="s">
        <v>63</v>
      </c>
      <c r="L76" s="20"/>
      <c r="M76" s="21" t="s">
        <v>27</v>
      </c>
      <c r="N76" s="21" t="s">
        <v>22</v>
      </c>
      <c r="O76" s="21" t="s">
        <v>82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25.5" hidden="false" customHeight="false" outlineLevel="2" collapsed="false">
      <c r="A77" s="13" t="s">
        <v>142</v>
      </c>
      <c r="B77" s="2" t="s">
        <v>141</v>
      </c>
      <c r="C77" s="14" t="s">
        <v>85</v>
      </c>
      <c r="D77" s="14" t="n">
        <v>12</v>
      </c>
      <c r="E77" s="14" t="n">
        <v>2002</v>
      </c>
      <c r="F77" s="15" t="n">
        <v>0.6</v>
      </c>
      <c r="G77" s="16" t="n">
        <v>302325.448969958</v>
      </c>
      <c r="H77" s="17" t="n">
        <v>3607612.91333853</v>
      </c>
      <c r="I77" s="18" t="n">
        <f aca="false">H77+G77</f>
        <v>3909938.36230849</v>
      </c>
      <c r="J77" s="14" t="s">
        <v>19</v>
      </c>
      <c r="K77" s="19" t="s">
        <v>90</v>
      </c>
      <c r="L77" s="20"/>
      <c r="M77" s="21" t="s">
        <v>91</v>
      </c>
      <c r="N77" s="21" t="s">
        <v>22</v>
      </c>
      <c r="O77" s="21" t="s">
        <v>92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25.5" hidden="false" customHeight="false" outlineLevel="2" collapsed="false">
      <c r="A78" s="13" t="s">
        <v>143</v>
      </c>
      <c r="B78" s="2" t="s">
        <v>141</v>
      </c>
      <c r="C78" s="14" t="s">
        <v>85</v>
      </c>
      <c r="D78" s="14" t="n">
        <v>12</v>
      </c>
      <c r="E78" s="14" t="n">
        <v>2002</v>
      </c>
      <c r="F78" s="15" t="n">
        <v>0.6</v>
      </c>
      <c r="G78" s="16" t="n">
        <v>2119410.89936813</v>
      </c>
      <c r="H78" s="17" t="n">
        <v>0</v>
      </c>
      <c r="I78" s="18" t="n">
        <f aca="false">H78+G78</f>
        <v>2119410.89936813</v>
      </c>
      <c r="J78" s="14" t="s">
        <v>19</v>
      </c>
      <c r="K78" s="19" t="s">
        <v>90</v>
      </c>
      <c r="L78" s="20"/>
      <c r="M78" s="21" t="s">
        <v>91</v>
      </c>
      <c r="N78" s="21" t="s">
        <v>37</v>
      </c>
      <c r="O78" s="21" t="s">
        <v>92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25.5" hidden="false" customHeight="false" outlineLevel="2" collapsed="false">
      <c r="A79" s="13" t="s">
        <v>144</v>
      </c>
      <c r="B79" s="2" t="s">
        <v>141</v>
      </c>
      <c r="C79" s="14" t="s">
        <v>85</v>
      </c>
      <c r="D79" s="14" t="n">
        <v>12</v>
      </c>
      <c r="E79" s="14" t="n">
        <v>2002</v>
      </c>
      <c r="F79" s="15" t="n">
        <v>0.6</v>
      </c>
      <c r="G79" s="16" t="n">
        <v>0</v>
      </c>
      <c r="H79" s="17" t="n">
        <v>82440</v>
      </c>
      <c r="I79" s="18" t="n">
        <f aca="false">H79+G79</f>
        <v>82440</v>
      </c>
      <c r="J79" s="14" t="s">
        <v>19</v>
      </c>
      <c r="K79" s="19" t="s">
        <v>90</v>
      </c>
      <c r="L79" s="20"/>
      <c r="M79" s="21" t="s">
        <v>91</v>
      </c>
      <c r="N79" s="21" t="s">
        <v>22</v>
      </c>
      <c r="O79" s="21" t="s">
        <v>92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2" collapsed="false">
      <c r="A80" s="13" t="s">
        <v>102</v>
      </c>
      <c r="B80" s="2" t="s">
        <v>141</v>
      </c>
      <c r="C80" s="14" t="s">
        <v>103</v>
      </c>
      <c r="D80" s="14" t="n">
        <v>12</v>
      </c>
      <c r="E80" s="14" t="n">
        <v>2002</v>
      </c>
      <c r="F80" s="23" t="n">
        <v>0.4</v>
      </c>
      <c r="G80" s="16" t="n">
        <v>85631.1199628298</v>
      </c>
      <c r="H80" s="17" t="n">
        <v>350784.681369939</v>
      </c>
      <c r="I80" s="18" t="n">
        <f aca="false">H80+G80</f>
        <v>436415.801332769</v>
      </c>
      <c r="J80" s="14" t="s">
        <v>19</v>
      </c>
      <c r="K80" s="19" t="s">
        <v>26</v>
      </c>
      <c r="L80" s="20"/>
      <c r="M80" s="21" t="s">
        <v>104</v>
      </c>
      <c r="N80" s="21" t="s">
        <v>22</v>
      </c>
      <c r="O80" s="21" t="s">
        <v>38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2" collapsed="false">
      <c r="A81" s="13" t="s">
        <v>145</v>
      </c>
      <c r="B81" s="2" t="s">
        <v>141</v>
      </c>
      <c r="C81" s="14" t="s">
        <v>18</v>
      </c>
      <c r="D81" s="14" t="n">
        <v>12</v>
      </c>
      <c r="E81" s="14" t="n">
        <v>2002</v>
      </c>
      <c r="F81" s="15" t="n">
        <v>1</v>
      </c>
      <c r="G81" s="16" t="n">
        <v>50613.5657892824</v>
      </c>
      <c r="H81" s="17" t="n">
        <v>155910.280883718</v>
      </c>
      <c r="I81" s="18" t="n">
        <f aca="false">H81+G81</f>
        <v>206523.846673001</v>
      </c>
      <c r="J81" s="14" t="s">
        <v>19</v>
      </c>
      <c r="K81" s="19" t="s">
        <v>47</v>
      </c>
      <c r="L81" s="20"/>
      <c r="M81" s="21" t="s">
        <v>21</v>
      </c>
      <c r="N81" s="22" t="s">
        <v>22</v>
      </c>
      <c r="O81" s="21" t="s">
        <v>23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2" collapsed="false">
      <c r="A82" s="13" t="s">
        <v>146</v>
      </c>
      <c r="B82" s="2" t="s">
        <v>141</v>
      </c>
      <c r="C82" s="14" t="s">
        <v>115</v>
      </c>
      <c r="D82" s="14" t="n">
        <v>12</v>
      </c>
      <c r="E82" s="14" t="n">
        <v>2002</v>
      </c>
      <c r="F82" s="15" t="n">
        <v>0.5</v>
      </c>
      <c r="G82" s="16" t="n">
        <v>22642.9110109947</v>
      </c>
      <c r="H82" s="17" t="n">
        <v>64828.2835532425</v>
      </c>
      <c r="I82" s="18" t="n">
        <f aca="false">H82+G82</f>
        <v>87471.1945642372</v>
      </c>
      <c r="J82" s="14" t="s">
        <v>19</v>
      </c>
      <c r="K82" s="19" t="s">
        <v>47</v>
      </c>
      <c r="L82" s="20"/>
      <c r="M82" s="21" t="s">
        <v>48</v>
      </c>
      <c r="N82" s="22" t="s">
        <v>99</v>
      </c>
      <c r="O82" s="21" t="s">
        <v>23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2" collapsed="false">
      <c r="A83" s="13" t="s">
        <v>147</v>
      </c>
      <c r="B83" s="2" t="s">
        <v>141</v>
      </c>
      <c r="C83" s="14" t="s">
        <v>115</v>
      </c>
      <c r="D83" s="14" t="n">
        <v>12</v>
      </c>
      <c r="E83" s="14" t="n">
        <v>2002</v>
      </c>
      <c r="F83" s="15" t="n">
        <v>0.14</v>
      </c>
      <c r="G83" s="16" t="n">
        <v>5967.07301936803</v>
      </c>
      <c r="H83" s="17" t="n">
        <v>61324.1594305016</v>
      </c>
      <c r="I83" s="18" t="n">
        <f aca="false">H83+G83</f>
        <v>67291.2324498696</v>
      </c>
      <c r="J83" s="14" t="s">
        <v>19</v>
      </c>
      <c r="K83" s="19" t="s">
        <v>20</v>
      </c>
      <c r="L83" s="20"/>
      <c r="M83" s="21" t="s">
        <v>48</v>
      </c>
      <c r="N83" s="21" t="s">
        <v>22</v>
      </c>
      <c r="O83" s="21" t="s">
        <v>111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false" customHeight="false" outlineLevel="2" collapsed="false">
      <c r="A84" s="13" t="s">
        <v>148</v>
      </c>
      <c r="B84" s="2" t="s">
        <v>141</v>
      </c>
      <c r="C84" s="20" t="s">
        <v>62</v>
      </c>
      <c r="D84" s="14" t="n">
        <v>9</v>
      </c>
      <c r="E84" s="14" t="n">
        <v>2002</v>
      </c>
      <c r="F84" s="23" t="n">
        <v>0.75</v>
      </c>
      <c r="G84" s="16" t="n">
        <f aca="false">217958.689271788-145306</f>
        <v>72652.689271788</v>
      </c>
      <c r="H84" s="34" t="n">
        <f aca="false">3754812.83998163-2053209</f>
        <v>1701603.83998163</v>
      </c>
      <c r="I84" s="18" t="n">
        <f aca="false">H84+G84</f>
        <v>1774256.52925342</v>
      </c>
      <c r="J84" s="14" t="s">
        <v>19</v>
      </c>
      <c r="K84" s="19" t="s">
        <v>63</v>
      </c>
      <c r="L84" s="20"/>
      <c r="M84" s="21" t="s">
        <v>27</v>
      </c>
      <c r="N84" s="21" t="s">
        <v>22</v>
      </c>
      <c r="O84" s="21" t="s">
        <v>82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2" collapsed="false">
      <c r="A85" s="13" t="s">
        <v>149</v>
      </c>
      <c r="B85" s="2" t="s">
        <v>141</v>
      </c>
      <c r="C85" s="14" t="s">
        <v>34</v>
      </c>
      <c r="D85" s="14" t="n">
        <v>12</v>
      </c>
      <c r="E85" s="14" t="n">
        <v>2002</v>
      </c>
      <c r="F85" s="23" t="n">
        <v>0.9</v>
      </c>
      <c r="G85" s="16" t="n">
        <v>204125.117613389</v>
      </c>
      <c r="H85" s="17" t="n">
        <v>1697307.58878017</v>
      </c>
      <c r="I85" s="18" t="n">
        <f aca="false">H85+G85</f>
        <v>1901432.70639356</v>
      </c>
      <c r="J85" s="20" t="s">
        <v>35</v>
      </c>
      <c r="K85" s="19" t="s">
        <v>26</v>
      </c>
      <c r="L85" s="20"/>
      <c r="M85" s="21" t="s">
        <v>36</v>
      </c>
      <c r="N85" s="21" t="s">
        <v>22</v>
      </c>
      <c r="O85" s="21" t="s">
        <v>38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2" collapsed="false">
      <c r="A86" s="13" t="s">
        <v>150</v>
      </c>
      <c r="B86" s="2" t="s">
        <v>141</v>
      </c>
      <c r="C86" s="14" t="s">
        <v>34</v>
      </c>
      <c r="D86" s="14" t="n">
        <v>12</v>
      </c>
      <c r="E86" s="14" t="n">
        <v>2002</v>
      </c>
      <c r="F86" s="23" t="n">
        <v>0.6</v>
      </c>
      <c r="G86" s="16" t="n">
        <v>185310.951109904</v>
      </c>
      <c r="H86" s="17" t="n">
        <v>1181803.79973945</v>
      </c>
      <c r="I86" s="18" t="n">
        <f aca="false">H86+G86</f>
        <v>1367114.75084936</v>
      </c>
      <c r="J86" s="20" t="s">
        <v>35</v>
      </c>
      <c r="K86" s="19" t="s">
        <v>26</v>
      </c>
      <c r="L86" s="20"/>
      <c r="M86" s="21" t="s">
        <v>36</v>
      </c>
      <c r="N86" s="21" t="s">
        <v>22</v>
      </c>
      <c r="O86" s="21" t="s">
        <v>38</v>
      </c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2" collapsed="false">
      <c r="A87" s="13" t="s">
        <v>151</v>
      </c>
      <c r="B87" s="2" t="s">
        <v>141</v>
      </c>
      <c r="C87" s="1" t="s">
        <v>45</v>
      </c>
      <c r="D87" s="14" t="n">
        <v>12</v>
      </c>
      <c r="E87" s="14" t="n">
        <v>2002</v>
      </c>
      <c r="F87" s="23" t="n">
        <v>1</v>
      </c>
      <c r="G87" s="16" t="n">
        <v>105556.127299043</v>
      </c>
      <c r="H87" s="17" t="n">
        <v>648548.060314372</v>
      </c>
      <c r="I87" s="18" t="n">
        <f aca="false">H87+G87</f>
        <v>754104.187613415</v>
      </c>
      <c r="J87" s="20" t="s">
        <v>46</v>
      </c>
      <c r="K87" s="19" t="s">
        <v>26</v>
      </c>
      <c r="M87" s="21" t="s">
        <v>54</v>
      </c>
      <c r="N87" s="21" t="s">
        <v>22</v>
      </c>
      <c r="O87" s="21" t="s">
        <v>49</v>
      </c>
    </row>
    <row r="88" customFormat="false" ht="12.75" hidden="false" customHeight="false" outlineLevel="1" collapsed="false">
      <c r="A88" s="13"/>
      <c r="B88" s="6" t="s">
        <v>152</v>
      </c>
      <c r="D88" s="14"/>
      <c r="E88" s="14"/>
      <c r="F88" s="23"/>
      <c r="G88" s="27" t="n">
        <f aca="false">SUBTOTAL(9,G76:G87)</f>
        <v>3299541.69626254</v>
      </c>
      <c r="H88" s="28" t="n">
        <f aca="false">SUBTOTAL(9,H76:H87)</f>
        <v>12055372.1673793</v>
      </c>
      <c r="I88" s="29" t="n">
        <f aca="false">SUBTOTAL(9,I76:I87)</f>
        <v>15354913.8636419</v>
      </c>
      <c r="J88" s="20"/>
      <c r="K88" s="19"/>
      <c r="M88" s="21"/>
      <c r="N88" s="21"/>
      <c r="O88" s="21"/>
    </row>
    <row r="89" customFormat="false" ht="12.75" hidden="false" customHeight="false" outlineLevel="2" collapsed="false">
      <c r="A89" s="13" t="s">
        <v>153</v>
      </c>
      <c r="B89" s="2" t="s">
        <v>154</v>
      </c>
      <c r="C89" s="14" t="s">
        <v>94</v>
      </c>
      <c r="D89" s="14" t="n">
        <v>12</v>
      </c>
      <c r="E89" s="14" t="n">
        <v>2002</v>
      </c>
      <c r="F89" s="33" t="n">
        <v>1</v>
      </c>
      <c r="G89" s="16" t="n">
        <v>275607.946202773</v>
      </c>
      <c r="H89" s="17" t="n">
        <v>2126285.38205553</v>
      </c>
      <c r="I89" s="18" t="n">
        <f aca="false">H89+G89</f>
        <v>2401893.3282583</v>
      </c>
      <c r="J89" s="14" t="s">
        <v>19</v>
      </c>
      <c r="K89" s="19" t="s">
        <v>95</v>
      </c>
      <c r="L89" s="20"/>
      <c r="M89" s="21" t="s">
        <v>64</v>
      </c>
      <c r="N89" s="21" t="s">
        <v>99</v>
      </c>
      <c r="O89" s="21" t="s">
        <v>38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2" collapsed="false">
      <c r="A90" s="13" t="s">
        <v>155</v>
      </c>
      <c r="B90" s="2" t="s">
        <v>154</v>
      </c>
      <c r="C90" s="14" t="s">
        <v>94</v>
      </c>
      <c r="D90" s="14" t="n">
        <v>12</v>
      </c>
      <c r="E90" s="14" t="n">
        <v>2002</v>
      </c>
      <c r="F90" s="33" t="n">
        <v>1</v>
      </c>
      <c r="G90" s="16" t="n">
        <v>49808.6726374436</v>
      </c>
      <c r="H90" s="17" t="n">
        <v>350605.813871852</v>
      </c>
      <c r="I90" s="18" t="n">
        <f aca="false">H90+G90</f>
        <v>400414.486509296</v>
      </c>
      <c r="J90" s="14" t="s">
        <v>19</v>
      </c>
      <c r="K90" s="19" t="s">
        <v>95</v>
      </c>
      <c r="L90" s="20"/>
      <c r="M90" s="21" t="s">
        <v>64</v>
      </c>
      <c r="N90" s="21" t="s">
        <v>22</v>
      </c>
      <c r="O90" s="21" t="s">
        <v>38</v>
      </c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2" collapsed="false">
      <c r="A91" s="13" t="s">
        <v>156</v>
      </c>
      <c r="B91" s="2" t="s">
        <v>154</v>
      </c>
      <c r="C91" s="14" t="s">
        <v>94</v>
      </c>
      <c r="D91" s="14" t="n">
        <v>12</v>
      </c>
      <c r="E91" s="14" t="n">
        <v>2002</v>
      </c>
      <c r="F91" s="33" t="n">
        <v>0.96</v>
      </c>
      <c r="G91" s="16" t="n">
        <v>47816.3257319458</v>
      </c>
      <c r="H91" s="17" t="n">
        <v>336581.581316978</v>
      </c>
      <c r="I91" s="18" t="n">
        <f aca="false">H91+G91</f>
        <v>384397.907048924</v>
      </c>
      <c r="J91" s="14" t="s">
        <v>19</v>
      </c>
      <c r="K91" s="19" t="s">
        <v>95</v>
      </c>
      <c r="L91" s="20"/>
      <c r="M91" s="21" t="s">
        <v>64</v>
      </c>
      <c r="N91" s="21" t="s">
        <v>22</v>
      </c>
      <c r="O91" s="21" t="s">
        <v>38</v>
      </c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2" collapsed="false">
      <c r="A92" s="13" t="s">
        <v>157</v>
      </c>
      <c r="B92" s="2" t="s">
        <v>154</v>
      </c>
      <c r="C92" s="14" t="s">
        <v>94</v>
      </c>
      <c r="D92" s="14" t="n">
        <v>12</v>
      </c>
      <c r="E92" s="14" t="n">
        <v>2002</v>
      </c>
      <c r="F92" s="33" t="n">
        <v>0.7</v>
      </c>
      <c r="G92" s="16" t="n">
        <v>34866.0708462105</v>
      </c>
      <c r="H92" s="17" t="n">
        <v>245424.069710296</v>
      </c>
      <c r="I92" s="18" t="n">
        <f aca="false">H92+G92</f>
        <v>280290.140556507</v>
      </c>
      <c r="J92" s="14" t="s">
        <v>19</v>
      </c>
      <c r="K92" s="19" t="s">
        <v>95</v>
      </c>
      <c r="L92" s="20"/>
      <c r="M92" s="21" t="s">
        <v>64</v>
      </c>
      <c r="N92" s="21" t="s">
        <v>22</v>
      </c>
      <c r="O92" s="21" t="s">
        <v>38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2" collapsed="false">
      <c r="A93" s="13" t="s">
        <v>158</v>
      </c>
      <c r="B93" s="2" t="s">
        <v>154</v>
      </c>
      <c r="C93" s="14" t="s">
        <v>94</v>
      </c>
      <c r="D93" s="14" t="n">
        <v>12</v>
      </c>
      <c r="E93" s="14" t="n">
        <v>2002</v>
      </c>
      <c r="F93" s="15" t="n">
        <v>1</v>
      </c>
      <c r="G93" s="16" t="n">
        <v>39958.0782546966</v>
      </c>
      <c r="H93" s="17" t="n">
        <v>141902.853329251</v>
      </c>
      <c r="I93" s="18" t="n">
        <f aca="false">H93+G93</f>
        <v>181860.931583948</v>
      </c>
      <c r="J93" s="14" t="s">
        <v>19</v>
      </c>
      <c r="K93" s="19" t="s">
        <v>47</v>
      </c>
      <c r="L93" s="20"/>
      <c r="M93" s="21" t="s">
        <v>27</v>
      </c>
      <c r="N93" s="22" t="s">
        <v>22</v>
      </c>
      <c r="O93" s="21" t="s">
        <v>23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2" collapsed="false">
      <c r="A94" s="13" t="s">
        <v>159</v>
      </c>
      <c r="B94" s="2" t="s">
        <v>154</v>
      </c>
      <c r="C94" s="14" t="s">
        <v>115</v>
      </c>
      <c r="D94" s="14" t="n">
        <v>12</v>
      </c>
      <c r="E94" s="14" t="n">
        <v>2002</v>
      </c>
      <c r="F94" s="15" t="n">
        <v>0.25</v>
      </c>
      <c r="G94" s="16" t="n">
        <v>13100.2100040123</v>
      </c>
      <c r="H94" s="17" t="n">
        <v>71298.8439007138</v>
      </c>
      <c r="I94" s="18" t="n">
        <f aca="false">H94+G94</f>
        <v>84399.053904726</v>
      </c>
      <c r="J94" s="14" t="s">
        <v>19</v>
      </c>
      <c r="K94" s="19" t="s">
        <v>160</v>
      </c>
      <c r="L94" s="20"/>
      <c r="M94" s="21" t="s">
        <v>48</v>
      </c>
      <c r="N94" s="21" t="s">
        <v>22</v>
      </c>
      <c r="O94" s="21" t="s">
        <v>23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1" collapsed="false">
      <c r="A95" s="13"/>
      <c r="B95" s="6" t="s">
        <v>161</v>
      </c>
      <c r="C95" s="14"/>
      <c r="D95" s="14"/>
      <c r="E95" s="14"/>
      <c r="F95" s="15"/>
      <c r="G95" s="27" t="n">
        <f aca="false">SUBTOTAL(9,G89:G94)</f>
        <v>461157.303677082</v>
      </c>
      <c r="H95" s="28" t="n">
        <f aca="false">SUBTOTAL(9,H89:H94)</f>
        <v>3272098.54418462</v>
      </c>
      <c r="I95" s="29" t="n">
        <f aca="false">SUBTOTAL(9,I89:I94)</f>
        <v>3733255.8478617</v>
      </c>
      <c r="J95" s="14"/>
      <c r="K95" s="19"/>
      <c r="L95" s="20"/>
      <c r="M95" s="21"/>
      <c r="N95" s="21"/>
      <c r="O95" s="2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1" collapsed="false">
      <c r="A96" s="35" t="s">
        <v>162</v>
      </c>
      <c r="B96" s="31"/>
      <c r="C96" s="20"/>
      <c r="D96" s="20"/>
      <c r="E96" s="20"/>
      <c r="F96" s="36"/>
      <c r="G96" s="18"/>
      <c r="H96" s="18"/>
      <c r="I96" s="18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1" collapsed="false">
      <c r="A97" s="35"/>
      <c r="B97" s="31" t="s">
        <v>163</v>
      </c>
      <c r="C97" s="20"/>
      <c r="D97" s="20"/>
      <c r="E97" s="20"/>
      <c r="F97" s="36"/>
      <c r="G97" s="29" t="n">
        <f aca="false">SUBTOTAL(9,G7:G96)</f>
        <v>40150126.4973256</v>
      </c>
      <c r="H97" s="29" t="n">
        <f aca="false">SUBTOTAL(9,H7:H96)</f>
        <v>43916606.7786384</v>
      </c>
      <c r="I97" s="29" t="n">
        <f aca="false">SUBTOTAL(9,I7:I96)</f>
        <v>84066733.275964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G98" s="37"/>
      <c r="H98" s="37"/>
      <c r="I98" s="37"/>
    </row>
    <row r="99" customFormat="false" ht="12.75" hidden="false" customHeight="false" outlineLevel="0" collapsed="false">
      <c r="G99" s="37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&amp;R&amp;9&amp;D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9"/>
  <sheetViews>
    <sheetView showFormulas="false" showGridLines="true" showRowColHeaders="true" showZeros="true" rightToLeft="false" tabSelected="false" showOutlineSymbols="true" defaultGridColor="true" view="normal" topLeftCell="C1" colorId="64" zoomScale="60" zoomScaleNormal="60" zoomScalePageLayoutView="100" workbookViewId="0">
      <pane xSplit="0" ySplit="6" topLeftCell="BM55" activePane="bottomLeft" state="frozen"/>
      <selection pane="topLeft" activeCell="C1" activeCellId="0" sqref="C1"/>
      <selection pane="bottomLeft" activeCell="I98" activeCellId="0" sqref="G98:I98"/>
    </sheetView>
  </sheetViews>
  <sheetFormatPr defaultColWidth="9.32421875" defaultRowHeight="12.75" customHeight="true" zeroHeight="false" outlineLevelRow="2" outlineLevelCol="0"/>
  <cols>
    <col collapsed="false" customWidth="true" hidden="false" outlineLevel="0" max="1" min="1" style="1" width="72.82"/>
    <col collapsed="false" customWidth="true" hidden="false" outlineLevel="0" max="2" min="2" style="2" width="51.82"/>
    <col collapsed="false" customWidth="true" hidden="false" outlineLevel="0" max="3" min="3" style="1" width="23.49"/>
    <col collapsed="false" customWidth="true" hidden="false" outlineLevel="0" max="4" min="4" style="1" width="16.82"/>
    <col collapsed="false" customWidth="true" hidden="false" outlineLevel="0" max="5" min="5" style="1" width="16.49"/>
    <col collapsed="false" customWidth="false" hidden="false" outlineLevel="0" max="6" min="6" style="3" width="9.32"/>
    <col collapsed="false" customWidth="true" hidden="false" outlineLevel="0" max="7" min="7" style="1" width="20.65"/>
    <col collapsed="false" customWidth="true" hidden="false" outlineLevel="0" max="8" min="8" style="1" width="20.49"/>
    <col collapsed="false" customWidth="true" hidden="false" outlineLevel="0" max="9" min="9" style="1" width="20.65"/>
    <col collapsed="false" customWidth="true" hidden="false" outlineLevel="0" max="10" min="10" style="1" width="35.65"/>
    <col collapsed="false" customWidth="true" hidden="true" outlineLevel="0" max="11" min="11" style="1" width="13.49"/>
    <col collapsed="false" customWidth="true" hidden="true" outlineLevel="0" max="12" min="12" style="1" width="13.99"/>
    <col collapsed="false" customWidth="true" hidden="true" outlineLevel="0" max="13" min="13" style="1" width="5.65"/>
    <col collapsed="false" customWidth="true" hidden="true" outlineLevel="0" max="14" min="14" style="1" width="14.65"/>
    <col collapsed="false" customWidth="true" hidden="false" outlineLevel="0" max="15" min="15" style="1" width="22.99"/>
    <col collapsed="false" customWidth="false" hidden="false" outlineLevel="0" max="257" min="16" style="1" width="9.32"/>
  </cols>
  <sheetData>
    <row r="2" customFormat="false" ht="27" hidden="false" customHeight="false" outlineLevel="0" collapsed="false">
      <c r="A2" s="4" t="s">
        <v>0</v>
      </c>
      <c r="B2" s="4"/>
    </row>
    <row r="3" customFormat="false" ht="12.75" hidden="false" customHeight="false" outlineLevel="0" collapsed="false">
      <c r="A3" s="5" t="s">
        <v>1</v>
      </c>
      <c r="B3" s="6"/>
    </row>
    <row r="4" customFormat="false" ht="12.75" hidden="false" customHeight="false" outlineLevel="0" collapsed="false">
      <c r="A4" s="5"/>
      <c r="B4" s="6"/>
    </row>
    <row r="5" customFormat="false" ht="12.75" hidden="false" customHeight="false" outlineLevel="0" collapsed="false">
      <c r="A5" s="7"/>
      <c r="B5" s="8"/>
    </row>
    <row r="6" customFormat="false" ht="39" hidden="false" customHeight="fals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2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0" t="s">
        <v>13</v>
      </c>
      <c r="N6" s="10" t="s">
        <v>14</v>
      </c>
      <c r="O6" s="10" t="s">
        <v>15</v>
      </c>
    </row>
    <row r="7" customFormat="false" ht="12.75" hidden="false" customHeight="false" outlineLevel="2" collapsed="false">
      <c r="A7" s="13" t="s">
        <v>60</v>
      </c>
      <c r="B7" s="14" t="s">
        <v>61</v>
      </c>
      <c r="C7" s="20" t="s">
        <v>62</v>
      </c>
      <c r="D7" s="14" t="n">
        <v>12</v>
      </c>
      <c r="E7" s="14" t="n">
        <v>2002</v>
      </c>
      <c r="F7" s="23" t="n">
        <v>0.334</v>
      </c>
      <c r="G7" s="16" t="n">
        <v>327922.791285721</v>
      </c>
      <c r="H7" s="17" t="n">
        <v>6976123.63167</v>
      </c>
      <c r="I7" s="18" t="n">
        <f aca="false">H7+G7</f>
        <v>7304046.42295572</v>
      </c>
      <c r="J7" s="14" t="s">
        <v>19</v>
      </c>
      <c r="K7" s="19" t="s">
        <v>63</v>
      </c>
      <c r="L7" s="20"/>
      <c r="M7" s="21" t="s">
        <v>64</v>
      </c>
      <c r="N7" s="21" t="s">
        <v>22</v>
      </c>
      <c r="O7" s="21" t="s">
        <v>65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8.75" hidden="false" customHeight="true" outlineLevel="2" collapsed="false">
      <c r="A8" s="13" t="s">
        <v>76</v>
      </c>
      <c r="B8" s="2" t="s">
        <v>77</v>
      </c>
      <c r="C8" s="20" t="s">
        <v>62</v>
      </c>
      <c r="D8" s="14" t="n">
        <v>12</v>
      </c>
      <c r="E8" s="14" t="n">
        <v>2002</v>
      </c>
      <c r="F8" s="23" t="n">
        <v>0.9</v>
      </c>
      <c r="G8" s="16" t="n">
        <v>6478051.61137376</v>
      </c>
      <c r="H8" s="17" t="n">
        <v>0</v>
      </c>
      <c r="I8" s="18" t="n">
        <f aca="false">H8+G8</f>
        <v>6478051.61137376</v>
      </c>
      <c r="J8" s="14" t="s">
        <v>19</v>
      </c>
      <c r="K8" s="19" t="s">
        <v>63</v>
      </c>
      <c r="L8" s="20"/>
      <c r="M8" s="21" t="s">
        <v>36</v>
      </c>
      <c r="N8" s="21" t="s">
        <v>78</v>
      </c>
      <c r="O8" s="21" t="s">
        <v>79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2" collapsed="false">
      <c r="A9" s="13" t="s">
        <v>80</v>
      </c>
      <c r="B9" s="2" t="s">
        <v>77</v>
      </c>
      <c r="C9" s="20" t="s">
        <v>62</v>
      </c>
      <c r="D9" s="14" t="n">
        <v>12</v>
      </c>
      <c r="E9" s="14" t="n">
        <v>2002</v>
      </c>
      <c r="F9" s="23" t="n">
        <v>0.95</v>
      </c>
      <c r="G9" s="16" t="n">
        <v>4508911.69080886</v>
      </c>
      <c r="H9" s="17" t="n">
        <v>0</v>
      </c>
      <c r="I9" s="18" t="n">
        <f aca="false">H9+G9</f>
        <v>4508911.69080886</v>
      </c>
      <c r="J9" s="14" t="s">
        <v>19</v>
      </c>
      <c r="K9" s="19" t="s">
        <v>63</v>
      </c>
      <c r="L9" s="20"/>
      <c r="M9" s="21" t="s">
        <v>36</v>
      </c>
      <c r="N9" s="21" t="s">
        <v>78</v>
      </c>
      <c r="O9" s="21" t="s">
        <v>79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2" collapsed="false">
      <c r="A10" s="13" t="s">
        <v>140</v>
      </c>
      <c r="B10" s="2" t="s">
        <v>141</v>
      </c>
      <c r="C10" s="20" t="s">
        <v>62</v>
      </c>
      <c r="D10" s="14" t="n">
        <v>9</v>
      </c>
      <c r="E10" s="14" t="n">
        <v>2002</v>
      </c>
      <c r="F10" s="23" t="n">
        <v>0.5</v>
      </c>
      <c r="G10" s="16" t="n">
        <v>145305.792847858</v>
      </c>
      <c r="H10" s="17" t="n">
        <v>2503208.55998775</v>
      </c>
      <c r="I10" s="18" t="n">
        <f aca="false">H10+G10</f>
        <v>2648514.35283561</v>
      </c>
      <c r="J10" s="14" t="s">
        <v>19</v>
      </c>
      <c r="K10" s="19" t="s">
        <v>63</v>
      </c>
      <c r="L10" s="20"/>
      <c r="M10" s="21" t="s">
        <v>27</v>
      </c>
      <c r="N10" s="21" t="s">
        <v>22</v>
      </c>
      <c r="O10" s="21" t="s">
        <v>82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2" collapsed="false">
      <c r="A11" s="13" t="s">
        <v>81</v>
      </c>
      <c r="B11" s="2" t="s">
        <v>77</v>
      </c>
      <c r="C11" s="20" t="s">
        <v>62</v>
      </c>
      <c r="D11" s="14" t="n">
        <v>12</v>
      </c>
      <c r="E11" s="14" t="n">
        <v>2002</v>
      </c>
      <c r="F11" s="23" t="n">
        <v>0.75</v>
      </c>
      <c r="G11" s="16" t="n">
        <v>2126185.94856321</v>
      </c>
      <c r="H11" s="17" t="n">
        <v>0</v>
      </c>
      <c r="I11" s="18" t="n">
        <f aca="false">H11+G11</f>
        <v>2126185.94856321</v>
      </c>
      <c r="J11" s="14" t="s">
        <v>19</v>
      </c>
      <c r="K11" s="19" t="s">
        <v>63</v>
      </c>
      <c r="L11" s="20"/>
      <c r="M11" s="21" t="s">
        <v>27</v>
      </c>
      <c r="N11" s="21" t="s">
        <v>78</v>
      </c>
      <c r="O11" s="21" t="s">
        <v>82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2" collapsed="false">
      <c r="A12" s="13" t="s">
        <v>66</v>
      </c>
      <c r="B12" s="14" t="s">
        <v>61</v>
      </c>
      <c r="C12" s="20" t="s">
        <v>62</v>
      </c>
      <c r="D12" s="14" t="n">
        <v>12</v>
      </c>
      <c r="E12" s="14" t="n">
        <v>2002</v>
      </c>
      <c r="F12" s="23" t="n">
        <v>0.3334</v>
      </c>
      <c r="G12" s="16" t="n">
        <v>23343.3228511755</v>
      </c>
      <c r="H12" s="17" t="n">
        <v>407206.730521039</v>
      </c>
      <c r="I12" s="18" t="n">
        <f aca="false">H12+G12</f>
        <v>430550.053372215</v>
      </c>
      <c r="J12" s="14" t="s">
        <v>19</v>
      </c>
      <c r="K12" s="19" t="s">
        <v>63</v>
      </c>
      <c r="L12" s="20"/>
      <c r="M12" s="21"/>
      <c r="N12" s="21" t="s">
        <v>67</v>
      </c>
      <c r="O12" s="21" t="s">
        <v>65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2" collapsed="false">
      <c r="A13" s="13" t="s">
        <v>83</v>
      </c>
      <c r="B13" s="2" t="s">
        <v>77</v>
      </c>
      <c r="C13" s="20" t="s">
        <v>62</v>
      </c>
      <c r="D13" s="14" t="n">
        <v>12</v>
      </c>
      <c r="E13" s="14" t="n">
        <v>2002</v>
      </c>
      <c r="F13" s="23" t="n">
        <v>0.75</v>
      </c>
      <c r="G13" s="16" t="n">
        <v>0</v>
      </c>
      <c r="H13" s="17" t="n">
        <v>90000</v>
      </c>
      <c r="I13" s="18" t="n">
        <f aca="false">H13+G13</f>
        <v>90000</v>
      </c>
      <c r="J13" s="14" t="s">
        <v>19</v>
      </c>
      <c r="K13" s="19" t="s">
        <v>63</v>
      </c>
      <c r="L13" s="20"/>
      <c r="M13" s="21" t="s">
        <v>27</v>
      </c>
      <c r="N13" s="21" t="s">
        <v>78</v>
      </c>
      <c r="O13" s="21" t="s">
        <v>82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2" collapsed="false">
      <c r="A14" s="13" t="s">
        <v>84</v>
      </c>
      <c r="B14" s="2" t="s">
        <v>77</v>
      </c>
      <c r="C14" s="14" t="s">
        <v>85</v>
      </c>
      <c r="D14" s="14" t="n">
        <v>12</v>
      </c>
      <c r="E14" s="14" t="n">
        <v>2002</v>
      </c>
      <c r="F14" s="15" t="n">
        <v>0.11722928540114</v>
      </c>
      <c r="G14" s="16" t="n">
        <v>468917.141604559</v>
      </c>
      <c r="H14" s="17" t="n">
        <v>0</v>
      </c>
      <c r="I14" s="18" t="n">
        <f aca="false">H14+G14</f>
        <v>468917.141604559</v>
      </c>
      <c r="J14" s="14" t="s">
        <v>19</v>
      </c>
      <c r="K14" s="19" t="s">
        <v>86</v>
      </c>
      <c r="L14" s="20"/>
      <c r="M14" s="21"/>
      <c r="N14" s="21" t="s">
        <v>78</v>
      </c>
      <c r="O14" s="21" t="s">
        <v>48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2" collapsed="false">
      <c r="A15" s="13" t="s">
        <v>87</v>
      </c>
      <c r="B15" s="2" t="s">
        <v>77</v>
      </c>
      <c r="C15" s="14" t="s">
        <v>85</v>
      </c>
      <c r="D15" s="14" t="n">
        <v>12</v>
      </c>
      <c r="E15" s="14" t="n">
        <v>2002</v>
      </c>
      <c r="F15" s="15" t="n">
        <v>0.122604309949564</v>
      </c>
      <c r="G15" s="16" t="n">
        <v>123707.748739111</v>
      </c>
      <c r="H15" s="17" t="n">
        <v>0</v>
      </c>
      <c r="I15" s="18" t="n">
        <f aca="false">H15+G15</f>
        <v>123707.748739111</v>
      </c>
      <c r="J15" s="14" t="s">
        <v>19</v>
      </c>
      <c r="K15" s="19" t="s">
        <v>86</v>
      </c>
      <c r="L15" s="20"/>
      <c r="M15" s="21"/>
      <c r="N15" s="21" t="s">
        <v>78</v>
      </c>
      <c r="O15" s="21" t="s">
        <v>48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25.5" hidden="false" customHeight="false" outlineLevel="2" collapsed="false">
      <c r="A16" s="13" t="s">
        <v>142</v>
      </c>
      <c r="B16" s="2" t="s">
        <v>141</v>
      </c>
      <c r="C16" s="14" t="s">
        <v>85</v>
      </c>
      <c r="D16" s="14" t="n">
        <v>12</v>
      </c>
      <c r="E16" s="14" t="n">
        <v>2002</v>
      </c>
      <c r="F16" s="15" t="n">
        <v>0.6</v>
      </c>
      <c r="G16" s="16" t="n">
        <v>302325.448969958</v>
      </c>
      <c r="H16" s="17" t="n">
        <v>3607612.91333853</v>
      </c>
      <c r="I16" s="18" t="n">
        <f aca="false">H16+G16</f>
        <v>3909938.36230849</v>
      </c>
      <c r="J16" s="14" t="s">
        <v>19</v>
      </c>
      <c r="K16" s="19" t="s">
        <v>90</v>
      </c>
      <c r="L16" s="20"/>
      <c r="M16" s="21" t="s">
        <v>91</v>
      </c>
      <c r="N16" s="21" t="s">
        <v>22</v>
      </c>
      <c r="O16" s="21" t="s">
        <v>92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25.5" hidden="false" customHeight="false" outlineLevel="2" collapsed="false">
      <c r="A17" s="13" t="s">
        <v>143</v>
      </c>
      <c r="B17" s="2" t="s">
        <v>141</v>
      </c>
      <c r="C17" s="14" t="s">
        <v>85</v>
      </c>
      <c r="D17" s="14" t="n">
        <v>12</v>
      </c>
      <c r="E17" s="14" t="n">
        <v>2002</v>
      </c>
      <c r="F17" s="15" t="n">
        <v>0.6</v>
      </c>
      <c r="G17" s="16" t="n">
        <v>2119410.89936813</v>
      </c>
      <c r="H17" s="17" t="n">
        <v>0</v>
      </c>
      <c r="I17" s="18" t="n">
        <f aca="false">H17+G17</f>
        <v>2119410.89936813</v>
      </c>
      <c r="J17" s="14" t="s">
        <v>19</v>
      </c>
      <c r="K17" s="19" t="s">
        <v>90</v>
      </c>
      <c r="L17" s="20"/>
      <c r="M17" s="21" t="s">
        <v>91</v>
      </c>
      <c r="N17" s="21" t="s">
        <v>37</v>
      </c>
      <c r="O17" s="21" t="s">
        <v>92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25.5" hidden="false" customHeight="false" outlineLevel="2" collapsed="false">
      <c r="A18" s="13" t="s">
        <v>144</v>
      </c>
      <c r="B18" s="2" t="s">
        <v>141</v>
      </c>
      <c r="C18" s="14" t="s">
        <v>85</v>
      </c>
      <c r="D18" s="14" t="n">
        <v>12</v>
      </c>
      <c r="E18" s="14" t="n">
        <v>2002</v>
      </c>
      <c r="F18" s="15" t="n">
        <v>0.6</v>
      </c>
      <c r="G18" s="16" t="n">
        <v>0</v>
      </c>
      <c r="H18" s="17" t="n">
        <v>82440</v>
      </c>
      <c r="I18" s="18" t="n">
        <f aca="false">H18+G18</f>
        <v>82440</v>
      </c>
      <c r="J18" s="14" t="s">
        <v>19</v>
      </c>
      <c r="K18" s="19" t="s">
        <v>90</v>
      </c>
      <c r="L18" s="20"/>
      <c r="M18" s="21" t="s">
        <v>91</v>
      </c>
      <c r="N18" s="21" t="s">
        <v>22</v>
      </c>
      <c r="O18" s="21" t="s">
        <v>92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25.5" hidden="false" customHeight="false" outlineLevel="2" collapsed="false">
      <c r="A19" s="13" t="s">
        <v>88</v>
      </c>
      <c r="B19" s="2" t="s">
        <v>77</v>
      </c>
      <c r="C19" s="14" t="s">
        <v>85</v>
      </c>
      <c r="D19" s="14" t="n">
        <v>12</v>
      </c>
      <c r="E19" s="32" t="s">
        <v>89</v>
      </c>
      <c r="F19" s="15" t="n">
        <v>0.6</v>
      </c>
      <c r="G19" s="16" t="n">
        <v>12000</v>
      </c>
      <c r="H19" s="17" t="n">
        <v>0</v>
      </c>
      <c r="I19" s="18" t="n">
        <f aca="false">H19+G19</f>
        <v>12000</v>
      </c>
      <c r="J19" s="14" t="s">
        <v>19</v>
      </c>
      <c r="K19" s="19" t="s">
        <v>90</v>
      </c>
      <c r="L19" s="20"/>
      <c r="M19" s="21" t="s">
        <v>91</v>
      </c>
      <c r="N19" s="21" t="s">
        <v>78</v>
      </c>
      <c r="O19" s="21" t="s">
        <v>92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2" collapsed="false">
      <c r="A20" s="13" t="s">
        <v>153</v>
      </c>
      <c r="B20" s="2" t="s">
        <v>154</v>
      </c>
      <c r="C20" s="14" t="s">
        <v>94</v>
      </c>
      <c r="D20" s="14" t="n">
        <v>12</v>
      </c>
      <c r="E20" s="14" t="n">
        <v>2002</v>
      </c>
      <c r="F20" s="33" t="n">
        <v>1</v>
      </c>
      <c r="G20" s="16" t="n">
        <v>275607.946202773</v>
      </c>
      <c r="H20" s="17" t="n">
        <v>2126285.38205553</v>
      </c>
      <c r="I20" s="18" t="n">
        <f aca="false">H20+G20</f>
        <v>2401893.3282583</v>
      </c>
      <c r="J20" s="14" t="s">
        <v>19</v>
      </c>
      <c r="K20" s="19" t="s">
        <v>95</v>
      </c>
      <c r="L20" s="20"/>
      <c r="M20" s="21" t="s">
        <v>64</v>
      </c>
      <c r="N20" s="21" t="s">
        <v>99</v>
      </c>
      <c r="O20" s="21" t="s">
        <v>38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2" collapsed="false">
      <c r="A21" s="13" t="s">
        <v>93</v>
      </c>
      <c r="B21" s="2" t="s">
        <v>77</v>
      </c>
      <c r="C21" s="14" t="s">
        <v>94</v>
      </c>
      <c r="D21" s="14" t="n">
        <v>12</v>
      </c>
      <c r="E21" s="14" t="n">
        <v>2002</v>
      </c>
      <c r="F21" s="15" t="n">
        <v>1</v>
      </c>
      <c r="G21" s="16" t="n">
        <v>635344.819061945</v>
      </c>
      <c r="H21" s="17" t="n">
        <v>0</v>
      </c>
      <c r="I21" s="18" t="n">
        <f aca="false">H21+G21</f>
        <v>635344.819061945</v>
      </c>
      <c r="J21" s="14" t="s">
        <v>19</v>
      </c>
      <c r="K21" s="19" t="s">
        <v>95</v>
      </c>
      <c r="L21" s="20"/>
      <c r="M21" s="21" t="s">
        <v>64</v>
      </c>
      <c r="N21" s="21" t="s">
        <v>78</v>
      </c>
      <c r="O21" s="21" t="s">
        <v>38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false" outlineLevel="2" collapsed="false">
      <c r="A22" s="13" t="s">
        <v>155</v>
      </c>
      <c r="B22" s="2" t="s">
        <v>154</v>
      </c>
      <c r="C22" s="14" t="s">
        <v>94</v>
      </c>
      <c r="D22" s="14" t="n">
        <v>12</v>
      </c>
      <c r="E22" s="14" t="n">
        <v>2002</v>
      </c>
      <c r="F22" s="33" t="n">
        <v>1</v>
      </c>
      <c r="G22" s="16" t="n">
        <v>49808.6726374436</v>
      </c>
      <c r="H22" s="17" t="n">
        <v>350605.813871852</v>
      </c>
      <c r="I22" s="18" t="n">
        <f aca="false">H22+G22</f>
        <v>400414.486509296</v>
      </c>
      <c r="J22" s="14" t="s">
        <v>19</v>
      </c>
      <c r="K22" s="19" t="s">
        <v>95</v>
      </c>
      <c r="L22" s="20"/>
      <c r="M22" s="21" t="s">
        <v>64</v>
      </c>
      <c r="N22" s="21" t="s">
        <v>22</v>
      </c>
      <c r="O22" s="21" t="s">
        <v>38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2" collapsed="false">
      <c r="A23" s="13" t="s">
        <v>156</v>
      </c>
      <c r="B23" s="2" t="s">
        <v>154</v>
      </c>
      <c r="C23" s="14" t="s">
        <v>94</v>
      </c>
      <c r="D23" s="14" t="n">
        <v>12</v>
      </c>
      <c r="E23" s="14" t="n">
        <v>2002</v>
      </c>
      <c r="F23" s="33" t="n">
        <v>0.96</v>
      </c>
      <c r="G23" s="16" t="n">
        <v>47816.3257319458</v>
      </c>
      <c r="H23" s="17" t="n">
        <v>336581.581316978</v>
      </c>
      <c r="I23" s="18" t="n">
        <f aca="false">H23+G23</f>
        <v>384397.907048924</v>
      </c>
      <c r="J23" s="14" t="s">
        <v>19</v>
      </c>
      <c r="K23" s="19" t="s">
        <v>95</v>
      </c>
      <c r="L23" s="20"/>
      <c r="M23" s="21" t="s">
        <v>64</v>
      </c>
      <c r="N23" s="21" t="s">
        <v>22</v>
      </c>
      <c r="O23" s="21" t="s">
        <v>38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2" collapsed="false">
      <c r="A24" s="13" t="s">
        <v>96</v>
      </c>
      <c r="B24" s="2" t="s">
        <v>77</v>
      </c>
      <c r="C24" s="14" t="s">
        <v>94</v>
      </c>
      <c r="D24" s="14" t="n">
        <v>12</v>
      </c>
      <c r="E24" s="14" t="n">
        <v>2002</v>
      </c>
      <c r="F24" s="15" t="n">
        <v>1</v>
      </c>
      <c r="G24" s="16" t="n">
        <v>317675.915101409</v>
      </c>
      <c r="H24" s="17" t="n">
        <v>0</v>
      </c>
      <c r="I24" s="18" t="n">
        <f aca="false">H24+G24</f>
        <v>317675.915101409</v>
      </c>
      <c r="J24" s="14" t="s">
        <v>19</v>
      </c>
      <c r="K24" s="19" t="s">
        <v>95</v>
      </c>
      <c r="L24" s="20"/>
      <c r="M24" s="21" t="s">
        <v>27</v>
      </c>
      <c r="N24" s="21" t="s">
        <v>78</v>
      </c>
      <c r="O24" s="21" t="s">
        <v>38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2" collapsed="false">
      <c r="A25" s="13" t="s">
        <v>97</v>
      </c>
      <c r="B25" s="2" t="s">
        <v>77</v>
      </c>
      <c r="C25" s="14" t="s">
        <v>94</v>
      </c>
      <c r="D25" s="14" t="n">
        <v>12</v>
      </c>
      <c r="E25" s="14" t="n">
        <v>2002</v>
      </c>
      <c r="F25" s="15" t="n">
        <v>0.9</v>
      </c>
      <c r="G25" s="16" t="n">
        <v>285902.013564482</v>
      </c>
      <c r="H25" s="17" t="n">
        <v>0</v>
      </c>
      <c r="I25" s="18" t="n">
        <f aca="false">H25+G25</f>
        <v>285902.013564482</v>
      </c>
      <c r="J25" s="14" t="s">
        <v>19</v>
      </c>
      <c r="K25" s="19" t="s">
        <v>95</v>
      </c>
      <c r="L25" s="20"/>
      <c r="M25" s="21" t="s">
        <v>27</v>
      </c>
      <c r="N25" s="21" t="s">
        <v>78</v>
      </c>
      <c r="O25" s="21" t="s">
        <v>38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false" outlineLevel="2" collapsed="false">
      <c r="A26" s="13" t="s">
        <v>157</v>
      </c>
      <c r="B26" s="2" t="s">
        <v>154</v>
      </c>
      <c r="C26" s="14" t="s">
        <v>94</v>
      </c>
      <c r="D26" s="14" t="n">
        <v>12</v>
      </c>
      <c r="E26" s="14" t="n">
        <v>2002</v>
      </c>
      <c r="F26" s="33" t="n">
        <v>0.7</v>
      </c>
      <c r="G26" s="16" t="n">
        <v>34866.0708462105</v>
      </c>
      <c r="H26" s="17" t="n">
        <v>245424.069710296</v>
      </c>
      <c r="I26" s="18" t="n">
        <f aca="false">H26+G26</f>
        <v>280290.140556507</v>
      </c>
      <c r="J26" s="14" t="s">
        <v>19</v>
      </c>
      <c r="K26" s="19" t="s">
        <v>95</v>
      </c>
      <c r="L26" s="20"/>
      <c r="M26" s="21" t="s">
        <v>64</v>
      </c>
      <c r="N26" s="21" t="s">
        <v>22</v>
      </c>
      <c r="O26" s="21" t="s">
        <v>38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2" collapsed="false">
      <c r="A27" s="13" t="s">
        <v>98</v>
      </c>
      <c r="B27" s="2" t="s">
        <v>77</v>
      </c>
      <c r="C27" s="14" t="s">
        <v>94</v>
      </c>
      <c r="D27" s="14" t="n">
        <v>12</v>
      </c>
      <c r="E27" s="14" t="n">
        <v>2002</v>
      </c>
      <c r="F27" s="33" t="n">
        <v>1</v>
      </c>
      <c r="G27" s="16" t="n">
        <v>54268.0024286706</v>
      </c>
      <c r="H27" s="17" t="n">
        <v>155373.195946653</v>
      </c>
      <c r="I27" s="18" t="n">
        <f aca="false">H27+G27</f>
        <v>209641.198375323</v>
      </c>
      <c r="J27" s="14" t="s">
        <v>19</v>
      </c>
      <c r="K27" s="19" t="s">
        <v>95</v>
      </c>
      <c r="L27" s="20"/>
      <c r="M27" s="21" t="s">
        <v>64</v>
      </c>
      <c r="N27" s="21" t="s">
        <v>99</v>
      </c>
      <c r="O27" s="21" t="s">
        <v>38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2" collapsed="false">
      <c r="A28" s="13" t="s">
        <v>100</v>
      </c>
      <c r="B28" s="2" t="s">
        <v>77</v>
      </c>
      <c r="C28" s="14" t="s">
        <v>94</v>
      </c>
      <c r="D28" s="14" t="n">
        <v>12</v>
      </c>
      <c r="E28" s="14" t="n">
        <v>2002</v>
      </c>
      <c r="F28" s="33" t="n">
        <v>0.97</v>
      </c>
      <c r="G28" s="16" t="n">
        <v>52639.9623558104</v>
      </c>
      <c r="H28" s="17" t="n">
        <v>150712.000068253</v>
      </c>
      <c r="I28" s="18" t="n">
        <f aca="false">H28+G28</f>
        <v>203351.962424064</v>
      </c>
      <c r="J28" s="14" t="s">
        <v>19</v>
      </c>
      <c r="K28" s="19" t="s">
        <v>95</v>
      </c>
      <c r="L28" s="20"/>
      <c r="M28" s="21" t="s">
        <v>64</v>
      </c>
      <c r="N28" s="21" t="s">
        <v>99</v>
      </c>
      <c r="O28" s="21" t="s">
        <v>38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2" collapsed="false">
      <c r="A29" s="13" t="s">
        <v>101</v>
      </c>
      <c r="B29" s="2" t="s">
        <v>77</v>
      </c>
      <c r="C29" s="14" t="s">
        <v>94</v>
      </c>
      <c r="D29" s="14" t="n">
        <v>12</v>
      </c>
      <c r="E29" s="14" t="n">
        <v>2002</v>
      </c>
      <c r="F29" s="33" t="n">
        <v>0.67</v>
      </c>
      <c r="G29" s="16" t="n">
        <v>36359.5616272093</v>
      </c>
      <c r="H29" s="17" t="n">
        <v>104100.041284257</v>
      </c>
      <c r="I29" s="18" t="n">
        <f aca="false">H29+G29</f>
        <v>140459.602911467</v>
      </c>
      <c r="J29" s="14" t="s">
        <v>19</v>
      </c>
      <c r="K29" s="19" t="s">
        <v>95</v>
      </c>
      <c r="L29" s="20"/>
      <c r="M29" s="21" t="s">
        <v>64</v>
      </c>
      <c r="N29" s="21" t="s">
        <v>99</v>
      </c>
      <c r="O29" s="21" t="s">
        <v>38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2" collapsed="false">
      <c r="A30" s="13" t="s">
        <v>102</v>
      </c>
      <c r="B30" s="2" t="s">
        <v>77</v>
      </c>
      <c r="C30" s="14" t="s">
        <v>103</v>
      </c>
      <c r="D30" s="14" t="n">
        <v>12</v>
      </c>
      <c r="E30" s="14" t="n">
        <v>2002</v>
      </c>
      <c r="F30" s="15" t="n">
        <v>0.4</v>
      </c>
      <c r="G30" s="16" t="n">
        <v>486913.393224025</v>
      </c>
      <c r="H30" s="17" t="n">
        <v>0</v>
      </c>
      <c r="I30" s="18" t="n">
        <f aca="false">H30+G30</f>
        <v>486913.393224025</v>
      </c>
      <c r="J30" s="14" t="s">
        <v>19</v>
      </c>
      <c r="K30" s="19" t="s">
        <v>26</v>
      </c>
      <c r="L30" s="20"/>
      <c r="M30" s="21" t="s">
        <v>104</v>
      </c>
      <c r="N30" s="21" t="s">
        <v>78</v>
      </c>
      <c r="O30" s="21" t="s">
        <v>38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2" collapsed="false">
      <c r="A31" s="13" t="s">
        <v>102</v>
      </c>
      <c r="B31" s="2" t="s">
        <v>141</v>
      </c>
      <c r="C31" s="14" t="s">
        <v>103</v>
      </c>
      <c r="D31" s="14" t="n">
        <v>12</v>
      </c>
      <c r="E31" s="14" t="n">
        <v>2002</v>
      </c>
      <c r="F31" s="23" t="n">
        <v>0.4</v>
      </c>
      <c r="G31" s="16" t="n">
        <v>85631.1199628298</v>
      </c>
      <c r="H31" s="17" t="n">
        <v>350784.681369939</v>
      </c>
      <c r="I31" s="18" t="n">
        <f aca="false">H31+G31</f>
        <v>436415.801332769</v>
      </c>
      <c r="J31" s="14" t="s">
        <v>19</v>
      </c>
      <c r="K31" s="19" t="s">
        <v>26</v>
      </c>
      <c r="L31" s="20"/>
      <c r="M31" s="21" t="s">
        <v>104</v>
      </c>
      <c r="N31" s="21" t="s">
        <v>22</v>
      </c>
      <c r="O31" s="21" t="s">
        <v>38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2" collapsed="false">
      <c r="A32" s="13" t="s">
        <v>145</v>
      </c>
      <c r="B32" s="2" t="s">
        <v>141</v>
      </c>
      <c r="C32" s="14" t="s">
        <v>18</v>
      </c>
      <c r="D32" s="14" t="n">
        <v>12</v>
      </c>
      <c r="E32" s="14" t="n">
        <v>2002</v>
      </c>
      <c r="F32" s="15" t="n">
        <v>1</v>
      </c>
      <c r="G32" s="16" t="n">
        <v>50613.5657892824</v>
      </c>
      <c r="H32" s="17" t="n">
        <v>155910.280883718</v>
      </c>
      <c r="I32" s="18" t="n">
        <f aca="false">H32+G32</f>
        <v>206523.846673001</v>
      </c>
      <c r="J32" s="14" t="s">
        <v>19</v>
      </c>
      <c r="K32" s="19" t="s">
        <v>47</v>
      </c>
      <c r="L32" s="20"/>
      <c r="M32" s="21" t="s">
        <v>21</v>
      </c>
      <c r="N32" s="22" t="s">
        <v>22</v>
      </c>
      <c r="O32" s="21" t="s">
        <v>23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2.75" hidden="false" customHeight="false" outlineLevel="2" collapsed="false">
      <c r="A33" s="13" t="s">
        <v>158</v>
      </c>
      <c r="B33" s="2" t="s">
        <v>154</v>
      </c>
      <c r="C33" s="14" t="s">
        <v>94</v>
      </c>
      <c r="D33" s="14" t="n">
        <v>12</v>
      </c>
      <c r="E33" s="14" t="n">
        <v>2002</v>
      </c>
      <c r="F33" s="15" t="n">
        <v>1</v>
      </c>
      <c r="G33" s="16" t="n">
        <v>39958.0782546966</v>
      </c>
      <c r="H33" s="17" t="n">
        <v>141902.853329251</v>
      </c>
      <c r="I33" s="18" t="n">
        <f aca="false">H33+G33</f>
        <v>181860.931583948</v>
      </c>
      <c r="J33" s="14" t="s">
        <v>19</v>
      </c>
      <c r="K33" s="19" t="s">
        <v>47</v>
      </c>
      <c r="L33" s="20"/>
      <c r="M33" s="21" t="s">
        <v>27</v>
      </c>
      <c r="N33" s="22" t="s">
        <v>22</v>
      </c>
      <c r="O33" s="21" t="s">
        <v>23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2" collapsed="false">
      <c r="A34" s="13" t="s">
        <v>105</v>
      </c>
      <c r="B34" s="2" t="s">
        <v>77</v>
      </c>
      <c r="C34" s="14" t="s">
        <v>27</v>
      </c>
      <c r="D34" s="14" t="n">
        <v>12</v>
      </c>
      <c r="E34" s="14" t="n">
        <v>2002</v>
      </c>
      <c r="F34" s="15" t="n">
        <v>0.25</v>
      </c>
      <c r="G34" s="16" t="n">
        <v>132344.218033313</v>
      </c>
      <c r="H34" s="17" t="n">
        <v>0</v>
      </c>
      <c r="I34" s="18" t="n">
        <f aca="false">H34+G34</f>
        <v>132344.218033313</v>
      </c>
      <c r="J34" s="14" t="s">
        <v>19</v>
      </c>
      <c r="K34" s="19" t="s">
        <v>47</v>
      </c>
      <c r="L34" s="20"/>
      <c r="M34" s="21" t="s">
        <v>48</v>
      </c>
      <c r="N34" s="21" t="s">
        <v>78</v>
      </c>
      <c r="O34" s="21" t="s">
        <v>23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false" customHeight="false" outlineLevel="2" collapsed="false">
      <c r="A35" s="13" t="s">
        <v>146</v>
      </c>
      <c r="B35" s="2" t="s">
        <v>141</v>
      </c>
      <c r="C35" s="14" t="s">
        <v>115</v>
      </c>
      <c r="D35" s="14" t="n">
        <v>12</v>
      </c>
      <c r="E35" s="14" t="n">
        <v>2002</v>
      </c>
      <c r="F35" s="15" t="n">
        <v>0.5</v>
      </c>
      <c r="G35" s="16" t="n">
        <v>22642.9110109947</v>
      </c>
      <c r="H35" s="17" t="n">
        <v>64828.2835532425</v>
      </c>
      <c r="I35" s="18" t="n">
        <f aca="false">H35+G35</f>
        <v>87471.1945642372</v>
      </c>
      <c r="J35" s="14" t="s">
        <v>19</v>
      </c>
      <c r="K35" s="19" t="s">
        <v>47</v>
      </c>
      <c r="L35" s="20"/>
      <c r="M35" s="21" t="s">
        <v>48</v>
      </c>
      <c r="N35" s="22" t="s">
        <v>99</v>
      </c>
      <c r="O35" s="21" t="s">
        <v>23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2" collapsed="false">
      <c r="A36" s="13" t="s">
        <v>68</v>
      </c>
      <c r="B36" s="2" t="s">
        <v>61</v>
      </c>
      <c r="C36" s="14" t="s">
        <v>27</v>
      </c>
      <c r="D36" s="14" t="n">
        <v>12</v>
      </c>
      <c r="E36" s="14" t="n">
        <v>2002</v>
      </c>
      <c r="F36" s="30" t="n">
        <v>0.5</v>
      </c>
      <c r="G36" s="16" t="n">
        <v>57764.4634737429</v>
      </c>
      <c r="H36" s="17" t="n">
        <v>172383.815515521</v>
      </c>
      <c r="I36" s="18" t="n">
        <f aca="false">H36+G36</f>
        <v>230148.278989264</v>
      </c>
      <c r="J36" s="14" t="s">
        <v>19</v>
      </c>
      <c r="K36" s="19" t="s">
        <v>69</v>
      </c>
      <c r="L36" s="20"/>
      <c r="M36" s="21" t="s">
        <v>48</v>
      </c>
      <c r="N36" s="21" t="s">
        <v>22</v>
      </c>
      <c r="O36" s="21" t="s">
        <v>23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2" collapsed="false">
      <c r="A37" s="13" t="s">
        <v>159</v>
      </c>
      <c r="B37" s="2" t="s">
        <v>154</v>
      </c>
      <c r="C37" s="14" t="s">
        <v>115</v>
      </c>
      <c r="D37" s="14" t="n">
        <v>12</v>
      </c>
      <c r="E37" s="14" t="n">
        <v>2002</v>
      </c>
      <c r="F37" s="15" t="n">
        <v>0.25</v>
      </c>
      <c r="G37" s="16" t="n">
        <v>13100.2100040123</v>
      </c>
      <c r="H37" s="17" t="n">
        <v>71298.8439007138</v>
      </c>
      <c r="I37" s="18" t="n">
        <f aca="false">H37+G37</f>
        <v>84399.053904726</v>
      </c>
      <c r="J37" s="14" t="s">
        <v>19</v>
      </c>
      <c r="K37" s="19" t="s">
        <v>160</v>
      </c>
      <c r="L37" s="20"/>
      <c r="M37" s="21" t="s">
        <v>48</v>
      </c>
      <c r="N37" s="21" t="s">
        <v>22</v>
      </c>
      <c r="O37" s="21" t="s">
        <v>23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2.75" hidden="false" customHeight="false" outlineLevel="2" collapsed="false">
      <c r="A38" s="13" t="s">
        <v>106</v>
      </c>
      <c r="B38" s="2" t="s">
        <v>77</v>
      </c>
      <c r="C38" s="14" t="s">
        <v>27</v>
      </c>
      <c r="D38" s="14" t="n">
        <v>12</v>
      </c>
      <c r="E38" s="14" t="n">
        <v>2002</v>
      </c>
      <c r="F38" s="15" t="n">
        <v>0.25</v>
      </c>
      <c r="G38" s="16" t="n">
        <v>77276.7535901576</v>
      </c>
      <c r="H38" s="17" t="n">
        <v>0</v>
      </c>
      <c r="I38" s="18" t="n">
        <f aca="false">H38+G38</f>
        <v>77276.7535901576</v>
      </c>
      <c r="J38" s="14" t="s">
        <v>19</v>
      </c>
      <c r="K38" s="19" t="s">
        <v>107</v>
      </c>
      <c r="L38" s="20"/>
      <c r="M38" s="21" t="s">
        <v>48</v>
      </c>
      <c r="N38" s="21" t="s">
        <v>78</v>
      </c>
      <c r="O38" s="21" t="s">
        <v>23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2" collapsed="false">
      <c r="A39" s="13" t="s">
        <v>108</v>
      </c>
      <c r="B39" s="2" t="s">
        <v>77</v>
      </c>
      <c r="C39" s="14" t="s">
        <v>18</v>
      </c>
      <c r="D39" s="14" t="n">
        <v>12</v>
      </c>
      <c r="E39" s="14" t="n">
        <v>2002</v>
      </c>
      <c r="F39" s="15" t="n">
        <v>1</v>
      </c>
      <c r="G39" s="16" t="n">
        <v>21539.603298979</v>
      </c>
      <c r="H39" s="17" t="n">
        <v>0</v>
      </c>
      <c r="I39" s="18" t="n">
        <f aca="false">H39+G39</f>
        <v>21539.603298979</v>
      </c>
      <c r="J39" s="14" t="s">
        <v>19</v>
      </c>
      <c r="K39" s="19" t="s">
        <v>107</v>
      </c>
      <c r="L39" s="20"/>
      <c r="M39" s="21" t="s">
        <v>21</v>
      </c>
      <c r="N39" s="21" t="s">
        <v>78</v>
      </c>
      <c r="O39" s="21" t="s">
        <v>23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false" customHeight="false" outlineLevel="2" collapsed="false">
      <c r="A40" s="13" t="s">
        <v>109</v>
      </c>
      <c r="B40" s="2" t="s">
        <v>77</v>
      </c>
      <c r="C40" s="14" t="s">
        <v>18</v>
      </c>
      <c r="D40" s="14" t="n">
        <v>12</v>
      </c>
      <c r="E40" s="14" t="n">
        <v>2002</v>
      </c>
      <c r="F40" s="15" t="n">
        <v>1</v>
      </c>
      <c r="G40" s="16" t="n">
        <v>17623.3117900738</v>
      </c>
      <c r="H40" s="17" t="n">
        <v>0</v>
      </c>
      <c r="I40" s="18" t="n">
        <f aca="false">H40+G40</f>
        <v>17623.3117900738</v>
      </c>
      <c r="J40" s="14" t="s">
        <v>19</v>
      </c>
      <c r="K40" s="19" t="s">
        <v>107</v>
      </c>
      <c r="L40" s="20"/>
      <c r="M40" s="21" t="s">
        <v>21</v>
      </c>
      <c r="N40" s="21" t="s">
        <v>78</v>
      </c>
      <c r="O40" s="21" t="s">
        <v>23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2" collapsed="false">
      <c r="A41" s="13" t="s">
        <v>110</v>
      </c>
      <c r="B41" s="2" t="s">
        <v>77</v>
      </c>
      <c r="C41" s="14" t="s">
        <v>94</v>
      </c>
      <c r="D41" s="14" t="n">
        <v>12</v>
      </c>
      <c r="E41" s="14" t="n">
        <v>2002</v>
      </c>
      <c r="F41" s="15" t="n">
        <v>0.2</v>
      </c>
      <c r="G41" s="16" t="n">
        <v>5327.74376729288</v>
      </c>
      <c r="H41" s="17" t="n">
        <v>95853.7137772335</v>
      </c>
      <c r="I41" s="18" t="n">
        <f aca="false">H41+G41</f>
        <v>101181.457544526</v>
      </c>
      <c r="J41" s="14" t="s">
        <v>19</v>
      </c>
      <c r="K41" s="19" t="s">
        <v>20</v>
      </c>
      <c r="L41" s="20"/>
      <c r="M41" s="21" t="s">
        <v>27</v>
      </c>
      <c r="N41" s="21" t="s">
        <v>99</v>
      </c>
      <c r="O41" s="21" t="s">
        <v>111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2" collapsed="false">
      <c r="A42" s="13" t="s">
        <v>112</v>
      </c>
      <c r="B42" s="2" t="s">
        <v>77</v>
      </c>
      <c r="C42" s="14" t="s">
        <v>113</v>
      </c>
      <c r="D42" s="14" t="n">
        <v>12</v>
      </c>
      <c r="E42" s="14" t="n">
        <v>2002</v>
      </c>
      <c r="F42" s="15" t="n">
        <v>0.1</v>
      </c>
      <c r="G42" s="16" t="n">
        <v>80136.3388602064</v>
      </c>
      <c r="H42" s="17" t="n">
        <v>0</v>
      </c>
      <c r="I42" s="18" t="n">
        <f aca="false">H42+G42</f>
        <v>80136.3388602064</v>
      </c>
      <c r="J42" s="14" t="s">
        <v>19</v>
      </c>
      <c r="K42" s="19" t="s">
        <v>20</v>
      </c>
      <c r="L42" s="20"/>
      <c r="M42" s="21" t="s">
        <v>27</v>
      </c>
      <c r="N42" s="21" t="s">
        <v>78</v>
      </c>
      <c r="O42" s="21" t="s">
        <v>111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2" collapsed="false">
      <c r="A43" s="13" t="s">
        <v>147</v>
      </c>
      <c r="B43" s="2" t="s">
        <v>141</v>
      </c>
      <c r="C43" s="14" t="s">
        <v>115</v>
      </c>
      <c r="D43" s="14" t="n">
        <v>12</v>
      </c>
      <c r="E43" s="14" t="n">
        <v>2002</v>
      </c>
      <c r="F43" s="15" t="n">
        <v>0.14</v>
      </c>
      <c r="G43" s="16" t="n">
        <v>5967.07301936803</v>
      </c>
      <c r="H43" s="17" t="n">
        <v>61324.1594305016</v>
      </c>
      <c r="I43" s="18" t="n">
        <f aca="false">H43+G43</f>
        <v>67291.2324498696</v>
      </c>
      <c r="J43" s="14" t="s">
        <v>19</v>
      </c>
      <c r="K43" s="19" t="s">
        <v>20</v>
      </c>
      <c r="L43" s="20"/>
      <c r="M43" s="21" t="s">
        <v>48</v>
      </c>
      <c r="N43" s="21" t="s">
        <v>22</v>
      </c>
      <c r="O43" s="21" t="s">
        <v>111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2" collapsed="false">
      <c r="A44" s="13" t="s">
        <v>114</v>
      </c>
      <c r="B44" s="2" t="s">
        <v>77</v>
      </c>
      <c r="C44" s="14" t="s">
        <v>115</v>
      </c>
      <c r="D44" s="14" t="n">
        <v>12</v>
      </c>
      <c r="E44" s="14" t="n">
        <v>2002</v>
      </c>
      <c r="F44" s="15" t="n">
        <v>0.15</v>
      </c>
      <c r="G44" s="16" t="n">
        <v>30000</v>
      </c>
      <c r="H44" s="17" t="n">
        <v>0</v>
      </c>
      <c r="I44" s="18" t="n">
        <f aca="false">H44+G44</f>
        <v>30000</v>
      </c>
      <c r="J44" s="14" t="s">
        <v>19</v>
      </c>
      <c r="K44" s="19" t="s">
        <v>20</v>
      </c>
      <c r="L44" s="20"/>
      <c r="M44" s="21" t="s">
        <v>27</v>
      </c>
      <c r="N44" s="21" t="s">
        <v>78</v>
      </c>
      <c r="O44" s="21" t="s">
        <v>111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2" collapsed="false">
      <c r="A45" s="13" t="s">
        <v>16</v>
      </c>
      <c r="B45" s="2" t="s">
        <v>17</v>
      </c>
      <c r="C45" s="14" t="s">
        <v>18</v>
      </c>
      <c r="D45" s="14" t="n">
        <v>12</v>
      </c>
      <c r="E45" s="14" t="n">
        <v>2002</v>
      </c>
      <c r="F45" s="15" t="n">
        <v>1</v>
      </c>
      <c r="G45" s="16" t="n">
        <v>2663.87188364644</v>
      </c>
      <c r="H45" s="17" t="n">
        <v>18426.8568886168</v>
      </c>
      <c r="I45" s="18" t="n">
        <f aca="false">H45+G45</f>
        <v>21090.7287722632</v>
      </c>
      <c r="J45" s="14" t="s">
        <v>19</v>
      </c>
      <c r="K45" s="19" t="s">
        <v>20</v>
      </c>
      <c r="L45" s="20"/>
      <c r="M45" s="21" t="s">
        <v>21</v>
      </c>
      <c r="N45" s="22" t="s">
        <v>22</v>
      </c>
      <c r="O45" s="21" t="s">
        <v>23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2" collapsed="false">
      <c r="A46" s="13" t="s">
        <v>116</v>
      </c>
      <c r="B46" s="2" t="s">
        <v>77</v>
      </c>
      <c r="C46" s="14" t="s">
        <v>113</v>
      </c>
      <c r="D46" s="14" t="n">
        <v>12</v>
      </c>
      <c r="E46" s="14" t="n">
        <v>2002</v>
      </c>
      <c r="F46" s="15" t="n">
        <v>0.05</v>
      </c>
      <c r="G46" s="16" t="n">
        <v>399.580782546966</v>
      </c>
      <c r="H46" s="17" t="n">
        <v>9644.02853329251</v>
      </c>
      <c r="I46" s="18" t="n">
        <f aca="false">H46+G46</f>
        <v>10043.6093158395</v>
      </c>
      <c r="J46" s="14" t="s">
        <v>19</v>
      </c>
      <c r="K46" s="19" t="s">
        <v>20</v>
      </c>
      <c r="L46" s="20"/>
      <c r="M46" s="21" t="s">
        <v>27</v>
      </c>
      <c r="N46" s="21" t="s">
        <v>99</v>
      </c>
      <c r="O46" s="21" t="s">
        <v>23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false" customHeight="false" outlineLevel="2" collapsed="false">
      <c r="A47" s="13" t="s">
        <v>117</v>
      </c>
      <c r="B47" s="2" t="s">
        <v>77</v>
      </c>
      <c r="C47" s="14" t="s">
        <v>113</v>
      </c>
      <c r="D47" s="14" t="n">
        <v>12</v>
      </c>
      <c r="E47" s="14" t="n">
        <v>2002</v>
      </c>
      <c r="F47" s="15" t="n">
        <v>0.05</v>
      </c>
      <c r="G47" s="16" t="n">
        <v>399.580782546966</v>
      </c>
      <c r="H47" s="17" t="n">
        <v>5394.02853329252</v>
      </c>
      <c r="I47" s="18" t="n">
        <f aca="false">H47+G47</f>
        <v>5793.60931583948</v>
      </c>
      <c r="J47" s="14" t="s">
        <v>19</v>
      </c>
      <c r="K47" s="19" t="s">
        <v>20</v>
      </c>
      <c r="L47" s="20"/>
      <c r="M47" s="21" t="s">
        <v>27</v>
      </c>
      <c r="N47" s="21" t="s">
        <v>99</v>
      </c>
      <c r="O47" s="21" t="s">
        <v>23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2.75" hidden="false" customHeight="false" outlineLevel="2" collapsed="false">
      <c r="A48" s="13" t="s">
        <v>24</v>
      </c>
      <c r="B48" s="2" t="s">
        <v>17</v>
      </c>
      <c r="C48" s="20" t="s">
        <v>25</v>
      </c>
      <c r="D48" s="14" t="n">
        <v>4</v>
      </c>
      <c r="E48" s="14" t="n">
        <v>2002</v>
      </c>
      <c r="F48" s="23" t="n">
        <v>0.4</v>
      </c>
      <c r="G48" s="16" t="n">
        <v>56078.0757241119</v>
      </c>
      <c r="H48" s="17" t="n">
        <v>263372.594239413</v>
      </c>
      <c r="I48" s="18" t="n">
        <f aca="false">H48+G48</f>
        <v>319450.669963525</v>
      </c>
      <c r="J48" s="14" t="s">
        <v>19</v>
      </c>
      <c r="K48" s="19" t="s">
        <v>26</v>
      </c>
      <c r="L48" s="20"/>
      <c r="M48" s="21" t="s">
        <v>27</v>
      </c>
      <c r="N48" s="21" t="s">
        <v>22</v>
      </c>
      <c r="O48" s="21" t="s">
        <v>28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2" collapsed="false">
      <c r="A49" s="13" t="s">
        <v>29</v>
      </c>
      <c r="B49" s="2" t="s">
        <v>17</v>
      </c>
      <c r="C49" s="20" t="s">
        <v>25</v>
      </c>
      <c r="D49" s="14" t="n">
        <v>9</v>
      </c>
      <c r="E49" s="14" t="n">
        <v>2002</v>
      </c>
      <c r="F49" s="23" t="n">
        <v>0.4</v>
      </c>
      <c r="G49" s="16" t="n">
        <v>56078.0757241119</v>
      </c>
      <c r="H49" s="17" t="n">
        <v>263372.594239413</v>
      </c>
      <c r="I49" s="18" t="n">
        <f aca="false">H49+G49</f>
        <v>319450.669963525</v>
      </c>
      <c r="J49" s="14" t="s">
        <v>19</v>
      </c>
      <c r="K49" s="19" t="s">
        <v>26</v>
      </c>
      <c r="L49" s="20"/>
      <c r="M49" s="21" t="s">
        <v>27</v>
      </c>
      <c r="N49" s="21" t="s">
        <v>22</v>
      </c>
      <c r="O49" s="21" t="s">
        <v>28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false" customHeight="false" outlineLevel="2" collapsed="false">
      <c r="A50" s="13" t="s">
        <v>118</v>
      </c>
      <c r="B50" s="2" t="s">
        <v>77</v>
      </c>
      <c r="C50" s="20" t="s">
        <v>25</v>
      </c>
      <c r="D50" s="14" t="n">
        <v>12</v>
      </c>
      <c r="E50" s="14" t="n">
        <v>2002</v>
      </c>
      <c r="F50" s="15" t="n">
        <v>0.4</v>
      </c>
      <c r="G50" s="16" t="n">
        <v>288000</v>
      </c>
      <c r="H50" s="17" t="n">
        <v>0</v>
      </c>
      <c r="I50" s="18" t="n">
        <f aca="false">H50+G50</f>
        <v>288000</v>
      </c>
      <c r="J50" s="14" t="s">
        <v>19</v>
      </c>
      <c r="K50" s="19" t="s">
        <v>26</v>
      </c>
      <c r="L50" s="20"/>
      <c r="M50" s="21" t="s">
        <v>27</v>
      </c>
      <c r="N50" s="21" t="s">
        <v>78</v>
      </c>
      <c r="O50" s="21" t="s">
        <v>28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2" collapsed="false">
      <c r="A51" s="13" t="s">
        <v>30</v>
      </c>
      <c r="B51" s="2" t="s">
        <v>17</v>
      </c>
      <c r="C51" s="20" t="s">
        <v>25</v>
      </c>
      <c r="D51" s="14" t="n">
        <v>10</v>
      </c>
      <c r="E51" s="14" t="n">
        <v>2002</v>
      </c>
      <c r="F51" s="23" t="n">
        <v>0.4</v>
      </c>
      <c r="G51" s="16" t="n">
        <v>42058.5567930839</v>
      </c>
      <c r="H51" s="17" t="n">
        <v>206852.96567956</v>
      </c>
      <c r="I51" s="18" t="n">
        <f aca="false">H51+G51</f>
        <v>248911.522472644</v>
      </c>
      <c r="J51" s="14" t="s">
        <v>19</v>
      </c>
      <c r="K51" s="19" t="s">
        <v>26</v>
      </c>
      <c r="L51" s="20"/>
      <c r="M51" s="21" t="s">
        <v>27</v>
      </c>
      <c r="N51" s="21" t="s">
        <v>22</v>
      </c>
      <c r="O51" s="21" t="s">
        <v>28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2" collapsed="false">
      <c r="A52" s="13" t="s">
        <v>31</v>
      </c>
      <c r="B52" s="2" t="s">
        <v>17</v>
      </c>
      <c r="C52" s="20" t="s">
        <v>25</v>
      </c>
      <c r="D52" s="14" t="n">
        <v>12</v>
      </c>
      <c r="E52" s="14" t="n">
        <v>2002</v>
      </c>
      <c r="F52" s="23" t="n">
        <v>0.4</v>
      </c>
      <c r="G52" s="16" t="n">
        <v>42058.5567930839</v>
      </c>
      <c r="H52" s="17" t="n">
        <v>206852.96567956</v>
      </c>
      <c r="I52" s="18" t="n">
        <f aca="false">H52+G52</f>
        <v>248911.522472644</v>
      </c>
      <c r="J52" s="14" t="s">
        <v>19</v>
      </c>
      <c r="K52" s="19" t="s">
        <v>26</v>
      </c>
      <c r="L52" s="20"/>
      <c r="M52" s="21" t="s">
        <v>27</v>
      </c>
      <c r="N52" s="21" t="s">
        <v>22</v>
      </c>
      <c r="O52" s="21" t="s">
        <v>28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false" outlineLevel="2" collapsed="false">
      <c r="A53" s="13" t="s">
        <v>119</v>
      </c>
      <c r="B53" s="2" t="s">
        <v>77</v>
      </c>
      <c r="C53" s="20" t="s">
        <v>25</v>
      </c>
      <c r="D53" s="14" t="n">
        <v>12</v>
      </c>
      <c r="E53" s="14" t="n">
        <v>2002</v>
      </c>
      <c r="F53" s="15" t="n">
        <v>0.4</v>
      </c>
      <c r="G53" s="16" t="n">
        <v>237960.704711983</v>
      </c>
      <c r="H53" s="17" t="n">
        <v>0</v>
      </c>
      <c r="I53" s="18" t="n">
        <f aca="false">H53+G53</f>
        <v>237960.704711983</v>
      </c>
      <c r="J53" s="14" t="s">
        <v>19</v>
      </c>
      <c r="K53" s="19" t="s">
        <v>26</v>
      </c>
      <c r="L53" s="20"/>
      <c r="M53" s="21" t="s">
        <v>27</v>
      </c>
      <c r="N53" s="21" t="s">
        <v>78</v>
      </c>
      <c r="O53" s="21" t="s">
        <v>28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2" collapsed="false">
      <c r="A54" s="13" t="s">
        <v>32</v>
      </c>
      <c r="B54" s="2" t="s">
        <v>17</v>
      </c>
      <c r="C54" s="20" t="s">
        <v>25</v>
      </c>
      <c r="D54" s="14" t="n">
        <v>4</v>
      </c>
      <c r="E54" s="14" t="n">
        <v>2002</v>
      </c>
      <c r="F54" s="23" t="n">
        <v>0.4</v>
      </c>
      <c r="G54" s="16" t="n">
        <v>28039.037862056</v>
      </c>
      <c r="H54" s="17" t="n">
        <v>150333.337119707</v>
      </c>
      <c r="I54" s="18" t="n">
        <f aca="false">H54+G54</f>
        <v>178372.374981763</v>
      </c>
      <c r="J54" s="14" t="s">
        <v>19</v>
      </c>
      <c r="K54" s="19" t="s">
        <v>26</v>
      </c>
      <c r="L54" s="20"/>
      <c r="M54" s="21" t="s">
        <v>27</v>
      </c>
      <c r="N54" s="21" t="s">
        <v>22</v>
      </c>
      <c r="O54" s="21" t="s">
        <v>28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2" collapsed="false">
      <c r="A55" s="13" t="s">
        <v>148</v>
      </c>
      <c r="B55" s="2" t="s">
        <v>141</v>
      </c>
      <c r="C55" s="20" t="s">
        <v>62</v>
      </c>
      <c r="D55" s="14" t="n">
        <v>9</v>
      </c>
      <c r="E55" s="14" t="n">
        <v>2002</v>
      </c>
      <c r="F55" s="23" t="n">
        <v>0.75</v>
      </c>
      <c r="G55" s="16" t="n">
        <f aca="false">217958.689271788-145306</f>
        <v>72652.689271788</v>
      </c>
      <c r="H55" s="34" t="n">
        <f aca="false">3754812.83998163-2053209</f>
        <v>1701603.83998163</v>
      </c>
      <c r="I55" s="18" t="n">
        <f aca="false">H55+G55</f>
        <v>1774256.52925342</v>
      </c>
      <c r="J55" s="14" t="s">
        <v>19</v>
      </c>
      <c r="K55" s="19" t="s">
        <v>63</v>
      </c>
      <c r="L55" s="20"/>
      <c r="M55" s="21" t="s">
        <v>27</v>
      </c>
      <c r="N55" s="21" t="s">
        <v>22</v>
      </c>
      <c r="O55" s="21" t="s">
        <v>82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1" collapsed="false">
      <c r="A56" s="13"/>
      <c r="C56" s="20"/>
      <c r="D56" s="14"/>
      <c r="E56" s="14"/>
      <c r="F56" s="23"/>
      <c r="G56" s="27" t="n">
        <f aca="false">SUBTOTAL(9,G7:G55)</f>
        <v>20379599.2003782</v>
      </c>
      <c r="H56" s="28" t="n">
        <f aca="false">SUBTOTAL(9,H7:H55)</f>
        <v>21075813.7624258</v>
      </c>
      <c r="I56" s="29" t="n">
        <f aca="false">SUBTOTAL(9,I7:I55)</f>
        <v>41455412.9628039</v>
      </c>
      <c r="J56" s="38" t="s">
        <v>164</v>
      </c>
      <c r="K56" s="19"/>
      <c r="L56" s="20"/>
      <c r="M56" s="21"/>
      <c r="N56" s="21"/>
      <c r="O56" s="21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2" collapsed="false">
      <c r="A57" s="13" t="s">
        <v>120</v>
      </c>
      <c r="B57" s="2" t="s">
        <v>77</v>
      </c>
      <c r="C57" s="14" t="s">
        <v>34</v>
      </c>
      <c r="D57" s="14" t="n">
        <v>12</v>
      </c>
      <c r="E57" s="14" t="n">
        <v>2002</v>
      </c>
      <c r="F57" s="15" t="n">
        <v>1</v>
      </c>
      <c r="G57" s="16" t="n">
        <v>38718.4052798652</v>
      </c>
      <c r="H57" s="17" t="n">
        <v>0</v>
      </c>
      <c r="I57" s="18" t="n">
        <f aca="false">H57+G57</f>
        <v>38718.4052798652</v>
      </c>
      <c r="J57" s="20" t="s">
        <v>121</v>
      </c>
      <c r="K57" s="19" t="s">
        <v>26</v>
      </c>
      <c r="L57" s="20"/>
      <c r="M57" s="21" t="s">
        <v>36</v>
      </c>
      <c r="N57" s="21" t="s">
        <v>78</v>
      </c>
      <c r="O57" s="21" t="s">
        <v>38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1" collapsed="false">
      <c r="A58" s="13"/>
      <c r="C58" s="14"/>
      <c r="D58" s="14"/>
      <c r="E58" s="14"/>
      <c r="F58" s="15"/>
      <c r="G58" s="27" t="n">
        <f aca="false">SUBTOTAL(9,G57)</f>
        <v>38718.4052798652</v>
      </c>
      <c r="H58" s="28" t="n">
        <f aca="false">SUBTOTAL(9,H57)</f>
        <v>0</v>
      </c>
      <c r="I58" s="29" t="n">
        <f aca="false">SUBTOTAL(9,I57)</f>
        <v>38718.4052798652</v>
      </c>
      <c r="J58" s="35" t="s">
        <v>165</v>
      </c>
      <c r="K58" s="19"/>
      <c r="L58" s="20"/>
      <c r="M58" s="21"/>
      <c r="N58" s="21"/>
      <c r="O58" s="21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2" collapsed="false">
      <c r="A59" s="13" t="s">
        <v>122</v>
      </c>
      <c r="B59" s="2" t="s">
        <v>77</v>
      </c>
      <c r="C59" s="14" t="s">
        <v>123</v>
      </c>
      <c r="D59" s="14" t="n">
        <v>12</v>
      </c>
      <c r="E59" s="14" t="n">
        <v>2002</v>
      </c>
      <c r="F59" s="23" t="n">
        <v>1</v>
      </c>
      <c r="G59" s="16" t="n">
        <v>2861255</v>
      </c>
      <c r="H59" s="17" t="n">
        <v>0</v>
      </c>
      <c r="I59" s="18" t="n">
        <f aca="false">H59+G59</f>
        <v>2861255</v>
      </c>
      <c r="J59" s="14" t="s">
        <v>124</v>
      </c>
      <c r="K59" s="19" t="s">
        <v>115</v>
      </c>
      <c r="L59" s="20"/>
      <c r="M59" s="21"/>
      <c r="N59" s="21" t="s">
        <v>125</v>
      </c>
      <c r="O59" s="21" t="s">
        <v>48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2" collapsed="false">
      <c r="A60" s="13" t="s">
        <v>126</v>
      </c>
      <c r="B60" s="2" t="s">
        <v>77</v>
      </c>
      <c r="C60" s="14" t="s">
        <v>123</v>
      </c>
      <c r="D60" s="14" t="n">
        <v>12</v>
      </c>
      <c r="E60" s="14" t="n">
        <v>2002</v>
      </c>
      <c r="F60" s="23" t="n">
        <v>0.8</v>
      </c>
      <c r="G60" s="16" t="n">
        <v>90446.4</v>
      </c>
      <c r="H60" s="17" t="n">
        <v>0</v>
      </c>
      <c r="I60" s="18" t="n">
        <f aca="false">H60+G60</f>
        <v>90446.4</v>
      </c>
      <c r="J60" s="14" t="s">
        <v>124</v>
      </c>
      <c r="K60" s="19" t="s">
        <v>115</v>
      </c>
      <c r="L60" s="20"/>
      <c r="M60" s="21"/>
      <c r="N60" s="21" t="s">
        <v>125</v>
      </c>
      <c r="O60" s="21" t="s">
        <v>48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1" collapsed="false">
      <c r="A61" s="13"/>
      <c r="C61" s="14"/>
      <c r="D61" s="14"/>
      <c r="E61" s="14"/>
      <c r="F61" s="23"/>
      <c r="G61" s="27" t="n">
        <f aca="false">SUBTOTAL(9,G59:G60)</f>
        <v>2951701.4</v>
      </c>
      <c r="H61" s="28" t="n">
        <f aca="false">SUBTOTAL(9,H59:H60)</f>
        <v>0</v>
      </c>
      <c r="I61" s="29" t="n">
        <f aca="false">SUBTOTAL(9,I59:I60)</f>
        <v>2951701.4</v>
      </c>
      <c r="J61" s="31" t="s">
        <v>166</v>
      </c>
      <c r="K61" s="19"/>
      <c r="L61" s="20"/>
      <c r="M61" s="21"/>
      <c r="N61" s="21"/>
      <c r="O61" s="21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2" collapsed="false">
      <c r="A62" s="13" t="s">
        <v>70</v>
      </c>
      <c r="B62" s="14" t="s">
        <v>61</v>
      </c>
      <c r="C62" s="14" t="s">
        <v>34</v>
      </c>
      <c r="D62" s="14" t="n">
        <v>12</v>
      </c>
      <c r="E62" s="14" t="n">
        <v>2002</v>
      </c>
      <c r="F62" s="23" t="n">
        <v>1</v>
      </c>
      <c r="G62" s="16" t="n">
        <v>154170.934523075</v>
      </c>
      <c r="H62" s="17" t="n">
        <v>962167.440606948</v>
      </c>
      <c r="I62" s="18" t="n">
        <f aca="false">H62+G62</f>
        <v>1116338.37513002</v>
      </c>
      <c r="J62" s="20" t="s">
        <v>35</v>
      </c>
      <c r="K62" s="19" t="s">
        <v>26</v>
      </c>
      <c r="L62" s="20"/>
      <c r="M62" s="21" t="s">
        <v>36</v>
      </c>
      <c r="N62" s="21" t="s">
        <v>22</v>
      </c>
      <c r="O62" s="21" t="s">
        <v>38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false" customHeight="false" outlineLevel="2" collapsed="false">
      <c r="A63" s="13" t="s">
        <v>71</v>
      </c>
      <c r="B63" s="14" t="s">
        <v>61</v>
      </c>
      <c r="C63" s="14" t="s">
        <v>34</v>
      </c>
      <c r="D63" s="14" t="n">
        <v>12</v>
      </c>
      <c r="E63" s="14" t="n">
        <v>2002</v>
      </c>
      <c r="F63" s="23" t="n">
        <v>1</v>
      </c>
      <c r="G63" s="16" t="n">
        <v>105935.734227431</v>
      </c>
      <c r="H63" s="17" t="n">
        <v>859761.043967107</v>
      </c>
      <c r="I63" s="18" t="n">
        <f aca="false">H63+G63</f>
        <v>965696.778194538</v>
      </c>
      <c r="J63" s="20" t="s">
        <v>35</v>
      </c>
      <c r="K63" s="19" t="s">
        <v>26</v>
      </c>
      <c r="L63" s="20"/>
      <c r="M63" s="21" t="s">
        <v>36</v>
      </c>
      <c r="N63" s="21" t="s">
        <v>22</v>
      </c>
      <c r="O63" s="21" t="s">
        <v>38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2" collapsed="false">
      <c r="A64" s="13" t="s">
        <v>72</v>
      </c>
      <c r="B64" s="14" t="s">
        <v>61</v>
      </c>
      <c r="C64" s="14" t="s">
        <v>34</v>
      </c>
      <c r="D64" s="14" t="n">
        <v>12</v>
      </c>
      <c r="E64" s="14" t="n">
        <v>2002</v>
      </c>
      <c r="F64" s="23" t="n">
        <v>1</v>
      </c>
      <c r="G64" s="16" t="n">
        <v>45748.6323780193</v>
      </c>
      <c r="H64" s="17" t="n">
        <v>228417.742411763</v>
      </c>
      <c r="I64" s="18" t="n">
        <f aca="false">H64+G64</f>
        <v>274166.374789782</v>
      </c>
      <c r="J64" s="20" t="s">
        <v>35</v>
      </c>
      <c r="K64" s="19" t="s">
        <v>26</v>
      </c>
      <c r="L64" s="20"/>
      <c r="M64" s="21" t="s">
        <v>36</v>
      </c>
      <c r="N64" s="21" t="s">
        <v>22</v>
      </c>
      <c r="O64" s="21" t="s">
        <v>38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false" customHeight="false" outlineLevel="2" collapsed="false">
      <c r="A65" s="13" t="s">
        <v>73</v>
      </c>
      <c r="B65" s="14" t="s">
        <v>61</v>
      </c>
      <c r="C65" s="14" t="s">
        <v>34</v>
      </c>
      <c r="D65" s="14" t="n">
        <v>7</v>
      </c>
      <c r="E65" s="14" t="n">
        <v>2002</v>
      </c>
      <c r="F65" s="23" t="n">
        <v>1</v>
      </c>
      <c r="G65" s="16" t="n">
        <v>36598.9059024155</v>
      </c>
      <c r="H65" s="17" t="n">
        <v>183134.19392941</v>
      </c>
      <c r="I65" s="18" t="n">
        <f aca="false">H65+G65</f>
        <v>219733.099831826</v>
      </c>
      <c r="J65" s="20" t="s">
        <v>35</v>
      </c>
      <c r="K65" s="19" t="s">
        <v>26</v>
      </c>
      <c r="L65" s="20"/>
      <c r="M65" s="21" t="s">
        <v>36</v>
      </c>
      <c r="N65" s="21" t="s">
        <v>22</v>
      </c>
      <c r="O65" s="21" t="s">
        <v>38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false" customHeight="false" outlineLevel="2" collapsed="false">
      <c r="A66" s="13" t="s">
        <v>74</v>
      </c>
      <c r="B66" s="14" t="s">
        <v>61</v>
      </c>
      <c r="C66" s="14" t="s">
        <v>34</v>
      </c>
      <c r="D66" s="14" t="n">
        <v>3</v>
      </c>
      <c r="E66" s="14" t="n">
        <v>2002</v>
      </c>
      <c r="F66" s="23" t="n">
        <v>1</v>
      </c>
      <c r="G66" s="16" t="n">
        <v>27449.1794268116</v>
      </c>
      <c r="H66" s="17" t="n">
        <v>189850.645447058</v>
      </c>
      <c r="I66" s="18" t="n">
        <f aca="false">H66+G66</f>
        <v>217299.824873869</v>
      </c>
      <c r="J66" s="20" t="s">
        <v>35</v>
      </c>
      <c r="K66" s="19" t="s">
        <v>26</v>
      </c>
      <c r="L66" s="20"/>
      <c r="M66" s="21" t="s">
        <v>36</v>
      </c>
      <c r="N66" s="21" t="s">
        <v>22</v>
      </c>
      <c r="O66" s="21" t="s">
        <v>38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false" customHeight="false" outlineLevel="2" collapsed="false">
      <c r="A67" s="13" t="s">
        <v>127</v>
      </c>
      <c r="B67" s="2" t="s">
        <v>77</v>
      </c>
      <c r="C67" s="14" t="s">
        <v>34</v>
      </c>
      <c r="D67" s="14" t="n">
        <v>12</v>
      </c>
      <c r="E67" s="14" t="n">
        <v>2002</v>
      </c>
      <c r="F67" s="15" t="n">
        <v>1</v>
      </c>
      <c r="G67" s="16" t="n">
        <v>209625.229658106</v>
      </c>
      <c r="H67" s="17" t="n">
        <v>0</v>
      </c>
      <c r="I67" s="18" t="n">
        <f aca="false">H67+G67</f>
        <v>209625.229658106</v>
      </c>
      <c r="J67" s="20" t="s">
        <v>35</v>
      </c>
      <c r="K67" s="19" t="s">
        <v>26</v>
      </c>
      <c r="L67" s="20"/>
      <c r="M67" s="21" t="s">
        <v>36</v>
      </c>
      <c r="N67" s="21" t="s">
        <v>78</v>
      </c>
      <c r="O67" s="21" t="s">
        <v>38</v>
      </c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false" customHeight="false" outlineLevel="2" collapsed="false">
      <c r="A68" s="13" t="s">
        <v>71</v>
      </c>
      <c r="B68" s="2" t="s">
        <v>77</v>
      </c>
      <c r="C68" s="14" t="s">
        <v>34</v>
      </c>
      <c r="D68" s="14" t="n">
        <v>12</v>
      </c>
      <c r="E68" s="14" t="n">
        <v>2002</v>
      </c>
      <c r="F68" s="15" t="n">
        <v>1</v>
      </c>
      <c r="G68" s="16" t="n">
        <v>172280.238946165</v>
      </c>
      <c r="H68" s="17" t="n">
        <v>0</v>
      </c>
      <c r="I68" s="18" t="n">
        <f aca="false">H68+G68</f>
        <v>172280.238946165</v>
      </c>
      <c r="J68" s="20" t="s">
        <v>35</v>
      </c>
      <c r="K68" s="19" t="s">
        <v>26</v>
      </c>
      <c r="L68" s="20"/>
      <c r="M68" s="21" t="s">
        <v>36</v>
      </c>
      <c r="N68" s="21" t="s">
        <v>78</v>
      </c>
      <c r="O68" s="21" t="s">
        <v>38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false" customHeight="false" outlineLevel="2" collapsed="false">
      <c r="A69" s="13" t="s">
        <v>128</v>
      </c>
      <c r="B69" s="2" t="s">
        <v>77</v>
      </c>
      <c r="C69" s="14" t="s">
        <v>34</v>
      </c>
      <c r="D69" s="14" t="n">
        <v>12</v>
      </c>
      <c r="E69" s="14" t="n">
        <v>2002</v>
      </c>
      <c r="F69" s="15" t="n">
        <v>1</v>
      </c>
      <c r="G69" s="16" t="n">
        <v>116155.215839596</v>
      </c>
      <c r="H69" s="17" t="n">
        <v>0</v>
      </c>
      <c r="I69" s="18" t="n">
        <f aca="false">H69+G69</f>
        <v>116155.215839596</v>
      </c>
      <c r="J69" s="20" t="s">
        <v>35</v>
      </c>
      <c r="K69" s="19" t="s">
        <v>26</v>
      </c>
      <c r="L69" s="20"/>
      <c r="M69" s="21" t="s">
        <v>36</v>
      </c>
      <c r="N69" s="21" t="s">
        <v>78</v>
      </c>
      <c r="O69" s="21" t="s">
        <v>38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false" customHeight="false" outlineLevel="2" collapsed="false">
      <c r="A70" s="13" t="s">
        <v>129</v>
      </c>
      <c r="B70" s="2" t="s">
        <v>77</v>
      </c>
      <c r="C70" s="14" t="s">
        <v>34</v>
      </c>
      <c r="D70" s="14" t="n">
        <v>12</v>
      </c>
      <c r="E70" s="14" t="n">
        <v>2002</v>
      </c>
      <c r="F70" s="15" t="n">
        <v>1</v>
      </c>
      <c r="G70" s="16" t="n">
        <v>116155.215839596</v>
      </c>
      <c r="H70" s="17" t="n">
        <v>0</v>
      </c>
      <c r="I70" s="18" t="n">
        <f aca="false">H70+G70</f>
        <v>116155.215839596</v>
      </c>
      <c r="J70" s="20" t="s">
        <v>35</v>
      </c>
      <c r="K70" s="19" t="s">
        <v>26</v>
      </c>
      <c r="L70" s="20"/>
      <c r="M70" s="21" t="s">
        <v>36</v>
      </c>
      <c r="N70" s="21" t="s">
        <v>78</v>
      </c>
      <c r="O70" s="21" t="s">
        <v>38</v>
      </c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false" customHeight="false" outlineLevel="2" collapsed="false">
      <c r="A71" s="13" t="s">
        <v>130</v>
      </c>
      <c r="B71" s="2" t="s">
        <v>77</v>
      </c>
      <c r="C71" s="14" t="s">
        <v>34</v>
      </c>
      <c r="D71" s="14" t="n">
        <v>12</v>
      </c>
      <c r="E71" s="14" t="n">
        <v>2002</v>
      </c>
      <c r="F71" s="15" t="n">
        <v>1</v>
      </c>
      <c r="G71" s="16" t="n">
        <v>77436.8105597305</v>
      </c>
      <c r="H71" s="17" t="n">
        <v>0</v>
      </c>
      <c r="I71" s="18" t="n">
        <f aca="false">H71+G71</f>
        <v>77436.8105597305</v>
      </c>
      <c r="J71" s="20" t="s">
        <v>35</v>
      </c>
      <c r="K71" s="19" t="s">
        <v>26</v>
      </c>
      <c r="L71" s="20"/>
      <c r="M71" s="21" t="s">
        <v>36</v>
      </c>
      <c r="N71" s="21" t="s">
        <v>78</v>
      </c>
      <c r="O71" s="21" t="s">
        <v>38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false" customHeight="false" outlineLevel="2" collapsed="false">
      <c r="A72" s="13" t="s">
        <v>131</v>
      </c>
      <c r="B72" s="2" t="s">
        <v>77</v>
      </c>
      <c r="C72" s="14" t="s">
        <v>34</v>
      </c>
      <c r="D72" s="14" t="n">
        <v>12</v>
      </c>
      <c r="E72" s="14" t="n">
        <v>2002</v>
      </c>
      <c r="F72" s="15" t="n">
        <v>1</v>
      </c>
      <c r="G72" s="16" t="n">
        <v>58077.6079197979</v>
      </c>
      <c r="H72" s="17" t="n">
        <v>0</v>
      </c>
      <c r="I72" s="18" t="n">
        <f aca="false">H72+G72</f>
        <v>58077.6079197979</v>
      </c>
      <c r="J72" s="20" t="s">
        <v>35</v>
      </c>
      <c r="K72" s="19" t="s">
        <v>26</v>
      </c>
      <c r="L72" s="20"/>
      <c r="M72" s="21" t="s">
        <v>36</v>
      </c>
      <c r="N72" s="21" t="s">
        <v>125</v>
      </c>
      <c r="O72" s="21" t="s">
        <v>38</v>
      </c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false" customHeight="false" outlineLevel="2" collapsed="false">
      <c r="A73" s="13" t="s">
        <v>33</v>
      </c>
      <c r="B73" s="2" t="s">
        <v>17</v>
      </c>
      <c r="C73" s="14" t="s">
        <v>34</v>
      </c>
      <c r="D73" s="14" t="n">
        <v>12</v>
      </c>
      <c r="E73" s="14" t="n">
        <v>2002</v>
      </c>
      <c r="F73" s="15" t="n">
        <v>1</v>
      </c>
      <c r="G73" s="16" t="n">
        <v>58077.6079197979</v>
      </c>
      <c r="H73" s="17" t="n">
        <v>0</v>
      </c>
      <c r="I73" s="18" t="n">
        <f aca="false">H73+G73</f>
        <v>58077.6079197979</v>
      </c>
      <c r="J73" s="20" t="s">
        <v>35</v>
      </c>
      <c r="K73" s="19" t="s">
        <v>26</v>
      </c>
      <c r="L73" s="20"/>
      <c r="M73" s="21" t="s">
        <v>36</v>
      </c>
      <c r="N73" s="21" t="s">
        <v>37</v>
      </c>
      <c r="O73" s="21" t="s">
        <v>38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false" customHeight="false" outlineLevel="2" collapsed="false">
      <c r="A74" s="13" t="s">
        <v>39</v>
      </c>
      <c r="B74" s="2" t="s">
        <v>17</v>
      </c>
      <c r="C74" s="14" t="s">
        <v>34</v>
      </c>
      <c r="D74" s="14" t="n">
        <v>12</v>
      </c>
      <c r="E74" s="14" t="n">
        <v>2002</v>
      </c>
      <c r="F74" s="23" t="n">
        <v>1</v>
      </c>
      <c r="G74" s="16" t="n">
        <v>535684.36462232</v>
      </c>
      <c r="H74" s="17" t="n">
        <v>3057996.34655682</v>
      </c>
      <c r="I74" s="18" t="n">
        <f aca="false">H74+G74</f>
        <v>3593680.71117914</v>
      </c>
      <c r="J74" s="20" t="s">
        <v>35</v>
      </c>
      <c r="K74" s="19" t="s">
        <v>26</v>
      </c>
      <c r="L74" s="20"/>
      <c r="M74" s="21" t="s">
        <v>36</v>
      </c>
      <c r="N74" s="21" t="s">
        <v>22</v>
      </c>
      <c r="O74" s="21" t="s">
        <v>38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2.75" hidden="false" customHeight="false" outlineLevel="2" collapsed="false">
      <c r="A75" s="13" t="s">
        <v>132</v>
      </c>
      <c r="B75" s="2" t="s">
        <v>77</v>
      </c>
      <c r="C75" s="14" t="s">
        <v>34</v>
      </c>
      <c r="D75" s="14" t="n">
        <v>12</v>
      </c>
      <c r="E75" s="14" t="n">
        <v>2002</v>
      </c>
      <c r="F75" s="15" t="n">
        <v>0.8</v>
      </c>
      <c r="G75" s="16" t="n">
        <v>2284558.1260537</v>
      </c>
      <c r="H75" s="17" t="n">
        <v>0</v>
      </c>
      <c r="I75" s="18" t="n">
        <f aca="false">H75+G75</f>
        <v>2284558.1260537</v>
      </c>
      <c r="J75" s="20" t="s">
        <v>35</v>
      </c>
      <c r="K75" s="19" t="s">
        <v>26</v>
      </c>
      <c r="L75" s="20"/>
      <c r="M75" s="21" t="s">
        <v>36</v>
      </c>
      <c r="N75" s="21" t="s">
        <v>78</v>
      </c>
      <c r="O75" s="21" t="s">
        <v>38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false" customHeight="false" outlineLevel="2" collapsed="false">
      <c r="A76" s="13" t="s">
        <v>149</v>
      </c>
      <c r="B76" s="2" t="s">
        <v>141</v>
      </c>
      <c r="C76" s="14" t="s">
        <v>34</v>
      </c>
      <c r="D76" s="14" t="n">
        <v>12</v>
      </c>
      <c r="E76" s="14" t="n">
        <v>2002</v>
      </c>
      <c r="F76" s="23" t="n">
        <v>0.9</v>
      </c>
      <c r="G76" s="16" t="n">
        <v>204125.117613389</v>
      </c>
      <c r="H76" s="17" t="n">
        <v>1697307.58878017</v>
      </c>
      <c r="I76" s="18" t="n">
        <f aca="false">H76+G76</f>
        <v>1901432.70639356</v>
      </c>
      <c r="J76" s="20" t="s">
        <v>35</v>
      </c>
      <c r="K76" s="19" t="s">
        <v>26</v>
      </c>
      <c r="L76" s="20"/>
      <c r="M76" s="21" t="s">
        <v>36</v>
      </c>
      <c r="N76" s="21" t="s">
        <v>22</v>
      </c>
      <c r="O76" s="21" t="s">
        <v>38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2.75" hidden="false" customHeight="false" outlineLevel="2" collapsed="false">
      <c r="A77" s="13" t="s">
        <v>133</v>
      </c>
      <c r="B77" s="2" t="s">
        <v>77</v>
      </c>
      <c r="C77" s="14" t="s">
        <v>34</v>
      </c>
      <c r="D77" s="14" t="n">
        <v>12</v>
      </c>
      <c r="E77" s="14" t="n">
        <v>2002</v>
      </c>
      <c r="F77" s="15" t="n">
        <v>0.9</v>
      </c>
      <c r="G77" s="16" t="n">
        <v>1411784.99268217</v>
      </c>
      <c r="H77" s="17" t="n">
        <v>0</v>
      </c>
      <c r="I77" s="18" t="n">
        <f aca="false">H77+G77</f>
        <v>1411784.99268217</v>
      </c>
      <c r="J77" s="20" t="s">
        <v>35</v>
      </c>
      <c r="K77" s="19" t="s">
        <v>26</v>
      </c>
      <c r="L77" s="20"/>
      <c r="M77" s="21" t="s">
        <v>36</v>
      </c>
      <c r="N77" s="21" t="s">
        <v>78</v>
      </c>
      <c r="O77" s="21" t="s">
        <v>38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false" customHeight="false" outlineLevel="2" collapsed="false">
      <c r="A78" s="13" t="s">
        <v>150</v>
      </c>
      <c r="B78" s="2" t="s">
        <v>141</v>
      </c>
      <c r="C78" s="14" t="s">
        <v>34</v>
      </c>
      <c r="D78" s="14" t="n">
        <v>12</v>
      </c>
      <c r="E78" s="14" t="n">
        <v>2002</v>
      </c>
      <c r="F78" s="23" t="n">
        <v>0.6</v>
      </c>
      <c r="G78" s="16" t="n">
        <v>185310.951109904</v>
      </c>
      <c r="H78" s="17" t="n">
        <v>1181803.79973945</v>
      </c>
      <c r="I78" s="18" t="n">
        <f aca="false">H78+G78</f>
        <v>1367114.75084936</v>
      </c>
      <c r="J78" s="20" t="s">
        <v>35</v>
      </c>
      <c r="K78" s="19" t="s">
        <v>26</v>
      </c>
      <c r="L78" s="20"/>
      <c r="M78" s="21" t="s">
        <v>36</v>
      </c>
      <c r="N78" s="21" t="s">
        <v>22</v>
      </c>
      <c r="O78" s="21" t="s">
        <v>38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false" customHeight="false" outlineLevel="2" collapsed="false">
      <c r="A79" s="24" t="s">
        <v>40</v>
      </c>
      <c r="B79" s="2" t="s">
        <v>17</v>
      </c>
      <c r="C79" s="20" t="s">
        <v>34</v>
      </c>
      <c r="D79" s="14" t="n">
        <v>12</v>
      </c>
      <c r="E79" s="14" t="n">
        <v>2002</v>
      </c>
      <c r="F79" s="23" t="n">
        <v>0.25</v>
      </c>
      <c r="G79" s="16" t="n">
        <v>291264.413073249</v>
      </c>
      <c r="H79" s="17" t="n">
        <v>0</v>
      </c>
      <c r="I79" s="18" t="n">
        <f aca="false">H79+G79</f>
        <v>291264.413073249</v>
      </c>
      <c r="J79" s="14" t="s">
        <v>35</v>
      </c>
      <c r="K79" s="19" t="s">
        <v>41</v>
      </c>
      <c r="L79" s="20"/>
      <c r="M79" s="25" t="s">
        <v>36</v>
      </c>
      <c r="N79" s="21" t="s">
        <v>42</v>
      </c>
      <c r="O79" s="21" t="s">
        <v>43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1" collapsed="false">
      <c r="A80" s="24"/>
      <c r="C80" s="20"/>
      <c r="D80" s="14"/>
      <c r="E80" s="14"/>
      <c r="F80" s="23"/>
      <c r="G80" s="27" t="n">
        <f aca="false">SUBTOTAL(9,G62:G79)</f>
        <v>6090439.27829527</v>
      </c>
      <c r="H80" s="28" t="n">
        <f aca="false">SUBTOTAL(9,H62:H79)</f>
        <v>8360438.80143873</v>
      </c>
      <c r="I80" s="29" t="n">
        <f aca="false">SUBTOTAL(9,I62:I79)</f>
        <v>14450878.079734</v>
      </c>
      <c r="J80" s="31" t="s">
        <v>167</v>
      </c>
      <c r="K80" s="19"/>
      <c r="L80" s="20"/>
      <c r="M80" s="25"/>
      <c r="N80" s="21"/>
      <c r="O80" s="21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2" collapsed="false">
      <c r="A81" s="13" t="s">
        <v>44</v>
      </c>
      <c r="B81" s="2" t="s">
        <v>17</v>
      </c>
      <c r="C81" s="14" t="s">
        <v>45</v>
      </c>
      <c r="D81" s="14" t="n">
        <v>12</v>
      </c>
      <c r="E81" s="14" t="n">
        <v>2002</v>
      </c>
      <c r="F81" s="15" t="n">
        <v>1</v>
      </c>
      <c r="G81" s="16" t="n">
        <v>34630.3344874037</v>
      </c>
      <c r="H81" s="17" t="n">
        <v>181649.139552018</v>
      </c>
      <c r="I81" s="18" t="n">
        <f aca="false">H81+G81</f>
        <v>216279.474039422</v>
      </c>
      <c r="J81" s="20" t="s">
        <v>46</v>
      </c>
      <c r="K81" s="19" t="s">
        <v>47</v>
      </c>
      <c r="L81" s="20"/>
      <c r="M81" s="21" t="s">
        <v>48</v>
      </c>
      <c r="N81" s="22" t="s">
        <v>22</v>
      </c>
      <c r="O81" s="21" t="s">
        <v>49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2" collapsed="false">
      <c r="A82" s="13" t="s">
        <v>53</v>
      </c>
      <c r="B82" s="2" t="s">
        <v>17</v>
      </c>
      <c r="C82" s="1" t="s">
        <v>45</v>
      </c>
      <c r="D82" s="14" t="n">
        <v>12</v>
      </c>
      <c r="E82" s="14" t="n">
        <v>2002</v>
      </c>
      <c r="F82" s="23" t="n">
        <v>1</v>
      </c>
      <c r="G82" s="16" t="n">
        <v>366793.43058245</v>
      </c>
      <c r="H82" s="17" t="n">
        <v>3802342.09300684</v>
      </c>
      <c r="I82" s="18" t="n">
        <f aca="false">H82+G82</f>
        <v>4169135.52358929</v>
      </c>
      <c r="J82" s="20" t="s">
        <v>46</v>
      </c>
      <c r="K82" s="19" t="s">
        <v>26</v>
      </c>
      <c r="L82" s="20"/>
      <c r="M82" s="21" t="s">
        <v>54</v>
      </c>
      <c r="N82" s="21" t="s">
        <v>22</v>
      </c>
      <c r="O82" s="21" t="s">
        <v>49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2" collapsed="false">
      <c r="A83" s="13" t="s">
        <v>55</v>
      </c>
      <c r="B83" s="2" t="s">
        <v>17</v>
      </c>
      <c r="C83" s="1" t="s">
        <v>45</v>
      </c>
      <c r="D83" s="14" t="n">
        <v>12</v>
      </c>
      <c r="E83" s="14" t="n">
        <v>2002</v>
      </c>
      <c r="F83" s="23" t="n">
        <v>1</v>
      </c>
      <c r="G83" s="16" t="n">
        <v>340249.16915872</v>
      </c>
      <c r="H83" s="17" t="n">
        <v>2796301.02048661</v>
      </c>
      <c r="I83" s="18" t="n">
        <f aca="false">H83+G83</f>
        <v>3136550.18964533</v>
      </c>
      <c r="J83" s="20" t="s">
        <v>46</v>
      </c>
      <c r="K83" s="19" t="s">
        <v>26</v>
      </c>
      <c r="L83" s="20"/>
      <c r="M83" s="21" t="s">
        <v>54</v>
      </c>
      <c r="N83" s="21" t="s">
        <v>22</v>
      </c>
      <c r="O83" s="21" t="s">
        <v>49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false" customHeight="false" outlineLevel="2" collapsed="false">
      <c r="A84" s="13" t="s">
        <v>56</v>
      </c>
      <c r="B84" s="2" t="s">
        <v>17</v>
      </c>
      <c r="C84" s="1" t="s">
        <v>45</v>
      </c>
      <c r="D84" s="14" t="n">
        <v>12</v>
      </c>
      <c r="E84" s="14" t="n">
        <v>2002</v>
      </c>
      <c r="F84" s="23" t="n">
        <v>1</v>
      </c>
      <c r="G84" s="16" t="n">
        <v>294399.990335913</v>
      </c>
      <c r="H84" s="17" t="n">
        <v>2226032.25886075</v>
      </c>
      <c r="I84" s="18" t="n">
        <f aca="false">H84+G84</f>
        <v>2520432.24919667</v>
      </c>
      <c r="J84" s="20" t="s">
        <v>46</v>
      </c>
      <c r="K84" s="19" t="s">
        <v>26</v>
      </c>
      <c r="L84" s="20"/>
      <c r="M84" s="21" t="s">
        <v>54</v>
      </c>
      <c r="N84" s="21" t="s">
        <v>22</v>
      </c>
      <c r="O84" s="21" t="s">
        <v>49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2" collapsed="false">
      <c r="A85" s="13" t="s">
        <v>55</v>
      </c>
      <c r="B85" s="2" t="s">
        <v>17</v>
      </c>
      <c r="C85" s="1" t="s">
        <v>45</v>
      </c>
      <c r="D85" s="14" t="n">
        <v>12</v>
      </c>
      <c r="E85" s="14" t="n">
        <v>2002</v>
      </c>
      <c r="F85" s="23" t="n">
        <v>1</v>
      </c>
      <c r="G85" s="16" t="n">
        <v>284747.531636375</v>
      </c>
      <c r="H85" s="17" t="n">
        <v>1927442.41430794</v>
      </c>
      <c r="I85" s="18" t="n">
        <f aca="false">H85+G85</f>
        <v>2212189.94594432</v>
      </c>
      <c r="J85" s="20" t="s">
        <v>46</v>
      </c>
      <c r="K85" s="19" t="s">
        <v>26</v>
      </c>
      <c r="L85" s="20"/>
      <c r="M85" s="21" t="s">
        <v>54</v>
      </c>
      <c r="N85" s="21" t="s">
        <v>22</v>
      </c>
      <c r="O85" s="21" t="s">
        <v>49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2" collapsed="false">
      <c r="A86" s="13" t="s">
        <v>134</v>
      </c>
      <c r="B86" s="2" t="s">
        <v>77</v>
      </c>
      <c r="C86" s="1" t="s">
        <v>45</v>
      </c>
      <c r="D86" s="14" t="n">
        <v>12</v>
      </c>
      <c r="E86" s="14" t="n">
        <v>2002</v>
      </c>
      <c r="F86" s="15" t="n">
        <v>1</v>
      </c>
      <c r="G86" s="16" t="n">
        <v>2191879.27784575</v>
      </c>
      <c r="H86" s="17" t="n">
        <v>0</v>
      </c>
      <c r="I86" s="18" t="n">
        <f aca="false">H86+G86</f>
        <v>2191879.27784575</v>
      </c>
      <c r="J86" s="20" t="s">
        <v>46</v>
      </c>
      <c r="K86" s="19" t="s">
        <v>26</v>
      </c>
      <c r="L86" s="20"/>
      <c r="M86" s="21" t="s">
        <v>54</v>
      </c>
      <c r="N86" s="21" t="s">
        <v>78</v>
      </c>
      <c r="O86" s="21" t="s">
        <v>49</v>
      </c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2" collapsed="false">
      <c r="A87" s="13" t="s">
        <v>135</v>
      </c>
      <c r="B87" s="2" t="s">
        <v>77</v>
      </c>
      <c r="C87" s="1" t="s">
        <v>45</v>
      </c>
      <c r="D87" s="14" t="n">
        <v>12</v>
      </c>
      <c r="E87" s="14" t="n">
        <v>2002</v>
      </c>
      <c r="F87" s="15" t="n">
        <v>1</v>
      </c>
      <c r="G87" s="16" t="n">
        <v>2065337.48608929</v>
      </c>
      <c r="H87" s="17" t="n">
        <v>0</v>
      </c>
      <c r="I87" s="18" t="n">
        <f aca="false">H87+G87</f>
        <v>2065337.48608929</v>
      </c>
      <c r="J87" s="20" t="s">
        <v>46</v>
      </c>
      <c r="K87" s="19" t="s">
        <v>26</v>
      </c>
      <c r="L87" s="20"/>
      <c r="M87" s="21" t="s">
        <v>54</v>
      </c>
      <c r="N87" s="21" t="s">
        <v>78</v>
      </c>
      <c r="O87" s="21" t="s">
        <v>49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false" customHeight="false" outlineLevel="2" collapsed="false">
      <c r="A88" s="13" t="s">
        <v>136</v>
      </c>
      <c r="B88" s="2" t="s">
        <v>77</v>
      </c>
      <c r="C88" s="1" t="s">
        <v>45</v>
      </c>
      <c r="D88" s="14" t="n">
        <v>12</v>
      </c>
      <c r="E88" s="14" t="n">
        <v>2002</v>
      </c>
      <c r="F88" s="15" t="n">
        <v>1</v>
      </c>
      <c r="G88" s="16" t="n">
        <v>1993438.69058576</v>
      </c>
      <c r="H88" s="17" t="n">
        <v>0</v>
      </c>
      <c r="I88" s="18" t="n">
        <f aca="false">H88+G88</f>
        <v>1993438.69058576</v>
      </c>
      <c r="J88" s="20" t="s">
        <v>46</v>
      </c>
      <c r="K88" s="19" t="s">
        <v>26</v>
      </c>
      <c r="L88" s="20"/>
      <c r="M88" s="21" t="s">
        <v>54</v>
      </c>
      <c r="N88" s="21" t="s">
        <v>78</v>
      </c>
      <c r="O88" s="21" t="s">
        <v>49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false" customHeight="false" outlineLevel="2" collapsed="false">
      <c r="A89" s="13" t="s">
        <v>57</v>
      </c>
      <c r="B89" s="2" t="s">
        <v>17</v>
      </c>
      <c r="C89" s="1" t="s">
        <v>45</v>
      </c>
      <c r="D89" s="14" t="n">
        <v>12</v>
      </c>
      <c r="E89" s="14" t="n">
        <v>2002</v>
      </c>
      <c r="F89" s="23" t="n">
        <v>1</v>
      </c>
      <c r="G89" s="16" t="n">
        <v>243724.582163338</v>
      </c>
      <c r="H89" s="17" t="n">
        <v>1414506.57495849</v>
      </c>
      <c r="I89" s="18" t="n">
        <f aca="false">H89+G89</f>
        <v>1658231.15712183</v>
      </c>
      <c r="J89" s="20" t="s">
        <v>46</v>
      </c>
      <c r="K89" s="19" t="s">
        <v>26</v>
      </c>
      <c r="L89" s="20"/>
      <c r="M89" s="21" t="s">
        <v>54</v>
      </c>
      <c r="N89" s="21" t="s">
        <v>22</v>
      </c>
      <c r="O89" s="21" t="s">
        <v>49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2" collapsed="false">
      <c r="A90" s="13" t="s">
        <v>137</v>
      </c>
      <c r="B90" s="2" t="s">
        <v>77</v>
      </c>
      <c r="C90" s="1" t="s">
        <v>45</v>
      </c>
      <c r="D90" s="14" t="n">
        <v>12</v>
      </c>
      <c r="E90" s="14" t="n">
        <v>2002</v>
      </c>
      <c r="F90" s="15" t="n">
        <v>1</v>
      </c>
      <c r="G90" s="16" t="n">
        <v>1470015.72430933</v>
      </c>
      <c r="H90" s="17" t="n">
        <v>0</v>
      </c>
      <c r="I90" s="18" t="n">
        <f aca="false">H90+G90</f>
        <v>1470015.72430933</v>
      </c>
      <c r="J90" s="20" t="s">
        <v>46</v>
      </c>
      <c r="K90" s="19" t="s">
        <v>26</v>
      </c>
      <c r="L90" s="20"/>
      <c r="M90" s="21" t="s">
        <v>54</v>
      </c>
      <c r="N90" s="21" t="s">
        <v>78</v>
      </c>
      <c r="O90" s="21" t="s">
        <v>49</v>
      </c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2" collapsed="false">
      <c r="A91" s="13" t="s">
        <v>58</v>
      </c>
      <c r="B91" s="2" t="s">
        <v>17</v>
      </c>
      <c r="C91" s="1" t="s">
        <v>45</v>
      </c>
      <c r="D91" s="14" t="n">
        <v>12</v>
      </c>
      <c r="E91" s="14" t="n">
        <v>2002</v>
      </c>
      <c r="F91" s="23" t="n">
        <v>1</v>
      </c>
      <c r="G91" s="16" t="n">
        <v>154439.33919261</v>
      </c>
      <c r="H91" s="17" t="n">
        <v>1308477.51284498</v>
      </c>
      <c r="I91" s="18" t="n">
        <f aca="false">H91+G91</f>
        <v>1462916.8520376</v>
      </c>
      <c r="J91" s="20" t="s">
        <v>46</v>
      </c>
      <c r="K91" s="19" t="s">
        <v>26</v>
      </c>
      <c r="L91" s="20"/>
      <c r="M91" s="21" t="s">
        <v>54</v>
      </c>
      <c r="N91" s="21" t="s">
        <v>22</v>
      </c>
      <c r="O91" s="21" t="s">
        <v>49</v>
      </c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2" collapsed="false">
      <c r="A92" s="13" t="s">
        <v>138</v>
      </c>
      <c r="B92" s="2" t="s">
        <v>77</v>
      </c>
      <c r="C92" s="1" t="s">
        <v>45</v>
      </c>
      <c r="D92" s="14" t="n">
        <v>12</v>
      </c>
      <c r="E92" s="14" t="n">
        <v>2002</v>
      </c>
      <c r="F92" s="15" t="n">
        <v>1</v>
      </c>
      <c r="G92" s="16" t="n">
        <v>1119149.74679171</v>
      </c>
      <c r="H92" s="17" t="n">
        <v>0</v>
      </c>
      <c r="I92" s="18" t="n">
        <f aca="false">H92+G92</f>
        <v>1119149.74679171</v>
      </c>
      <c r="J92" s="20" t="s">
        <v>46</v>
      </c>
      <c r="K92" s="19" t="s">
        <v>26</v>
      </c>
      <c r="L92" s="20"/>
      <c r="M92" s="21" t="s">
        <v>54</v>
      </c>
      <c r="N92" s="21" t="s">
        <v>78</v>
      </c>
      <c r="O92" s="21" t="s">
        <v>49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2" collapsed="false">
      <c r="A93" s="13" t="s">
        <v>151</v>
      </c>
      <c r="B93" s="2" t="s">
        <v>141</v>
      </c>
      <c r="C93" s="1" t="s">
        <v>45</v>
      </c>
      <c r="D93" s="14" t="n">
        <v>12</v>
      </c>
      <c r="E93" s="14" t="n">
        <v>2002</v>
      </c>
      <c r="F93" s="23" t="n">
        <v>1</v>
      </c>
      <c r="G93" s="16" t="n">
        <v>105556.127299043</v>
      </c>
      <c r="H93" s="17" t="n">
        <v>648548.060314372</v>
      </c>
      <c r="I93" s="18" t="n">
        <f aca="false">H93+G93</f>
        <v>754104.187613415</v>
      </c>
      <c r="J93" s="20" t="s">
        <v>46</v>
      </c>
      <c r="K93" s="19" t="s">
        <v>26</v>
      </c>
      <c r="M93" s="21" t="s">
        <v>54</v>
      </c>
      <c r="N93" s="21" t="s">
        <v>22</v>
      </c>
      <c r="O93" s="21" t="s">
        <v>49</v>
      </c>
    </row>
    <row r="94" customFormat="false" ht="12.75" hidden="false" customHeight="false" outlineLevel="1" collapsed="false">
      <c r="A94" s="13"/>
      <c r="D94" s="14"/>
      <c r="E94" s="14"/>
      <c r="F94" s="23"/>
      <c r="G94" s="27" t="n">
        <f aca="false">SUBTOTAL(9,G81:G93)</f>
        <v>10664361.4304777</v>
      </c>
      <c r="H94" s="28" t="n">
        <f aca="false">SUBTOTAL(9,H81:H93)</f>
        <v>14305299.074332</v>
      </c>
      <c r="I94" s="29" t="n">
        <f aca="false">SUBTOTAL(9,I81:I93)</f>
        <v>24969660.5048097</v>
      </c>
      <c r="J94" s="35" t="s">
        <v>168</v>
      </c>
      <c r="K94" s="19"/>
      <c r="M94" s="21"/>
      <c r="N94" s="21"/>
      <c r="O94" s="21"/>
    </row>
    <row r="95" customFormat="false" ht="12.75" hidden="false" customHeight="false" outlineLevel="2" collapsed="false">
      <c r="A95" s="13" t="s">
        <v>50</v>
      </c>
      <c r="B95" s="2" t="s">
        <v>17</v>
      </c>
      <c r="C95" s="14" t="s">
        <v>51</v>
      </c>
      <c r="D95" s="14" t="n">
        <v>12</v>
      </c>
      <c r="E95" s="14" t="n">
        <v>2002</v>
      </c>
      <c r="F95" s="15" t="n">
        <v>1</v>
      </c>
      <c r="G95" s="16" t="n">
        <v>25306.7828946412</v>
      </c>
      <c r="H95" s="17" t="n">
        <v>175055.140441859</v>
      </c>
      <c r="I95" s="18" t="n">
        <f aca="false">H95+G95</f>
        <v>200361.9233365</v>
      </c>
      <c r="J95" s="14" t="s">
        <v>52</v>
      </c>
      <c r="K95" s="19" t="s">
        <v>20</v>
      </c>
      <c r="L95" s="20"/>
      <c r="M95" s="21" t="s">
        <v>27</v>
      </c>
      <c r="N95" s="22" t="s">
        <v>22</v>
      </c>
      <c r="O95" s="21" t="s">
        <v>23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1" collapsed="false">
      <c r="A96" s="13"/>
      <c r="C96" s="14"/>
      <c r="D96" s="14"/>
      <c r="E96" s="14"/>
      <c r="F96" s="15"/>
      <c r="G96" s="27" t="n">
        <f aca="false">SUBTOTAL(9,G95)</f>
        <v>25306.7828946412</v>
      </c>
      <c r="H96" s="28" t="n">
        <f aca="false">SUBTOTAL(9,H95)</f>
        <v>175055.140441859</v>
      </c>
      <c r="I96" s="29" t="n">
        <f aca="false">SUBTOTAL(9,I95)</f>
        <v>200361.9233365</v>
      </c>
      <c r="J96" s="31" t="s">
        <v>169</v>
      </c>
      <c r="K96" s="19"/>
      <c r="L96" s="20"/>
      <c r="M96" s="21"/>
      <c r="N96" s="22"/>
      <c r="O96" s="2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1" collapsed="false">
      <c r="A97" s="35" t="s">
        <v>162</v>
      </c>
      <c r="B97" s="31"/>
      <c r="C97" s="20"/>
      <c r="D97" s="20"/>
      <c r="E97" s="20"/>
      <c r="F97" s="36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1" collapsed="false">
      <c r="A98" s="35"/>
      <c r="B98" s="31"/>
      <c r="C98" s="20"/>
      <c r="D98" s="20"/>
      <c r="E98" s="20"/>
      <c r="F98" s="36"/>
      <c r="G98" s="27" t="n">
        <f aca="false">SUBTOTAL(9,G7:G97)</f>
        <v>40150126.4973256</v>
      </c>
      <c r="H98" s="27" t="n">
        <f aca="false">SUBTOTAL(9,H7:H97)</f>
        <v>43916606.7786384</v>
      </c>
      <c r="I98" s="27" t="n">
        <f aca="false">SUBTOTAL(9,I7:I97)</f>
        <v>84066733.275964</v>
      </c>
      <c r="J98" s="35" t="s">
        <v>163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G99" s="37"/>
      <c r="H99" s="37"/>
      <c r="I99" s="37"/>
    </row>
  </sheetData>
  <dataValidations count="1">
    <dataValidation allowBlank="true" errorStyle="stop" operator="between" prompt="1. Streamline, Simplify, or Reduce Costs&#10;2. New business or change in business&#10;3. Replace old tech or arch (extend life/better perf)&#10;4. New functionality with in an existing business&#10;5. Other - please be specific&#10;" promptTitle="Purpose" showDropDown="false" showErrorMessage="true" showInputMessage="true" sqref="B7" type="list">
      <formula1>$B$7:$B$117</formula1>
      <formula2>0</formula2>
    </dataValidation>
  </dataValidations>
  <printOptions headings="false" gridLines="false" gridLinesSet="true" horizontalCentered="false" verticalCentered="false"/>
  <pageMargins left="0.25" right="0.25" top="0.5" bottom="0.5" header="0.511811023622047" footer="0.5"/>
  <pageSetup paperSize="5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&amp;R&amp;9&amp;D 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4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6" topLeftCell="BM7" activePane="bottomLeft" state="frozen"/>
      <selection pane="topLeft" activeCell="A1" activeCellId="0" sqref="A1"/>
      <selection pane="bottomLeft" activeCell="A10" activeCellId="0" sqref="A10"/>
    </sheetView>
  </sheetViews>
  <sheetFormatPr defaultColWidth="9.32421875" defaultRowHeight="12.75" customHeight="true" zeroHeight="false" outlineLevelRow="2" outlineLevelCol="0"/>
  <cols>
    <col collapsed="false" customWidth="true" hidden="false" outlineLevel="0" max="1" min="1" style="1" width="72.82"/>
    <col collapsed="false" customWidth="true" hidden="false" outlineLevel="0" max="2" min="2" style="2" width="51.82"/>
    <col collapsed="false" customWidth="true" hidden="false" outlineLevel="0" max="3" min="3" style="1" width="23.49"/>
    <col collapsed="false" customWidth="true" hidden="false" outlineLevel="0" max="4" min="4" style="1" width="16.82"/>
    <col collapsed="false" customWidth="true" hidden="false" outlineLevel="0" max="5" min="5" style="1" width="16.49"/>
    <col collapsed="false" customWidth="false" hidden="false" outlineLevel="0" max="6" min="6" style="3" width="9.32"/>
    <col collapsed="false" customWidth="true" hidden="false" outlineLevel="0" max="7" min="7" style="1" width="20.65"/>
    <col collapsed="false" customWidth="true" hidden="false" outlineLevel="0" max="8" min="8" style="1" width="20.49"/>
    <col collapsed="false" customWidth="true" hidden="false" outlineLevel="0" max="9" min="9" style="1" width="20.65"/>
    <col collapsed="false" customWidth="true" hidden="false" outlineLevel="0" max="10" min="10" style="1" width="35.65"/>
    <col collapsed="false" customWidth="true" hidden="true" outlineLevel="0" max="11" min="11" style="1" width="13.49"/>
    <col collapsed="false" customWidth="true" hidden="true" outlineLevel="0" max="12" min="12" style="1" width="13.99"/>
    <col collapsed="false" customWidth="true" hidden="true" outlineLevel="0" max="13" min="13" style="1" width="5.65"/>
    <col collapsed="false" customWidth="true" hidden="true" outlineLevel="0" max="14" min="14" style="1" width="14.65"/>
    <col collapsed="false" customWidth="true" hidden="false" outlineLevel="0" max="15" min="15" style="1" width="22.99"/>
    <col collapsed="false" customWidth="false" hidden="false" outlineLevel="0" max="257" min="16" style="1" width="9.32"/>
  </cols>
  <sheetData>
    <row r="2" customFormat="false" ht="27" hidden="false" customHeight="false" outlineLevel="0" collapsed="false">
      <c r="A2" s="4" t="s">
        <v>0</v>
      </c>
      <c r="B2" s="4"/>
    </row>
    <row r="3" customFormat="false" ht="12.75" hidden="false" customHeight="false" outlineLevel="0" collapsed="false">
      <c r="A3" s="5" t="s">
        <v>1</v>
      </c>
      <c r="B3" s="6"/>
    </row>
    <row r="4" customFormat="false" ht="12.75" hidden="false" customHeight="false" outlineLevel="0" collapsed="false">
      <c r="A4" s="5"/>
      <c r="B4" s="6"/>
    </row>
    <row r="5" customFormat="false" ht="12.75" hidden="false" customHeight="false" outlineLevel="0" collapsed="false">
      <c r="A5" s="7"/>
      <c r="B5" s="8"/>
    </row>
    <row r="6" customFormat="false" ht="39" hidden="false" customHeight="fals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2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0" t="s">
        <v>13</v>
      </c>
      <c r="N6" s="10" t="s">
        <v>14</v>
      </c>
      <c r="O6" s="10" t="s">
        <v>15</v>
      </c>
    </row>
    <row r="7" customFormat="false" ht="12.75" hidden="false" customHeight="false" outlineLevel="2" collapsed="false">
      <c r="A7" s="13" t="s">
        <v>140</v>
      </c>
      <c r="B7" s="2" t="s">
        <v>141</v>
      </c>
      <c r="C7" s="20" t="s">
        <v>62</v>
      </c>
      <c r="D7" s="14" t="n">
        <v>9</v>
      </c>
      <c r="E7" s="14" t="n">
        <v>2002</v>
      </c>
      <c r="F7" s="23" t="n">
        <v>0.5</v>
      </c>
      <c r="G7" s="16" t="n">
        <v>145305.792847858</v>
      </c>
      <c r="H7" s="17" t="n">
        <v>2503208.55998775</v>
      </c>
      <c r="I7" s="18" t="n">
        <f aca="false">H7+G7</f>
        <v>2648514.35283561</v>
      </c>
      <c r="J7" s="14" t="s">
        <v>19</v>
      </c>
      <c r="K7" s="19" t="s">
        <v>63</v>
      </c>
      <c r="L7" s="20"/>
      <c r="M7" s="21" t="s">
        <v>27</v>
      </c>
      <c r="N7" s="21" t="s">
        <v>22</v>
      </c>
      <c r="O7" s="21" t="s">
        <v>82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2" collapsed="false">
      <c r="A8" s="13" t="s">
        <v>81</v>
      </c>
      <c r="B8" s="2" t="s">
        <v>77</v>
      </c>
      <c r="C8" s="20" t="s">
        <v>62</v>
      </c>
      <c r="D8" s="14" t="n">
        <v>12</v>
      </c>
      <c r="E8" s="14" t="n">
        <v>2002</v>
      </c>
      <c r="F8" s="23" t="n">
        <v>0.75</v>
      </c>
      <c r="G8" s="16" t="n">
        <v>2126185.94856321</v>
      </c>
      <c r="H8" s="17" t="n">
        <v>0</v>
      </c>
      <c r="I8" s="18" t="n">
        <f aca="false">H8+G8</f>
        <v>2126185.94856321</v>
      </c>
      <c r="J8" s="14" t="s">
        <v>19</v>
      </c>
      <c r="K8" s="19" t="s">
        <v>63</v>
      </c>
      <c r="L8" s="20"/>
      <c r="M8" s="21" t="s">
        <v>27</v>
      </c>
      <c r="N8" s="21" t="s">
        <v>78</v>
      </c>
      <c r="O8" s="21" t="s">
        <v>82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2" collapsed="false">
      <c r="A9" s="13" t="s">
        <v>83</v>
      </c>
      <c r="B9" s="2" t="s">
        <v>77</v>
      </c>
      <c r="C9" s="20" t="s">
        <v>62</v>
      </c>
      <c r="D9" s="14" t="n">
        <v>12</v>
      </c>
      <c r="E9" s="14" t="n">
        <v>2002</v>
      </c>
      <c r="F9" s="23" t="n">
        <v>0.75</v>
      </c>
      <c r="G9" s="16" t="n">
        <v>0</v>
      </c>
      <c r="H9" s="17" t="n">
        <v>90000</v>
      </c>
      <c r="I9" s="18" t="n">
        <f aca="false">H9+G9</f>
        <v>90000</v>
      </c>
      <c r="J9" s="14" t="s">
        <v>19</v>
      </c>
      <c r="K9" s="19" t="s">
        <v>63</v>
      </c>
      <c r="L9" s="20"/>
      <c r="M9" s="21" t="s">
        <v>27</v>
      </c>
      <c r="N9" s="21" t="s">
        <v>78</v>
      </c>
      <c r="O9" s="21" t="s">
        <v>82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2" collapsed="false">
      <c r="A10" s="13" t="s">
        <v>148</v>
      </c>
      <c r="B10" s="2" t="s">
        <v>141</v>
      </c>
      <c r="C10" s="20" t="s">
        <v>62</v>
      </c>
      <c r="D10" s="14" t="n">
        <v>9</v>
      </c>
      <c r="E10" s="14" t="n">
        <v>2002</v>
      </c>
      <c r="F10" s="23" t="n">
        <v>0.75</v>
      </c>
      <c r="G10" s="16" t="n">
        <f aca="false">217958.689271788-145306</f>
        <v>72652.689271788</v>
      </c>
      <c r="H10" s="34" t="n">
        <f aca="false">3754812.83998163-2053209</f>
        <v>1701603.83998163</v>
      </c>
      <c r="I10" s="18" t="n">
        <f aca="false">H10+G10</f>
        <v>1774256.52925342</v>
      </c>
      <c r="J10" s="14" t="s">
        <v>19</v>
      </c>
      <c r="K10" s="19" t="s">
        <v>63</v>
      </c>
      <c r="L10" s="20"/>
      <c r="M10" s="21" t="s">
        <v>27</v>
      </c>
      <c r="N10" s="21" t="s">
        <v>22</v>
      </c>
      <c r="O10" s="21" t="s">
        <v>82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1" collapsed="false">
      <c r="A11" s="13"/>
      <c r="C11" s="20"/>
      <c r="D11" s="14"/>
      <c r="E11" s="14"/>
      <c r="F11" s="23"/>
      <c r="G11" s="27" t="n">
        <f aca="false">SUBTOTAL(9,G7:G10)</f>
        <v>2344144.43068286</v>
      </c>
      <c r="H11" s="28" t="n">
        <f aca="false">SUBTOTAL(9,H7:H10)</f>
        <v>4294812.39996938</v>
      </c>
      <c r="I11" s="29" t="n">
        <f aca="false">SUBTOTAL(9,I7:I10)</f>
        <v>6638956.83065224</v>
      </c>
      <c r="J11" s="14"/>
      <c r="K11" s="19"/>
      <c r="L11" s="20"/>
      <c r="M11" s="21"/>
      <c r="N11" s="21"/>
      <c r="O11" s="39" t="s">
        <v>170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25.5" hidden="false" customHeight="false" outlineLevel="2" collapsed="false">
      <c r="A12" s="13" t="s">
        <v>142</v>
      </c>
      <c r="B12" s="2" t="s">
        <v>141</v>
      </c>
      <c r="C12" s="14" t="s">
        <v>85</v>
      </c>
      <c r="D12" s="14" t="n">
        <v>12</v>
      </c>
      <c r="E12" s="14" t="n">
        <v>2002</v>
      </c>
      <c r="F12" s="15" t="n">
        <v>0.6</v>
      </c>
      <c r="G12" s="16" t="n">
        <v>302325.448969958</v>
      </c>
      <c r="H12" s="17" t="n">
        <v>3607612.91333853</v>
      </c>
      <c r="I12" s="18" t="n">
        <f aca="false">H12+G12</f>
        <v>3909938.36230849</v>
      </c>
      <c r="J12" s="14" t="s">
        <v>19</v>
      </c>
      <c r="K12" s="19" t="s">
        <v>90</v>
      </c>
      <c r="L12" s="20"/>
      <c r="M12" s="21" t="s">
        <v>91</v>
      </c>
      <c r="N12" s="21" t="s">
        <v>22</v>
      </c>
      <c r="O12" s="21" t="s">
        <v>92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25.5" hidden="false" customHeight="false" outlineLevel="2" collapsed="false">
      <c r="A13" s="13" t="s">
        <v>143</v>
      </c>
      <c r="B13" s="2" t="s">
        <v>141</v>
      </c>
      <c r="C13" s="14" t="s">
        <v>85</v>
      </c>
      <c r="D13" s="14" t="n">
        <v>12</v>
      </c>
      <c r="E13" s="14" t="n">
        <v>2002</v>
      </c>
      <c r="F13" s="15" t="n">
        <v>0.6</v>
      </c>
      <c r="G13" s="16" t="n">
        <v>2119410.89936813</v>
      </c>
      <c r="H13" s="17" t="n">
        <v>0</v>
      </c>
      <c r="I13" s="18" t="n">
        <f aca="false">H13+G13</f>
        <v>2119410.89936813</v>
      </c>
      <c r="J13" s="14" t="s">
        <v>19</v>
      </c>
      <c r="K13" s="19" t="s">
        <v>90</v>
      </c>
      <c r="L13" s="20"/>
      <c r="M13" s="21" t="s">
        <v>91</v>
      </c>
      <c r="N13" s="21" t="s">
        <v>37</v>
      </c>
      <c r="O13" s="21" t="s">
        <v>92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25.5" hidden="false" customHeight="false" outlineLevel="2" collapsed="false">
      <c r="A14" s="13" t="s">
        <v>144</v>
      </c>
      <c r="B14" s="2" t="s">
        <v>141</v>
      </c>
      <c r="C14" s="14" t="s">
        <v>85</v>
      </c>
      <c r="D14" s="14" t="n">
        <v>12</v>
      </c>
      <c r="E14" s="14" t="n">
        <v>2002</v>
      </c>
      <c r="F14" s="15" t="n">
        <v>0.6</v>
      </c>
      <c r="G14" s="16" t="n">
        <v>0</v>
      </c>
      <c r="H14" s="17" t="n">
        <v>82440</v>
      </c>
      <c r="I14" s="18" t="n">
        <f aca="false">H14+G14</f>
        <v>82440</v>
      </c>
      <c r="J14" s="14" t="s">
        <v>19</v>
      </c>
      <c r="K14" s="19" t="s">
        <v>90</v>
      </c>
      <c r="L14" s="20"/>
      <c r="M14" s="21" t="s">
        <v>91</v>
      </c>
      <c r="N14" s="21" t="s">
        <v>22</v>
      </c>
      <c r="O14" s="21" t="s">
        <v>92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25.5" hidden="false" customHeight="false" outlineLevel="2" collapsed="false">
      <c r="A15" s="13" t="s">
        <v>88</v>
      </c>
      <c r="B15" s="2" t="s">
        <v>77</v>
      </c>
      <c r="C15" s="14" t="s">
        <v>85</v>
      </c>
      <c r="D15" s="14" t="n">
        <v>12</v>
      </c>
      <c r="E15" s="32" t="s">
        <v>89</v>
      </c>
      <c r="F15" s="15" t="n">
        <v>0.6</v>
      </c>
      <c r="G15" s="16" t="n">
        <v>12000</v>
      </c>
      <c r="H15" s="17" t="n">
        <v>0</v>
      </c>
      <c r="I15" s="18" t="n">
        <f aca="false">H15+G15</f>
        <v>12000</v>
      </c>
      <c r="J15" s="14" t="s">
        <v>19</v>
      </c>
      <c r="K15" s="19" t="s">
        <v>90</v>
      </c>
      <c r="L15" s="20"/>
      <c r="M15" s="21" t="s">
        <v>91</v>
      </c>
      <c r="N15" s="21" t="s">
        <v>78</v>
      </c>
      <c r="O15" s="21" t="s">
        <v>92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1" collapsed="false">
      <c r="A16" s="13"/>
      <c r="C16" s="14"/>
      <c r="D16" s="14"/>
      <c r="E16" s="32"/>
      <c r="F16" s="15"/>
      <c r="G16" s="27" t="n">
        <f aca="false">SUBTOTAL(9,G12:G15)</f>
        <v>2433736.34833808</v>
      </c>
      <c r="H16" s="28" t="n">
        <f aca="false">SUBTOTAL(9,H12:H15)</f>
        <v>3690052.91333853</v>
      </c>
      <c r="I16" s="29" t="n">
        <f aca="false">SUBTOTAL(9,I12:I15)</f>
        <v>6123789.26167662</v>
      </c>
      <c r="J16" s="14"/>
      <c r="K16" s="19"/>
      <c r="L16" s="20"/>
      <c r="M16" s="21"/>
      <c r="N16" s="21"/>
      <c r="O16" s="40" t="s">
        <v>171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2" collapsed="false">
      <c r="A17" s="13" t="s">
        <v>153</v>
      </c>
      <c r="B17" s="2" t="s">
        <v>154</v>
      </c>
      <c r="C17" s="14" t="s">
        <v>94</v>
      </c>
      <c r="D17" s="14" t="n">
        <v>12</v>
      </c>
      <c r="E17" s="14" t="n">
        <v>2002</v>
      </c>
      <c r="F17" s="33" t="n">
        <v>1</v>
      </c>
      <c r="G17" s="16" t="n">
        <v>275607.946202773</v>
      </c>
      <c r="H17" s="17" t="n">
        <v>2126285.38205553</v>
      </c>
      <c r="I17" s="18" t="n">
        <f aca="false">H17+G17</f>
        <v>2401893.3282583</v>
      </c>
      <c r="J17" s="14" t="s">
        <v>19</v>
      </c>
      <c r="K17" s="19" t="s">
        <v>95</v>
      </c>
      <c r="L17" s="20"/>
      <c r="M17" s="21" t="s">
        <v>64</v>
      </c>
      <c r="N17" s="21" t="s">
        <v>99</v>
      </c>
      <c r="O17" s="21" t="s">
        <v>38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2" collapsed="false">
      <c r="A18" s="13" t="s">
        <v>93</v>
      </c>
      <c r="B18" s="2" t="s">
        <v>77</v>
      </c>
      <c r="C18" s="14" t="s">
        <v>94</v>
      </c>
      <c r="D18" s="14" t="n">
        <v>12</v>
      </c>
      <c r="E18" s="14" t="n">
        <v>2002</v>
      </c>
      <c r="F18" s="15" t="n">
        <v>1</v>
      </c>
      <c r="G18" s="16" t="n">
        <v>635344.819061945</v>
      </c>
      <c r="H18" s="17" t="n">
        <v>0</v>
      </c>
      <c r="I18" s="18" t="n">
        <f aca="false">H18+G18</f>
        <v>635344.819061945</v>
      </c>
      <c r="J18" s="14" t="s">
        <v>19</v>
      </c>
      <c r="K18" s="19" t="s">
        <v>95</v>
      </c>
      <c r="L18" s="20"/>
      <c r="M18" s="21" t="s">
        <v>64</v>
      </c>
      <c r="N18" s="21" t="s">
        <v>78</v>
      </c>
      <c r="O18" s="21" t="s">
        <v>38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2" collapsed="false">
      <c r="A19" s="13" t="s">
        <v>155</v>
      </c>
      <c r="B19" s="2" t="s">
        <v>154</v>
      </c>
      <c r="C19" s="14" t="s">
        <v>94</v>
      </c>
      <c r="D19" s="14" t="n">
        <v>12</v>
      </c>
      <c r="E19" s="14" t="n">
        <v>2002</v>
      </c>
      <c r="F19" s="33" t="n">
        <v>1</v>
      </c>
      <c r="G19" s="16" t="n">
        <v>49808.6726374436</v>
      </c>
      <c r="H19" s="17" t="n">
        <v>350605.813871852</v>
      </c>
      <c r="I19" s="18" t="n">
        <f aca="false">H19+G19</f>
        <v>400414.486509296</v>
      </c>
      <c r="J19" s="14" t="s">
        <v>19</v>
      </c>
      <c r="K19" s="19" t="s">
        <v>95</v>
      </c>
      <c r="L19" s="20"/>
      <c r="M19" s="21" t="s">
        <v>64</v>
      </c>
      <c r="N19" s="21" t="s">
        <v>22</v>
      </c>
      <c r="O19" s="21" t="s">
        <v>38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2" collapsed="false">
      <c r="A20" s="13" t="s">
        <v>156</v>
      </c>
      <c r="B20" s="2" t="s">
        <v>154</v>
      </c>
      <c r="C20" s="14" t="s">
        <v>94</v>
      </c>
      <c r="D20" s="14" t="n">
        <v>12</v>
      </c>
      <c r="E20" s="14" t="n">
        <v>2002</v>
      </c>
      <c r="F20" s="33" t="n">
        <v>0.96</v>
      </c>
      <c r="G20" s="16" t="n">
        <v>47816.3257319458</v>
      </c>
      <c r="H20" s="17" t="n">
        <v>336581.581316978</v>
      </c>
      <c r="I20" s="18" t="n">
        <f aca="false">H20+G20</f>
        <v>384397.907048924</v>
      </c>
      <c r="J20" s="14" t="s">
        <v>19</v>
      </c>
      <c r="K20" s="19" t="s">
        <v>95</v>
      </c>
      <c r="L20" s="20"/>
      <c r="M20" s="21" t="s">
        <v>64</v>
      </c>
      <c r="N20" s="21" t="s">
        <v>22</v>
      </c>
      <c r="O20" s="21" t="s">
        <v>38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2" collapsed="false">
      <c r="A21" s="13" t="s">
        <v>96</v>
      </c>
      <c r="B21" s="2" t="s">
        <v>77</v>
      </c>
      <c r="C21" s="14" t="s">
        <v>94</v>
      </c>
      <c r="D21" s="14" t="n">
        <v>12</v>
      </c>
      <c r="E21" s="14" t="n">
        <v>2002</v>
      </c>
      <c r="F21" s="15" t="n">
        <v>1</v>
      </c>
      <c r="G21" s="16" t="n">
        <v>317675.915101409</v>
      </c>
      <c r="H21" s="17" t="n">
        <v>0</v>
      </c>
      <c r="I21" s="18" t="n">
        <f aca="false">H21+G21</f>
        <v>317675.915101409</v>
      </c>
      <c r="J21" s="14" t="s">
        <v>19</v>
      </c>
      <c r="K21" s="19" t="s">
        <v>95</v>
      </c>
      <c r="L21" s="20"/>
      <c r="M21" s="21" t="s">
        <v>27</v>
      </c>
      <c r="N21" s="21" t="s">
        <v>78</v>
      </c>
      <c r="O21" s="21" t="s">
        <v>38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false" outlineLevel="2" collapsed="false">
      <c r="A22" s="13" t="s">
        <v>97</v>
      </c>
      <c r="B22" s="2" t="s">
        <v>77</v>
      </c>
      <c r="C22" s="14" t="s">
        <v>94</v>
      </c>
      <c r="D22" s="14" t="n">
        <v>12</v>
      </c>
      <c r="E22" s="14" t="n">
        <v>2002</v>
      </c>
      <c r="F22" s="15" t="n">
        <v>0.9</v>
      </c>
      <c r="G22" s="16" t="n">
        <v>285902.013564482</v>
      </c>
      <c r="H22" s="17" t="n">
        <v>0</v>
      </c>
      <c r="I22" s="18" t="n">
        <f aca="false">H22+G22</f>
        <v>285902.013564482</v>
      </c>
      <c r="J22" s="14" t="s">
        <v>19</v>
      </c>
      <c r="K22" s="19" t="s">
        <v>95</v>
      </c>
      <c r="L22" s="20"/>
      <c r="M22" s="21" t="s">
        <v>27</v>
      </c>
      <c r="N22" s="21" t="s">
        <v>78</v>
      </c>
      <c r="O22" s="21" t="s">
        <v>38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2" collapsed="false">
      <c r="A23" s="13" t="s">
        <v>157</v>
      </c>
      <c r="B23" s="2" t="s">
        <v>154</v>
      </c>
      <c r="C23" s="14" t="s">
        <v>94</v>
      </c>
      <c r="D23" s="14" t="n">
        <v>12</v>
      </c>
      <c r="E23" s="14" t="n">
        <v>2002</v>
      </c>
      <c r="F23" s="33" t="n">
        <v>0.7</v>
      </c>
      <c r="G23" s="16" t="n">
        <v>34866.0708462105</v>
      </c>
      <c r="H23" s="17" t="n">
        <v>245424.069710296</v>
      </c>
      <c r="I23" s="18" t="n">
        <f aca="false">H23+G23</f>
        <v>280290.140556507</v>
      </c>
      <c r="J23" s="14" t="s">
        <v>19</v>
      </c>
      <c r="K23" s="19" t="s">
        <v>95</v>
      </c>
      <c r="L23" s="20"/>
      <c r="M23" s="21" t="s">
        <v>64</v>
      </c>
      <c r="N23" s="21" t="s">
        <v>22</v>
      </c>
      <c r="O23" s="21" t="s">
        <v>38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2" collapsed="false">
      <c r="A24" s="13" t="s">
        <v>98</v>
      </c>
      <c r="B24" s="2" t="s">
        <v>77</v>
      </c>
      <c r="C24" s="14" t="s">
        <v>94</v>
      </c>
      <c r="D24" s="14" t="n">
        <v>12</v>
      </c>
      <c r="E24" s="14" t="n">
        <v>2002</v>
      </c>
      <c r="F24" s="33" t="n">
        <v>1</v>
      </c>
      <c r="G24" s="16" t="n">
        <v>54268.0024286706</v>
      </c>
      <c r="H24" s="17" t="n">
        <v>155373.195946653</v>
      </c>
      <c r="I24" s="18" t="n">
        <f aca="false">H24+G24</f>
        <v>209641.198375323</v>
      </c>
      <c r="J24" s="14" t="s">
        <v>19</v>
      </c>
      <c r="K24" s="19" t="s">
        <v>95</v>
      </c>
      <c r="L24" s="20"/>
      <c r="M24" s="21" t="s">
        <v>64</v>
      </c>
      <c r="N24" s="21" t="s">
        <v>99</v>
      </c>
      <c r="O24" s="21" t="s">
        <v>38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2" collapsed="false">
      <c r="A25" s="13" t="s">
        <v>100</v>
      </c>
      <c r="B25" s="2" t="s">
        <v>77</v>
      </c>
      <c r="C25" s="14" t="s">
        <v>94</v>
      </c>
      <c r="D25" s="14" t="n">
        <v>12</v>
      </c>
      <c r="E25" s="14" t="n">
        <v>2002</v>
      </c>
      <c r="F25" s="33" t="n">
        <v>0.97</v>
      </c>
      <c r="G25" s="16" t="n">
        <v>52639.9623558104</v>
      </c>
      <c r="H25" s="17" t="n">
        <v>150712.000068253</v>
      </c>
      <c r="I25" s="18" t="n">
        <f aca="false">H25+G25</f>
        <v>203351.962424064</v>
      </c>
      <c r="J25" s="14" t="s">
        <v>19</v>
      </c>
      <c r="K25" s="19" t="s">
        <v>95</v>
      </c>
      <c r="L25" s="20"/>
      <c r="M25" s="21" t="s">
        <v>64</v>
      </c>
      <c r="N25" s="21" t="s">
        <v>99</v>
      </c>
      <c r="O25" s="21" t="s">
        <v>38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false" outlineLevel="2" collapsed="false">
      <c r="A26" s="13" t="s">
        <v>101</v>
      </c>
      <c r="B26" s="2" t="s">
        <v>77</v>
      </c>
      <c r="C26" s="14" t="s">
        <v>94</v>
      </c>
      <c r="D26" s="14" t="n">
        <v>12</v>
      </c>
      <c r="E26" s="14" t="n">
        <v>2002</v>
      </c>
      <c r="F26" s="33" t="n">
        <v>0.67</v>
      </c>
      <c r="G26" s="16" t="n">
        <v>36359.5616272093</v>
      </c>
      <c r="H26" s="17" t="n">
        <v>104100.041284257</v>
      </c>
      <c r="I26" s="18" t="n">
        <f aca="false">H26+G26</f>
        <v>140459.602911467</v>
      </c>
      <c r="J26" s="14" t="s">
        <v>19</v>
      </c>
      <c r="K26" s="19" t="s">
        <v>95</v>
      </c>
      <c r="L26" s="20"/>
      <c r="M26" s="21" t="s">
        <v>64</v>
      </c>
      <c r="N26" s="21" t="s">
        <v>99</v>
      </c>
      <c r="O26" s="21" t="s">
        <v>38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2" collapsed="false">
      <c r="A27" s="13" t="s">
        <v>102</v>
      </c>
      <c r="B27" s="2" t="s">
        <v>77</v>
      </c>
      <c r="C27" s="14" t="s">
        <v>103</v>
      </c>
      <c r="D27" s="14" t="n">
        <v>12</v>
      </c>
      <c r="E27" s="14" t="n">
        <v>2002</v>
      </c>
      <c r="F27" s="15" t="n">
        <v>0.4</v>
      </c>
      <c r="G27" s="16" t="n">
        <v>486913.393224025</v>
      </c>
      <c r="H27" s="17" t="n">
        <v>0</v>
      </c>
      <c r="I27" s="18" t="n">
        <f aca="false">H27+G27</f>
        <v>486913.393224025</v>
      </c>
      <c r="J27" s="14" t="s">
        <v>19</v>
      </c>
      <c r="K27" s="19" t="s">
        <v>26</v>
      </c>
      <c r="L27" s="20"/>
      <c r="M27" s="21" t="s">
        <v>104</v>
      </c>
      <c r="N27" s="21" t="s">
        <v>78</v>
      </c>
      <c r="O27" s="21" t="s">
        <v>38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2" collapsed="false">
      <c r="A28" s="13" t="s">
        <v>102</v>
      </c>
      <c r="B28" s="2" t="s">
        <v>141</v>
      </c>
      <c r="C28" s="14" t="s">
        <v>103</v>
      </c>
      <c r="D28" s="14" t="n">
        <v>12</v>
      </c>
      <c r="E28" s="14" t="n">
        <v>2002</v>
      </c>
      <c r="F28" s="23" t="n">
        <v>0.4</v>
      </c>
      <c r="G28" s="16" t="n">
        <v>85631.1199628298</v>
      </c>
      <c r="H28" s="17" t="n">
        <v>350784.681369939</v>
      </c>
      <c r="I28" s="18" t="n">
        <f aca="false">H28+G28</f>
        <v>436415.801332769</v>
      </c>
      <c r="J28" s="14" t="s">
        <v>19</v>
      </c>
      <c r="K28" s="19" t="s">
        <v>26</v>
      </c>
      <c r="L28" s="20"/>
      <c r="M28" s="21" t="s">
        <v>104</v>
      </c>
      <c r="N28" s="21" t="s">
        <v>22</v>
      </c>
      <c r="O28" s="21" t="s">
        <v>38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2" collapsed="false">
      <c r="A29" s="13" t="s">
        <v>120</v>
      </c>
      <c r="B29" s="2" t="s">
        <v>77</v>
      </c>
      <c r="C29" s="14" t="s">
        <v>34</v>
      </c>
      <c r="D29" s="14" t="n">
        <v>12</v>
      </c>
      <c r="E29" s="14" t="n">
        <v>2002</v>
      </c>
      <c r="F29" s="15" t="n">
        <v>1</v>
      </c>
      <c r="G29" s="16" t="n">
        <v>38718.4052798652</v>
      </c>
      <c r="H29" s="17" t="n">
        <v>0</v>
      </c>
      <c r="I29" s="18" t="n">
        <f aca="false">H29+G29</f>
        <v>38718.4052798652</v>
      </c>
      <c r="J29" s="20" t="s">
        <v>121</v>
      </c>
      <c r="K29" s="19" t="s">
        <v>26</v>
      </c>
      <c r="L29" s="20"/>
      <c r="M29" s="21" t="s">
        <v>36</v>
      </c>
      <c r="N29" s="21" t="s">
        <v>78</v>
      </c>
      <c r="O29" s="21" t="s">
        <v>38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2" collapsed="false">
      <c r="A30" s="13" t="s">
        <v>70</v>
      </c>
      <c r="B30" s="14" t="s">
        <v>61</v>
      </c>
      <c r="C30" s="14" t="s">
        <v>34</v>
      </c>
      <c r="D30" s="14" t="n">
        <v>12</v>
      </c>
      <c r="E30" s="14" t="n">
        <v>2002</v>
      </c>
      <c r="F30" s="23" t="n">
        <v>1</v>
      </c>
      <c r="G30" s="16" t="n">
        <v>154170.934523075</v>
      </c>
      <c r="H30" s="17" t="n">
        <v>962167.440606948</v>
      </c>
      <c r="I30" s="18" t="n">
        <f aca="false">H30+G30</f>
        <v>1116338.37513002</v>
      </c>
      <c r="J30" s="20" t="s">
        <v>35</v>
      </c>
      <c r="K30" s="19" t="s">
        <v>26</v>
      </c>
      <c r="L30" s="20"/>
      <c r="M30" s="21" t="s">
        <v>36</v>
      </c>
      <c r="N30" s="21" t="s">
        <v>22</v>
      </c>
      <c r="O30" s="21" t="s">
        <v>38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2" collapsed="false">
      <c r="A31" s="13" t="s">
        <v>71</v>
      </c>
      <c r="B31" s="14" t="s">
        <v>61</v>
      </c>
      <c r="C31" s="14" t="s">
        <v>34</v>
      </c>
      <c r="D31" s="14" t="n">
        <v>12</v>
      </c>
      <c r="E31" s="14" t="n">
        <v>2002</v>
      </c>
      <c r="F31" s="23" t="n">
        <v>1</v>
      </c>
      <c r="G31" s="16" t="n">
        <v>105935.734227431</v>
      </c>
      <c r="H31" s="17" t="n">
        <v>859761.043967107</v>
      </c>
      <c r="I31" s="18" t="n">
        <f aca="false">H31+G31</f>
        <v>965696.778194538</v>
      </c>
      <c r="J31" s="20" t="s">
        <v>35</v>
      </c>
      <c r="K31" s="19" t="s">
        <v>26</v>
      </c>
      <c r="L31" s="20"/>
      <c r="M31" s="21" t="s">
        <v>36</v>
      </c>
      <c r="N31" s="21" t="s">
        <v>22</v>
      </c>
      <c r="O31" s="21" t="s">
        <v>38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2" collapsed="false">
      <c r="A32" s="13" t="s">
        <v>72</v>
      </c>
      <c r="B32" s="14" t="s">
        <v>61</v>
      </c>
      <c r="C32" s="14" t="s">
        <v>34</v>
      </c>
      <c r="D32" s="14" t="n">
        <v>12</v>
      </c>
      <c r="E32" s="14" t="n">
        <v>2002</v>
      </c>
      <c r="F32" s="23" t="n">
        <v>1</v>
      </c>
      <c r="G32" s="16" t="n">
        <v>45748.6323780193</v>
      </c>
      <c r="H32" s="17" t="n">
        <v>228417.742411763</v>
      </c>
      <c r="I32" s="18" t="n">
        <f aca="false">H32+G32</f>
        <v>274166.374789782</v>
      </c>
      <c r="J32" s="20" t="s">
        <v>35</v>
      </c>
      <c r="K32" s="19" t="s">
        <v>26</v>
      </c>
      <c r="L32" s="20"/>
      <c r="M32" s="21" t="s">
        <v>36</v>
      </c>
      <c r="N32" s="21" t="s">
        <v>22</v>
      </c>
      <c r="O32" s="21" t="s">
        <v>38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2.75" hidden="false" customHeight="false" outlineLevel="2" collapsed="false">
      <c r="A33" s="13" t="s">
        <v>73</v>
      </c>
      <c r="B33" s="14" t="s">
        <v>61</v>
      </c>
      <c r="C33" s="14" t="s">
        <v>34</v>
      </c>
      <c r="D33" s="14" t="n">
        <v>7</v>
      </c>
      <c r="E33" s="14" t="n">
        <v>2002</v>
      </c>
      <c r="F33" s="23" t="n">
        <v>1</v>
      </c>
      <c r="G33" s="16" t="n">
        <v>36598.9059024155</v>
      </c>
      <c r="H33" s="17" t="n">
        <v>183134.19392941</v>
      </c>
      <c r="I33" s="18" t="n">
        <f aca="false">H33+G33</f>
        <v>219733.099831826</v>
      </c>
      <c r="J33" s="20" t="s">
        <v>35</v>
      </c>
      <c r="K33" s="19" t="s">
        <v>26</v>
      </c>
      <c r="L33" s="20"/>
      <c r="M33" s="21" t="s">
        <v>36</v>
      </c>
      <c r="N33" s="21" t="s">
        <v>22</v>
      </c>
      <c r="O33" s="21" t="s">
        <v>38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2" collapsed="false">
      <c r="A34" s="13" t="s">
        <v>74</v>
      </c>
      <c r="B34" s="14" t="s">
        <v>61</v>
      </c>
      <c r="C34" s="14" t="s">
        <v>34</v>
      </c>
      <c r="D34" s="14" t="n">
        <v>3</v>
      </c>
      <c r="E34" s="14" t="n">
        <v>2002</v>
      </c>
      <c r="F34" s="23" t="n">
        <v>1</v>
      </c>
      <c r="G34" s="16" t="n">
        <v>27449.1794268116</v>
      </c>
      <c r="H34" s="17" t="n">
        <v>189850.645447058</v>
      </c>
      <c r="I34" s="18" t="n">
        <f aca="false">H34+G34</f>
        <v>217299.824873869</v>
      </c>
      <c r="J34" s="20" t="s">
        <v>35</v>
      </c>
      <c r="K34" s="19" t="s">
        <v>26</v>
      </c>
      <c r="L34" s="20"/>
      <c r="M34" s="21" t="s">
        <v>36</v>
      </c>
      <c r="N34" s="21" t="s">
        <v>22</v>
      </c>
      <c r="O34" s="21" t="s">
        <v>38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false" customHeight="false" outlineLevel="2" collapsed="false">
      <c r="A35" s="13" t="s">
        <v>127</v>
      </c>
      <c r="B35" s="2" t="s">
        <v>77</v>
      </c>
      <c r="C35" s="14" t="s">
        <v>34</v>
      </c>
      <c r="D35" s="14" t="n">
        <v>12</v>
      </c>
      <c r="E35" s="14" t="n">
        <v>2002</v>
      </c>
      <c r="F35" s="15" t="n">
        <v>1</v>
      </c>
      <c r="G35" s="16" t="n">
        <v>209625.229658106</v>
      </c>
      <c r="H35" s="17" t="n">
        <v>0</v>
      </c>
      <c r="I35" s="18" t="n">
        <f aca="false">H35+G35</f>
        <v>209625.229658106</v>
      </c>
      <c r="J35" s="20" t="s">
        <v>35</v>
      </c>
      <c r="K35" s="19" t="s">
        <v>26</v>
      </c>
      <c r="L35" s="20"/>
      <c r="M35" s="21" t="s">
        <v>36</v>
      </c>
      <c r="N35" s="21" t="s">
        <v>78</v>
      </c>
      <c r="O35" s="21" t="s">
        <v>38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2" collapsed="false">
      <c r="A36" s="13" t="s">
        <v>71</v>
      </c>
      <c r="B36" s="2" t="s">
        <v>77</v>
      </c>
      <c r="C36" s="14" t="s">
        <v>34</v>
      </c>
      <c r="D36" s="14" t="n">
        <v>12</v>
      </c>
      <c r="E36" s="14" t="n">
        <v>2002</v>
      </c>
      <c r="F36" s="15" t="n">
        <v>1</v>
      </c>
      <c r="G36" s="16" t="n">
        <v>172280.238946165</v>
      </c>
      <c r="H36" s="17" t="n">
        <v>0</v>
      </c>
      <c r="I36" s="18" t="n">
        <f aca="false">H36+G36</f>
        <v>172280.238946165</v>
      </c>
      <c r="J36" s="20" t="s">
        <v>35</v>
      </c>
      <c r="K36" s="19" t="s">
        <v>26</v>
      </c>
      <c r="L36" s="20"/>
      <c r="M36" s="21" t="s">
        <v>36</v>
      </c>
      <c r="N36" s="21" t="s">
        <v>78</v>
      </c>
      <c r="O36" s="21" t="s">
        <v>38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2" collapsed="false">
      <c r="A37" s="13" t="s">
        <v>128</v>
      </c>
      <c r="B37" s="2" t="s">
        <v>77</v>
      </c>
      <c r="C37" s="14" t="s">
        <v>34</v>
      </c>
      <c r="D37" s="14" t="n">
        <v>12</v>
      </c>
      <c r="E37" s="14" t="n">
        <v>2002</v>
      </c>
      <c r="F37" s="15" t="n">
        <v>1</v>
      </c>
      <c r="G37" s="16" t="n">
        <v>116155.215839596</v>
      </c>
      <c r="H37" s="17" t="n">
        <v>0</v>
      </c>
      <c r="I37" s="18" t="n">
        <f aca="false">H37+G37</f>
        <v>116155.215839596</v>
      </c>
      <c r="J37" s="20" t="s">
        <v>35</v>
      </c>
      <c r="K37" s="19" t="s">
        <v>26</v>
      </c>
      <c r="L37" s="20"/>
      <c r="M37" s="21" t="s">
        <v>36</v>
      </c>
      <c r="N37" s="21" t="s">
        <v>78</v>
      </c>
      <c r="O37" s="21" t="s">
        <v>38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2.75" hidden="false" customHeight="false" outlineLevel="2" collapsed="false">
      <c r="A38" s="13" t="s">
        <v>129</v>
      </c>
      <c r="B38" s="2" t="s">
        <v>77</v>
      </c>
      <c r="C38" s="14" t="s">
        <v>34</v>
      </c>
      <c r="D38" s="14" t="n">
        <v>12</v>
      </c>
      <c r="E38" s="14" t="n">
        <v>2002</v>
      </c>
      <c r="F38" s="15" t="n">
        <v>1</v>
      </c>
      <c r="G38" s="16" t="n">
        <v>116155.215839596</v>
      </c>
      <c r="H38" s="17" t="n">
        <v>0</v>
      </c>
      <c r="I38" s="18" t="n">
        <f aca="false">H38+G38</f>
        <v>116155.215839596</v>
      </c>
      <c r="J38" s="20" t="s">
        <v>35</v>
      </c>
      <c r="K38" s="19" t="s">
        <v>26</v>
      </c>
      <c r="L38" s="20"/>
      <c r="M38" s="21" t="s">
        <v>36</v>
      </c>
      <c r="N38" s="21" t="s">
        <v>78</v>
      </c>
      <c r="O38" s="21" t="s">
        <v>38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2" collapsed="false">
      <c r="A39" s="13" t="s">
        <v>130</v>
      </c>
      <c r="B39" s="2" t="s">
        <v>77</v>
      </c>
      <c r="C39" s="14" t="s">
        <v>34</v>
      </c>
      <c r="D39" s="14" t="n">
        <v>12</v>
      </c>
      <c r="E39" s="14" t="n">
        <v>2002</v>
      </c>
      <c r="F39" s="15" t="n">
        <v>1</v>
      </c>
      <c r="G39" s="16" t="n">
        <v>77436.8105597305</v>
      </c>
      <c r="H39" s="17" t="n">
        <v>0</v>
      </c>
      <c r="I39" s="18" t="n">
        <f aca="false">H39+G39</f>
        <v>77436.8105597305</v>
      </c>
      <c r="J39" s="20" t="s">
        <v>35</v>
      </c>
      <c r="K39" s="19" t="s">
        <v>26</v>
      </c>
      <c r="L39" s="20"/>
      <c r="M39" s="21" t="s">
        <v>36</v>
      </c>
      <c r="N39" s="21" t="s">
        <v>78</v>
      </c>
      <c r="O39" s="21" t="s">
        <v>38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false" customHeight="false" outlineLevel="2" collapsed="false">
      <c r="A40" s="13" t="s">
        <v>131</v>
      </c>
      <c r="B40" s="2" t="s">
        <v>77</v>
      </c>
      <c r="C40" s="14" t="s">
        <v>34</v>
      </c>
      <c r="D40" s="14" t="n">
        <v>12</v>
      </c>
      <c r="E40" s="14" t="n">
        <v>2002</v>
      </c>
      <c r="F40" s="15" t="n">
        <v>1</v>
      </c>
      <c r="G40" s="16" t="n">
        <v>58077.6079197979</v>
      </c>
      <c r="H40" s="17" t="n">
        <v>0</v>
      </c>
      <c r="I40" s="18" t="n">
        <f aca="false">H40+G40</f>
        <v>58077.6079197979</v>
      </c>
      <c r="J40" s="20" t="s">
        <v>35</v>
      </c>
      <c r="K40" s="19" t="s">
        <v>26</v>
      </c>
      <c r="L40" s="20"/>
      <c r="M40" s="21" t="s">
        <v>36</v>
      </c>
      <c r="N40" s="21" t="s">
        <v>125</v>
      </c>
      <c r="O40" s="21" t="s">
        <v>38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2" collapsed="false">
      <c r="A41" s="13" t="s">
        <v>33</v>
      </c>
      <c r="B41" s="2" t="s">
        <v>17</v>
      </c>
      <c r="C41" s="14" t="s">
        <v>34</v>
      </c>
      <c r="D41" s="14" t="n">
        <v>12</v>
      </c>
      <c r="E41" s="14" t="n">
        <v>2002</v>
      </c>
      <c r="F41" s="15" t="n">
        <v>1</v>
      </c>
      <c r="G41" s="16" t="n">
        <v>58077.6079197979</v>
      </c>
      <c r="H41" s="17" t="n">
        <v>0</v>
      </c>
      <c r="I41" s="18" t="n">
        <f aca="false">H41+G41</f>
        <v>58077.6079197979</v>
      </c>
      <c r="J41" s="20" t="s">
        <v>35</v>
      </c>
      <c r="K41" s="19" t="s">
        <v>26</v>
      </c>
      <c r="L41" s="20"/>
      <c r="M41" s="21" t="s">
        <v>36</v>
      </c>
      <c r="N41" s="21" t="s">
        <v>37</v>
      </c>
      <c r="O41" s="21" t="s">
        <v>38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2" collapsed="false">
      <c r="A42" s="13" t="s">
        <v>39</v>
      </c>
      <c r="B42" s="2" t="s">
        <v>17</v>
      </c>
      <c r="C42" s="14" t="s">
        <v>34</v>
      </c>
      <c r="D42" s="14" t="n">
        <v>12</v>
      </c>
      <c r="E42" s="14" t="n">
        <v>2002</v>
      </c>
      <c r="F42" s="23" t="n">
        <v>1</v>
      </c>
      <c r="G42" s="16" t="n">
        <v>535684.36462232</v>
      </c>
      <c r="H42" s="17" t="n">
        <v>3057996.34655682</v>
      </c>
      <c r="I42" s="18" t="n">
        <f aca="false">H42+G42</f>
        <v>3593680.71117914</v>
      </c>
      <c r="J42" s="20" t="s">
        <v>35</v>
      </c>
      <c r="K42" s="19" t="s">
        <v>26</v>
      </c>
      <c r="L42" s="20"/>
      <c r="M42" s="21" t="s">
        <v>36</v>
      </c>
      <c r="N42" s="21" t="s">
        <v>22</v>
      </c>
      <c r="O42" s="21" t="s">
        <v>38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2" collapsed="false">
      <c r="A43" s="13" t="s">
        <v>132</v>
      </c>
      <c r="B43" s="2" t="s">
        <v>77</v>
      </c>
      <c r="C43" s="14" t="s">
        <v>34</v>
      </c>
      <c r="D43" s="14" t="n">
        <v>12</v>
      </c>
      <c r="E43" s="14" t="n">
        <v>2002</v>
      </c>
      <c r="F43" s="15" t="n">
        <v>0.8</v>
      </c>
      <c r="G43" s="16" t="n">
        <v>2284558.1260537</v>
      </c>
      <c r="H43" s="17" t="n">
        <v>0</v>
      </c>
      <c r="I43" s="18" t="n">
        <f aca="false">H43+G43</f>
        <v>2284558.1260537</v>
      </c>
      <c r="J43" s="20" t="s">
        <v>35</v>
      </c>
      <c r="K43" s="19" t="s">
        <v>26</v>
      </c>
      <c r="L43" s="20"/>
      <c r="M43" s="21" t="s">
        <v>36</v>
      </c>
      <c r="N43" s="21" t="s">
        <v>78</v>
      </c>
      <c r="O43" s="21" t="s">
        <v>38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2" collapsed="false">
      <c r="A44" s="13" t="s">
        <v>149</v>
      </c>
      <c r="B44" s="2" t="s">
        <v>141</v>
      </c>
      <c r="C44" s="14" t="s">
        <v>34</v>
      </c>
      <c r="D44" s="14" t="n">
        <v>12</v>
      </c>
      <c r="E44" s="14" t="n">
        <v>2002</v>
      </c>
      <c r="F44" s="23" t="n">
        <v>0.9</v>
      </c>
      <c r="G44" s="16" t="n">
        <v>204125.117613389</v>
      </c>
      <c r="H44" s="17" t="n">
        <v>1697307.58878017</v>
      </c>
      <c r="I44" s="18" t="n">
        <f aca="false">H44+G44</f>
        <v>1901432.70639356</v>
      </c>
      <c r="J44" s="20" t="s">
        <v>35</v>
      </c>
      <c r="K44" s="19" t="s">
        <v>26</v>
      </c>
      <c r="L44" s="20"/>
      <c r="M44" s="21" t="s">
        <v>36</v>
      </c>
      <c r="N44" s="21" t="s">
        <v>22</v>
      </c>
      <c r="O44" s="21" t="s">
        <v>38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2" collapsed="false">
      <c r="A45" s="13" t="s">
        <v>133</v>
      </c>
      <c r="B45" s="2" t="s">
        <v>77</v>
      </c>
      <c r="C45" s="14" t="s">
        <v>34</v>
      </c>
      <c r="D45" s="14" t="n">
        <v>12</v>
      </c>
      <c r="E45" s="14" t="n">
        <v>2002</v>
      </c>
      <c r="F45" s="15" t="n">
        <v>0.9</v>
      </c>
      <c r="G45" s="16" t="n">
        <v>1411784.99268217</v>
      </c>
      <c r="H45" s="17" t="n">
        <v>0</v>
      </c>
      <c r="I45" s="18" t="n">
        <f aca="false">H45+G45</f>
        <v>1411784.99268217</v>
      </c>
      <c r="J45" s="20" t="s">
        <v>35</v>
      </c>
      <c r="K45" s="19" t="s">
        <v>26</v>
      </c>
      <c r="L45" s="20"/>
      <c r="M45" s="21" t="s">
        <v>36</v>
      </c>
      <c r="N45" s="21" t="s">
        <v>78</v>
      </c>
      <c r="O45" s="21" t="s">
        <v>38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2" collapsed="false">
      <c r="A46" s="13" t="s">
        <v>150</v>
      </c>
      <c r="B46" s="2" t="s">
        <v>141</v>
      </c>
      <c r="C46" s="14" t="s">
        <v>34</v>
      </c>
      <c r="D46" s="14" t="n">
        <v>12</v>
      </c>
      <c r="E46" s="14" t="n">
        <v>2002</v>
      </c>
      <c r="F46" s="23" t="n">
        <v>0.6</v>
      </c>
      <c r="G46" s="16" t="n">
        <v>185310.951109904</v>
      </c>
      <c r="H46" s="17" t="n">
        <v>1181803.79973945</v>
      </c>
      <c r="I46" s="18" t="n">
        <f aca="false">H46+G46</f>
        <v>1367114.75084936</v>
      </c>
      <c r="J46" s="20" t="s">
        <v>35</v>
      </c>
      <c r="K46" s="19" t="s">
        <v>26</v>
      </c>
      <c r="L46" s="20"/>
      <c r="M46" s="21" t="s">
        <v>36</v>
      </c>
      <c r="N46" s="21" t="s">
        <v>22</v>
      </c>
      <c r="O46" s="21" t="s">
        <v>38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false" customHeight="false" outlineLevel="1" collapsed="false">
      <c r="A47" s="13"/>
      <c r="C47" s="14"/>
      <c r="D47" s="14"/>
      <c r="E47" s="14"/>
      <c r="F47" s="23"/>
      <c r="G47" s="27" t="n">
        <f aca="false">SUBTOTAL(9,G17:G46)</f>
        <v>8200727.07324665</v>
      </c>
      <c r="H47" s="28" t="n">
        <f aca="false">SUBTOTAL(9,H17:H46)</f>
        <v>12180305.5670625</v>
      </c>
      <c r="I47" s="29" t="n">
        <f aca="false">SUBTOTAL(9,I17:I46)</f>
        <v>20381032.6403091</v>
      </c>
      <c r="J47" s="20"/>
      <c r="K47" s="19"/>
      <c r="L47" s="20"/>
      <c r="M47" s="21"/>
      <c r="N47" s="21"/>
      <c r="O47" s="40" t="s">
        <v>172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2.75" hidden="false" customHeight="false" outlineLevel="2" collapsed="false">
      <c r="A48" s="13" t="s">
        <v>145</v>
      </c>
      <c r="B48" s="2" t="s">
        <v>141</v>
      </c>
      <c r="C48" s="14" t="s">
        <v>18</v>
      </c>
      <c r="D48" s="14" t="n">
        <v>12</v>
      </c>
      <c r="E48" s="14" t="n">
        <v>2002</v>
      </c>
      <c r="F48" s="15" t="n">
        <v>1</v>
      </c>
      <c r="G48" s="16" t="n">
        <v>50613.5657892824</v>
      </c>
      <c r="H48" s="17" t="n">
        <v>155910.280883718</v>
      </c>
      <c r="I48" s="18" t="n">
        <f aca="false">H48+G48</f>
        <v>206523.846673001</v>
      </c>
      <c r="J48" s="14" t="s">
        <v>19</v>
      </c>
      <c r="K48" s="19" t="s">
        <v>47</v>
      </c>
      <c r="L48" s="20"/>
      <c r="M48" s="21" t="s">
        <v>21</v>
      </c>
      <c r="N48" s="22" t="s">
        <v>22</v>
      </c>
      <c r="O48" s="21" t="s">
        <v>23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2" collapsed="false">
      <c r="A49" s="13" t="s">
        <v>158</v>
      </c>
      <c r="B49" s="2" t="s">
        <v>154</v>
      </c>
      <c r="C49" s="14" t="s">
        <v>94</v>
      </c>
      <c r="D49" s="14" t="n">
        <v>12</v>
      </c>
      <c r="E49" s="14" t="n">
        <v>2002</v>
      </c>
      <c r="F49" s="15" t="n">
        <v>1</v>
      </c>
      <c r="G49" s="16" t="n">
        <v>39958.0782546966</v>
      </c>
      <c r="H49" s="17" t="n">
        <v>141902.853329251</v>
      </c>
      <c r="I49" s="18" t="n">
        <f aca="false">H49+G49</f>
        <v>181860.931583948</v>
      </c>
      <c r="J49" s="14" t="s">
        <v>19</v>
      </c>
      <c r="K49" s="19" t="s">
        <v>47</v>
      </c>
      <c r="L49" s="20"/>
      <c r="M49" s="21" t="s">
        <v>27</v>
      </c>
      <c r="N49" s="22" t="s">
        <v>22</v>
      </c>
      <c r="O49" s="21" t="s">
        <v>23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false" customHeight="false" outlineLevel="2" collapsed="false">
      <c r="A50" s="13" t="s">
        <v>105</v>
      </c>
      <c r="B50" s="2" t="s">
        <v>77</v>
      </c>
      <c r="C50" s="14" t="s">
        <v>27</v>
      </c>
      <c r="D50" s="14" t="n">
        <v>12</v>
      </c>
      <c r="E50" s="14" t="n">
        <v>2002</v>
      </c>
      <c r="F50" s="15" t="n">
        <v>0.25</v>
      </c>
      <c r="G50" s="16" t="n">
        <v>132344.218033313</v>
      </c>
      <c r="H50" s="17" t="n">
        <v>0</v>
      </c>
      <c r="I50" s="18" t="n">
        <f aca="false">H50+G50</f>
        <v>132344.218033313</v>
      </c>
      <c r="J50" s="14" t="s">
        <v>19</v>
      </c>
      <c r="K50" s="19" t="s">
        <v>47</v>
      </c>
      <c r="L50" s="20"/>
      <c r="M50" s="21" t="s">
        <v>48</v>
      </c>
      <c r="N50" s="21" t="s">
        <v>78</v>
      </c>
      <c r="O50" s="21" t="s">
        <v>23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2" collapsed="false">
      <c r="A51" s="13" t="s">
        <v>146</v>
      </c>
      <c r="B51" s="2" t="s">
        <v>141</v>
      </c>
      <c r="C51" s="14" t="s">
        <v>115</v>
      </c>
      <c r="D51" s="14" t="n">
        <v>12</v>
      </c>
      <c r="E51" s="14" t="n">
        <v>2002</v>
      </c>
      <c r="F51" s="15" t="n">
        <v>0.5</v>
      </c>
      <c r="G51" s="16" t="n">
        <v>22642.9110109947</v>
      </c>
      <c r="H51" s="17" t="n">
        <v>64828.2835532425</v>
      </c>
      <c r="I51" s="18" t="n">
        <f aca="false">H51+G51</f>
        <v>87471.1945642372</v>
      </c>
      <c r="J51" s="14" t="s">
        <v>19</v>
      </c>
      <c r="K51" s="19" t="s">
        <v>47</v>
      </c>
      <c r="L51" s="20"/>
      <c r="M51" s="21" t="s">
        <v>48</v>
      </c>
      <c r="N51" s="22" t="s">
        <v>99</v>
      </c>
      <c r="O51" s="21" t="s">
        <v>23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2" collapsed="false">
      <c r="A52" s="13" t="s">
        <v>68</v>
      </c>
      <c r="B52" s="2" t="s">
        <v>61</v>
      </c>
      <c r="C52" s="14" t="s">
        <v>27</v>
      </c>
      <c r="D52" s="14" t="n">
        <v>12</v>
      </c>
      <c r="E52" s="14" t="n">
        <v>2002</v>
      </c>
      <c r="F52" s="30" t="n">
        <v>0.5</v>
      </c>
      <c r="G52" s="16" t="n">
        <v>57764.4634737429</v>
      </c>
      <c r="H52" s="17" t="n">
        <v>172383.815515521</v>
      </c>
      <c r="I52" s="18" t="n">
        <f aca="false">H52+G52</f>
        <v>230148.278989264</v>
      </c>
      <c r="J52" s="14" t="s">
        <v>19</v>
      </c>
      <c r="K52" s="19" t="s">
        <v>69</v>
      </c>
      <c r="L52" s="20"/>
      <c r="M52" s="21" t="s">
        <v>48</v>
      </c>
      <c r="N52" s="21" t="s">
        <v>22</v>
      </c>
      <c r="O52" s="21" t="s">
        <v>23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false" outlineLevel="2" collapsed="false">
      <c r="A53" s="13" t="s">
        <v>159</v>
      </c>
      <c r="B53" s="2" t="s">
        <v>154</v>
      </c>
      <c r="C53" s="14" t="s">
        <v>115</v>
      </c>
      <c r="D53" s="14" t="n">
        <v>12</v>
      </c>
      <c r="E53" s="14" t="n">
        <v>2002</v>
      </c>
      <c r="F53" s="15" t="n">
        <v>0.25</v>
      </c>
      <c r="G53" s="16" t="n">
        <v>13100.2100040123</v>
      </c>
      <c r="H53" s="17" t="n">
        <v>71298.8439007138</v>
      </c>
      <c r="I53" s="18" t="n">
        <f aca="false">H53+G53</f>
        <v>84399.053904726</v>
      </c>
      <c r="J53" s="14" t="s">
        <v>19</v>
      </c>
      <c r="K53" s="19" t="s">
        <v>160</v>
      </c>
      <c r="L53" s="20"/>
      <c r="M53" s="21" t="s">
        <v>48</v>
      </c>
      <c r="N53" s="21" t="s">
        <v>22</v>
      </c>
      <c r="O53" s="21" t="s">
        <v>23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2" collapsed="false">
      <c r="A54" s="13" t="s">
        <v>106</v>
      </c>
      <c r="B54" s="2" t="s">
        <v>77</v>
      </c>
      <c r="C54" s="14" t="s">
        <v>27</v>
      </c>
      <c r="D54" s="14" t="n">
        <v>12</v>
      </c>
      <c r="E54" s="14" t="n">
        <v>2002</v>
      </c>
      <c r="F54" s="15" t="n">
        <v>0.25</v>
      </c>
      <c r="G54" s="16" t="n">
        <v>77276.7535901576</v>
      </c>
      <c r="H54" s="17" t="n">
        <v>0</v>
      </c>
      <c r="I54" s="18" t="n">
        <f aca="false">H54+G54</f>
        <v>77276.7535901576</v>
      </c>
      <c r="J54" s="14" t="s">
        <v>19</v>
      </c>
      <c r="K54" s="19" t="s">
        <v>107</v>
      </c>
      <c r="L54" s="20"/>
      <c r="M54" s="21" t="s">
        <v>48</v>
      </c>
      <c r="N54" s="21" t="s">
        <v>78</v>
      </c>
      <c r="O54" s="21" t="s">
        <v>23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2" collapsed="false">
      <c r="A55" s="13" t="s">
        <v>108</v>
      </c>
      <c r="B55" s="2" t="s">
        <v>77</v>
      </c>
      <c r="C55" s="14" t="s">
        <v>18</v>
      </c>
      <c r="D55" s="14" t="n">
        <v>12</v>
      </c>
      <c r="E55" s="14" t="n">
        <v>2002</v>
      </c>
      <c r="F55" s="15" t="n">
        <v>1</v>
      </c>
      <c r="G55" s="16" t="n">
        <v>21539.603298979</v>
      </c>
      <c r="H55" s="17" t="n">
        <v>0</v>
      </c>
      <c r="I55" s="18" t="n">
        <f aca="false">H55+G55</f>
        <v>21539.603298979</v>
      </c>
      <c r="J55" s="14" t="s">
        <v>19</v>
      </c>
      <c r="K55" s="19" t="s">
        <v>107</v>
      </c>
      <c r="L55" s="20"/>
      <c r="M55" s="21" t="s">
        <v>21</v>
      </c>
      <c r="N55" s="21" t="s">
        <v>78</v>
      </c>
      <c r="O55" s="21" t="s">
        <v>23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2" collapsed="false">
      <c r="A56" s="13" t="s">
        <v>109</v>
      </c>
      <c r="B56" s="2" t="s">
        <v>77</v>
      </c>
      <c r="C56" s="14" t="s">
        <v>18</v>
      </c>
      <c r="D56" s="14" t="n">
        <v>12</v>
      </c>
      <c r="E56" s="14" t="n">
        <v>2002</v>
      </c>
      <c r="F56" s="15" t="n">
        <v>1</v>
      </c>
      <c r="G56" s="16" t="n">
        <v>17623.3117900738</v>
      </c>
      <c r="H56" s="17" t="n">
        <v>0</v>
      </c>
      <c r="I56" s="18" t="n">
        <f aca="false">H56+G56</f>
        <v>17623.3117900738</v>
      </c>
      <c r="J56" s="14" t="s">
        <v>19</v>
      </c>
      <c r="K56" s="19" t="s">
        <v>107</v>
      </c>
      <c r="L56" s="20"/>
      <c r="M56" s="21" t="s">
        <v>21</v>
      </c>
      <c r="N56" s="21" t="s">
        <v>78</v>
      </c>
      <c r="O56" s="21" t="s">
        <v>23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2" collapsed="false">
      <c r="A57" s="13" t="s">
        <v>16</v>
      </c>
      <c r="B57" s="2" t="s">
        <v>17</v>
      </c>
      <c r="C57" s="14" t="s">
        <v>18</v>
      </c>
      <c r="D57" s="14" t="n">
        <v>12</v>
      </c>
      <c r="E57" s="14" t="n">
        <v>2002</v>
      </c>
      <c r="F57" s="15" t="n">
        <v>1</v>
      </c>
      <c r="G57" s="16" t="n">
        <v>2663.87188364644</v>
      </c>
      <c r="H57" s="17" t="n">
        <v>18426.8568886168</v>
      </c>
      <c r="I57" s="18" t="n">
        <f aca="false">H57+G57</f>
        <v>21090.7287722632</v>
      </c>
      <c r="J57" s="14" t="s">
        <v>19</v>
      </c>
      <c r="K57" s="19" t="s">
        <v>20</v>
      </c>
      <c r="L57" s="20"/>
      <c r="M57" s="21" t="s">
        <v>21</v>
      </c>
      <c r="N57" s="22" t="s">
        <v>22</v>
      </c>
      <c r="O57" s="21" t="s">
        <v>23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2" collapsed="false">
      <c r="A58" s="13" t="s">
        <v>116</v>
      </c>
      <c r="B58" s="2" t="s">
        <v>77</v>
      </c>
      <c r="C58" s="14" t="s">
        <v>113</v>
      </c>
      <c r="D58" s="14" t="n">
        <v>12</v>
      </c>
      <c r="E58" s="14" t="n">
        <v>2002</v>
      </c>
      <c r="F58" s="15" t="n">
        <v>0.05</v>
      </c>
      <c r="G58" s="16" t="n">
        <v>399.580782546966</v>
      </c>
      <c r="H58" s="17" t="n">
        <v>9644.02853329251</v>
      </c>
      <c r="I58" s="18" t="n">
        <f aca="false">H58+G58</f>
        <v>10043.6093158395</v>
      </c>
      <c r="J58" s="14" t="s">
        <v>19</v>
      </c>
      <c r="K58" s="19" t="s">
        <v>20</v>
      </c>
      <c r="L58" s="20"/>
      <c r="M58" s="21" t="s">
        <v>27</v>
      </c>
      <c r="N58" s="21" t="s">
        <v>99</v>
      </c>
      <c r="O58" s="21" t="s">
        <v>23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2" collapsed="false">
      <c r="A59" s="13" t="s">
        <v>117</v>
      </c>
      <c r="B59" s="2" t="s">
        <v>77</v>
      </c>
      <c r="C59" s="14" t="s">
        <v>113</v>
      </c>
      <c r="D59" s="14" t="n">
        <v>12</v>
      </c>
      <c r="E59" s="14" t="n">
        <v>2002</v>
      </c>
      <c r="F59" s="15" t="n">
        <v>0.05</v>
      </c>
      <c r="G59" s="16" t="n">
        <v>399.580782546966</v>
      </c>
      <c r="H59" s="17" t="n">
        <v>5394.02853329252</v>
      </c>
      <c r="I59" s="18" t="n">
        <f aca="false">H59+G59</f>
        <v>5793.60931583948</v>
      </c>
      <c r="J59" s="14" t="s">
        <v>19</v>
      </c>
      <c r="K59" s="19" t="s">
        <v>20</v>
      </c>
      <c r="L59" s="20"/>
      <c r="M59" s="21" t="s">
        <v>27</v>
      </c>
      <c r="N59" s="21" t="s">
        <v>99</v>
      </c>
      <c r="O59" s="21" t="s">
        <v>23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2" collapsed="false">
      <c r="A60" s="13" t="s">
        <v>50</v>
      </c>
      <c r="B60" s="2" t="s">
        <v>17</v>
      </c>
      <c r="C60" s="14" t="s">
        <v>51</v>
      </c>
      <c r="D60" s="14" t="n">
        <v>12</v>
      </c>
      <c r="E60" s="14" t="n">
        <v>2002</v>
      </c>
      <c r="F60" s="15" t="n">
        <v>1</v>
      </c>
      <c r="G60" s="16" t="n">
        <v>25306.7828946412</v>
      </c>
      <c r="H60" s="17" t="n">
        <v>175055.140441859</v>
      </c>
      <c r="I60" s="18" t="n">
        <f aca="false">H60+G60</f>
        <v>200361.9233365</v>
      </c>
      <c r="J60" s="14" t="s">
        <v>52</v>
      </c>
      <c r="K60" s="19" t="s">
        <v>20</v>
      </c>
      <c r="L60" s="20"/>
      <c r="M60" s="21" t="s">
        <v>27</v>
      </c>
      <c r="N60" s="22" t="s">
        <v>22</v>
      </c>
      <c r="O60" s="21" t="s">
        <v>23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1" collapsed="false">
      <c r="A61" s="13"/>
      <c r="C61" s="14"/>
      <c r="D61" s="14"/>
      <c r="E61" s="14"/>
      <c r="F61" s="15"/>
      <c r="G61" s="27" t="n">
        <f aca="false">SUBTOTAL(9,G48:G60)</f>
        <v>461632.931588634</v>
      </c>
      <c r="H61" s="28" t="n">
        <f aca="false">SUBTOTAL(9,H48:H60)</f>
        <v>814844.131579508</v>
      </c>
      <c r="I61" s="29" t="n">
        <f aca="false">SUBTOTAL(9,I48:I60)</f>
        <v>1276477.06316814</v>
      </c>
      <c r="J61" s="14"/>
      <c r="K61" s="19"/>
      <c r="L61" s="20"/>
      <c r="M61" s="21"/>
      <c r="N61" s="22"/>
      <c r="O61" s="40" t="s">
        <v>173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2" collapsed="false">
      <c r="A62" s="24" t="s">
        <v>40</v>
      </c>
      <c r="B62" s="2" t="s">
        <v>17</v>
      </c>
      <c r="C62" s="20" t="s">
        <v>34</v>
      </c>
      <c r="D62" s="14" t="n">
        <v>12</v>
      </c>
      <c r="E62" s="14" t="n">
        <v>2002</v>
      </c>
      <c r="F62" s="23" t="n">
        <v>0.25</v>
      </c>
      <c r="G62" s="16" t="n">
        <v>291264.413073249</v>
      </c>
      <c r="H62" s="17" t="n">
        <v>0</v>
      </c>
      <c r="I62" s="18" t="n">
        <f aca="false">H62+G62</f>
        <v>291264.413073249</v>
      </c>
      <c r="J62" s="14" t="s">
        <v>35</v>
      </c>
      <c r="K62" s="19" t="s">
        <v>41</v>
      </c>
      <c r="L62" s="20"/>
      <c r="M62" s="25" t="s">
        <v>36</v>
      </c>
      <c r="N62" s="21" t="s">
        <v>42</v>
      </c>
      <c r="O62" s="21" t="s">
        <v>43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false" customHeight="false" outlineLevel="1" collapsed="false">
      <c r="A63" s="24"/>
      <c r="C63" s="20"/>
      <c r="D63" s="14"/>
      <c r="E63" s="14"/>
      <c r="F63" s="23"/>
      <c r="G63" s="27" t="n">
        <f aca="false">SUBTOTAL(9,G62)</f>
        <v>291264.413073249</v>
      </c>
      <c r="H63" s="28" t="n">
        <f aca="false">SUBTOTAL(9,H62)</f>
        <v>0</v>
      </c>
      <c r="I63" s="29" t="n">
        <f aca="false">SUBTOTAL(9,I62)</f>
        <v>291264.413073249</v>
      </c>
      <c r="J63" s="14"/>
      <c r="K63" s="19"/>
      <c r="L63" s="20"/>
      <c r="M63" s="25"/>
      <c r="N63" s="21"/>
      <c r="O63" s="40" t="s">
        <v>174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2" collapsed="false">
      <c r="A64" s="13" t="s">
        <v>110</v>
      </c>
      <c r="B64" s="2" t="s">
        <v>77</v>
      </c>
      <c r="C64" s="14" t="s">
        <v>94</v>
      </c>
      <c r="D64" s="14" t="n">
        <v>12</v>
      </c>
      <c r="E64" s="14" t="n">
        <v>2002</v>
      </c>
      <c r="F64" s="15" t="n">
        <v>0.2</v>
      </c>
      <c r="G64" s="16" t="n">
        <v>5327.74376729288</v>
      </c>
      <c r="H64" s="17" t="n">
        <v>95853.7137772335</v>
      </c>
      <c r="I64" s="18" t="n">
        <f aca="false">H64+G64</f>
        <v>101181.457544526</v>
      </c>
      <c r="J64" s="14" t="s">
        <v>19</v>
      </c>
      <c r="K64" s="19" t="s">
        <v>20</v>
      </c>
      <c r="L64" s="20"/>
      <c r="M64" s="21" t="s">
        <v>27</v>
      </c>
      <c r="N64" s="21" t="s">
        <v>99</v>
      </c>
      <c r="O64" s="21" t="s">
        <v>111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false" customHeight="false" outlineLevel="2" collapsed="false">
      <c r="A65" s="13" t="s">
        <v>112</v>
      </c>
      <c r="B65" s="2" t="s">
        <v>77</v>
      </c>
      <c r="C65" s="14" t="s">
        <v>113</v>
      </c>
      <c r="D65" s="14" t="n">
        <v>12</v>
      </c>
      <c r="E65" s="14" t="n">
        <v>2002</v>
      </c>
      <c r="F65" s="15" t="n">
        <v>0.1</v>
      </c>
      <c r="G65" s="16" t="n">
        <v>80136.3388602064</v>
      </c>
      <c r="H65" s="17" t="n">
        <v>0</v>
      </c>
      <c r="I65" s="18" t="n">
        <f aca="false">H65+G65</f>
        <v>80136.3388602064</v>
      </c>
      <c r="J65" s="14" t="s">
        <v>19</v>
      </c>
      <c r="K65" s="19" t="s">
        <v>20</v>
      </c>
      <c r="L65" s="20"/>
      <c r="M65" s="21" t="s">
        <v>27</v>
      </c>
      <c r="N65" s="21" t="s">
        <v>78</v>
      </c>
      <c r="O65" s="21" t="s">
        <v>111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false" customHeight="false" outlineLevel="2" collapsed="false">
      <c r="A66" s="13" t="s">
        <v>147</v>
      </c>
      <c r="B66" s="2" t="s">
        <v>141</v>
      </c>
      <c r="C66" s="14" t="s">
        <v>115</v>
      </c>
      <c r="D66" s="14" t="n">
        <v>12</v>
      </c>
      <c r="E66" s="14" t="n">
        <v>2002</v>
      </c>
      <c r="F66" s="15" t="n">
        <v>0.14</v>
      </c>
      <c r="G66" s="16" t="n">
        <v>5967.07301936803</v>
      </c>
      <c r="H66" s="17" t="n">
        <v>61324.1594305016</v>
      </c>
      <c r="I66" s="18" t="n">
        <f aca="false">H66+G66</f>
        <v>67291.2324498696</v>
      </c>
      <c r="J66" s="14" t="s">
        <v>19</v>
      </c>
      <c r="K66" s="19" t="s">
        <v>20</v>
      </c>
      <c r="L66" s="20"/>
      <c r="M66" s="21" t="s">
        <v>48</v>
      </c>
      <c r="N66" s="21" t="s">
        <v>22</v>
      </c>
      <c r="O66" s="21" t="s">
        <v>111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false" customHeight="false" outlineLevel="2" collapsed="false">
      <c r="A67" s="13" t="s">
        <v>114</v>
      </c>
      <c r="B67" s="2" t="s">
        <v>77</v>
      </c>
      <c r="C67" s="14" t="s">
        <v>115</v>
      </c>
      <c r="D67" s="14" t="n">
        <v>12</v>
      </c>
      <c r="E67" s="14" t="n">
        <v>2002</v>
      </c>
      <c r="F67" s="15" t="n">
        <v>0.15</v>
      </c>
      <c r="G67" s="16" t="n">
        <v>30000</v>
      </c>
      <c r="H67" s="17" t="n">
        <v>0</v>
      </c>
      <c r="I67" s="18" t="n">
        <f aca="false">H67+G67</f>
        <v>30000</v>
      </c>
      <c r="J67" s="14" t="s">
        <v>19</v>
      </c>
      <c r="K67" s="19" t="s">
        <v>20</v>
      </c>
      <c r="L67" s="20"/>
      <c r="M67" s="21" t="s">
        <v>27</v>
      </c>
      <c r="N67" s="21" t="s">
        <v>78</v>
      </c>
      <c r="O67" s="21" t="s">
        <v>111</v>
      </c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false" customHeight="false" outlineLevel="1" collapsed="false">
      <c r="A68" s="13"/>
      <c r="C68" s="14"/>
      <c r="D68" s="14"/>
      <c r="E68" s="14"/>
      <c r="F68" s="15"/>
      <c r="G68" s="27" t="n">
        <f aca="false">SUBTOTAL(9,G64:G67)</f>
        <v>121431.155646867</v>
      </c>
      <c r="H68" s="28" t="n">
        <f aca="false">SUBTOTAL(9,H64:H67)</f>
        <v>157177.873207735</v>
      </c>
      <c r="I68" s="29" t="n">
        <f aca="false">SUBTOTAL(9,I64:I67)</f>
        <v>278609.028854602</v>
      </c>
      <c r="J68" s="14"/>
      <c r="K68" s="19"/>
      <c r="L68" s="20"/>
      <c r="M68" s="21"/>
      <c r="N68" s="21"/>
      <c r="O68" s="40" t="s">
        <v>175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false" customHeight="false" outlineLevel="2" collapsed="false">
      <c r="A69" s="13" t="s">
        <v>84</v>
      </c>
      <c r="B69" s="2" t="s">
        <v>77</v>
      </c>
      <c r="C69" s="14" t="s">
        <v>85</v>
      </c>
      <c r="D69" s="14" t="n">
        <v>12</v>
      </c>
      <c r="E69" s="14" t="n">
        <v>2002</v>
      </c>
      <c r="F69" s="15" t="n">
        <v>0.11722928540114</v>
      </c>
      <c r="G69" s="16" t="n">
        <v>468917.141604559</v>
      </c>
      <c r="H69" s="17" t="n">
        <v>0</v>
      </c>
      <c r="I69" s="18" t="n">
        <f aca="false">H69+G69</f>
        <v>468917.141604559</v>
      </c>
      <c r="J69" s="14" t="s">
        <v>19</v>
      </c>
      <c r="K69" s="19" t="s">
        <v>86</v>
      </c>
      <c r="L69" s="20"/>
      <c r="M69" s="21"/>
      <c r="N69" s="21" t="s">
        <v>78</v>
      </c>
      <c r="O69" s="21" t="s">
        <v>48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false" customHeight="false" outlineLevel="2" collapsed="false">
      <c r="A70" s="13" t="s">
        <v>87</v>
      </c>
      <c r="B70" s="2" t="s">
        <v>77</v>
      </c>
      <c r="C70" s="14" t="s">
        <v>85</v>
      </c>
      <c r="D70" s="14" t="n">
        <v>12</v>
      </c>
      <c r="E70" s="14" t="n">
        <v>2002</v>
      </c>
      <c r="F70" s="15" t="n">
        <v>0.122604309949564</v>
      </c>
      <c r="G70" s="16" t="n">
        <v>123707.748739111</v>
      </c>
      <c r="H70" s="17" t="n">
        <v>0</v>
      </c>
      <c r="I70" s="18" t="n">
        <f aca="false">H70+G70</f>
        <v>123707.748739111</v>
      </c>
      <c r="J70" s="14" t="s">
        <v>19</v>
      </c>
      <c r="K70" s="19" t="s">
        <v>86</v>
      </c>
      <c r="L70" s="20"/>
      <c r="M70" s="21"/>
      <c r="N70" s="21" t="s">
        <v>78</v>
      </c>
      <c r="O70" s="21" t="s">
        <v>48</v>
      </c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false" customHeight="false" outlineLevel="2" collapsed="false">
      <c r="A71" s="13" t="s">
        <v>122</v>
      </c>
      <c r="B71" s="2" t="s">
        <v>77</v>
      </c>
      <c r="C71" s="14" t="s">
        <v>123</v>
      </c>
      <c r="D71" s="14" t="n">
        <v>12</v>
      </c>
      <c r="E71" s="14" t="n">
        <v>2002</v>
      </c>
      <c r="F71" s="23" t="n">
        <v>1</v>
      </c>
      <c r="G71" s="16" t="n">
        <v>2861255</v>
      </c>
      <c r="H71" s="17" t="n">
        <v>0</v>
      </c>
      <c r="I71" s="18" t="n">
        <f aca="false">H71+G71</f>
        <v>2861255</v>
      </c>
      <c r="J71" s="14" t="s">
        <v>124</v>
      </c>
      <c r="K71" s="19" t="s">
        <v>115</v>
      </c>
      <c r="L71" s="20"/>
      <c r="M71" s="21"/>
      <c r="N71" s="21" t="s">
        <v>125</v>
      </c>
      <c r="O71" s="21" t="s">
        <v>48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false" customHeight="false" outlineLevel="2" collapsed="false">
      <c r="A72" s="13" t="s">
        <v>126</v>
      </c>
      <c r="B72" s="2" t="s">
        <v>77</v>
      </c>
      <c r="C72" s="14" t="s">
        <v>123</v>
      </c>
      <c r="D72" s="14" t="n">
        <v>12</v>
      </c>
      <c r="E72" s="14" t="n">
        <v>2002</v>
      </c>
      <c r="F72" s="23" t="n">
        <v>0.8</v>
      </c>
      <c r="G72" s="16" t="n">
        <v>90446.4</v>
      </c>
      <c r="H72" s="17" t="n">
        <v>0</v>
      </c>
      <c r="I72" s="18" t="n">
        <f aca="false">H72+G72</f>
        <v>90446.4</v>
      </c>
      <c r="J72" s="14" t="s">
        <v>124</v>
      </c>
      <c r="K72" s="19" t="s">
        <v>115</v>
      </c>
      <c r="L72" s="20"/>
      <c r="M72" s="21"/>
      <c r="N72" s="21" t="s">
        <v>125</v>
      </c>
      <c r="O72" s="21" t="s">
        <v>48</v>
      </c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false" customHeight="false" outlineLevel="1" collapsed="false">
      <c r="A73" s="13"/>
      <c r="C73" s="14"/>
      <c r="D73" s="14"/>
      <c r="E73" s="14"/>
      <c r="F73" s="23"/>
      <c r="G73" s="27" t="n">
        <f aca="false">SUBTOTAL(9,G69:G72)</f>
        <v>3544326.29034367</v>
      </c>
      <c r="H73" s="28" t="n">
        <f aca="false">SUBTOTAL(9,H69:H72)</f>
        <v>0</v>
      </c>
      <c r="I73" s="29" t="n">
        <f aca="false">SUBTOTAL(9,I69:I72)</f>
        <v>3544326.29034367</v>
      </c>
      <c r="J73" s="14"/>
      <c r="K73" s="19"/>
      <c r="L73" s="20"/>
      <c r="M73" s="21"/>
      <c r="N73" s="21"/>
      <c r="O73" s="40" t="s">
        <v>176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false" customHeight="false" outlineLevel="2" collapsed="false">
      <c r="A74" s="13" t="s">
        <v>44</v>
      </c>
      <c r="B74" s="2" t="s">
        <v>17</v>
      </c>
      <c r="C74" s="14" t="s">
        <v>45</v>
      </c>
      <c r="D74" s="14" t="n">
        <v>12</v>
      </c>
      <c r="E74" s="14" t="n">
        <v>2002</v>
      </c>
      <c r="F74" s="15" t="n">
        <v>1</v>
      </c>
      <c r="G74" s="16" t="n">
        <v>34630.3344874037</v>
      </c>
      <c r="H74" s="17" t="n">
        <v>181649.139552018</v>
      </c>
      <c r="I74" s="18" t="n">
        <f aca="false">H74+G74</f>
        <v>216279.474039422</v>
      </c>
      <c r="J74" s="20" t="s">
        <v>46</v>
      </c>
      <c r="K74" s="19" t="s">
        <v>47</v>
      </c>
      <c r="L74" s="20"/>
      <c r="M74" s="21" t="s">
        <v>48</v>
      </c>
      <c r="N74" s="22" t="s">
        <v>22</v>
      </c>
      <c r="O74" s="21" t="s">
        <v>49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2.75" hidden="false" customHeight="false" outlineLevel="2" collapsed="false">
      <c r="A75" s="13" t="s">
        <v>53</v>
      </c>
      <c r="B75" s="2" t="s">
        <v>17</v>
      </c>
      <c r="C75" s="1" t="s">
        <v>45</v>
      </c>
      <c r="D75" s="14" t="n">
        <v>12</v>
      </c>
      <c r="E75" s="14" t="n">
        <v>2002</v>
      </c>
      <c r="F75" s="23" t="n">
        <v>1</v>
      </c>
      <c r="G75" s="16" t="n">
        <v>366793.43058245</v>
      </c>
      <c r="H75" s="17" t="n">
        <v>3802342.09300684</v>
      </c>
      <c r="I75" s="18" t="n">
        <f aca="false">H75+G75</f>
        <v>4169135.52358929</v>
      </c>
      <c r="J75" s="20" t="s">
        <v>46</v>
      </c>
      <c r="K75" s="19" t="s">
        <v>26</v>
      </c>
      <c r="L75" s="20"/>
      <c r="M75" s="21" t="s">
        <v>54</v>
      </c>
      <c r="N75" s="21" t="s">
        <v>22</v>
      </c>
      <c r="O75" s="21" t="s">
        <v>49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false" customHeight="false" outlineLevel="2" collapsed="false">
      <c r="A76" s="13" t="s">
        <v>55</v>
      </c>
      <c r="B76" s="2" t="s">
        <v>17</v>
      </c>
      <c r="C76" s="1" t="s">
        <v>45</v>
      </c>
      <c r="D76" s="14" t="n">
        <v>12</v>
      </c>
      <c r="E76" s="14" t="n">
        <v>2002</v>
      </c>
      <c r="F76" s="23" t="n">
        <v>1</v>
      </c>
      <c r="G76" s="16" t="n">
        <v>340249.16915872</v>
      </c>
      <c r="H76" s="17" t="n">
        <v>2796301.02048661</v>
      </c>
      <c r="I76" s="18" t="n">
        <f aca="false">H76+G76</f>
        <v>3136550.18964533</v>
      </c>
      <c r="J76" s="20" t="s">
        <v>46</v>
      </c>
      <c r="K76" s="19" t="s">
        <v>26</v>
      </c>
      <c r="L76" s="20"/>
      <c r="M76" s="21" t="s">
        <v>54</v>
      </c>
      <c r="N76" s="21" t="s">
        <v>22</v>
      </c>
      <c r="O76" s="21" t="s">
        <v>49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2.75" hidden="false" customHeight="false" outlineLevel="2" collapsed="false">
      <c r="A77" s="13" t="s">
        <v>56</v>
      </c>
      <c r="B77" s="2" t="s">
        <v>17</v>
      </c>
      <c r="C77" s="1" t="s">
        <v>45</v>
      </c>
      <c r="D77" s="14" t="n">
        <v>12</v>
      </c>
      <c r="E77" s="14" t="n">
        <v>2002</v>
      </c>
      <c r="F77" s="23" t="n">
        <v>1</v>
      </c>
      <c r="G77" s="16" t="n">
        <v>294399.990335913</v>
      </c>
      <c r="H77" s="17" t="n">
        <v>2226032.25886075</v>
      </c>
      <c r="I77" s="18" t="n">
        <f aca="false">H77+G77</f>
        <v>2520432.24919667</v>
      </c>
      <c r="J77" s="20" t="s">
        <v>46</v>
      </c>
      <c r="K77" s="19" t="s">
        <v>26</v>
      </c>
      <c r="L77" s="20"/>
      <c r="M77" s="21" t="s">
        <v>54</v>
      </c>
      <c r="N77" s="21" t="s">
        <v>22</v>
      </c>
      <c r="O77" s="21" t="s">
        <v>49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false" customHeight="false" outlineLevel="2" collapsed="false">
      <c r="A78" s="13" t="s">
        <v>55</v>
      </c>
      <c r="B78" s="2" t="s">
        <v>17</v>
      </c>
      <c r="C78" s="1" t="s">
        <v>45</v>
      </c>
      <c r="D78" s="14" t="n">
        <v>12</v>
      </c>
      <c r="E78" s="14" t="n">
        <v>2002</v>
      </c>
      <c r="F78" s="23" t="n">
        <v>1</v>
      </c>
      <c r="G78" s="16" t="n">
        <v>284747.531636375</v>
      </c>
      <c r="H78" s="17" t="n">
        <v>1927442.41430794</v>
      </c>
      <c r="I78" s="18" t="n">
        <f aca="false">H78+G78</f>
        <v>2212189.94594432</v>
      </c>
      <c r="J78" s="20" t="s">
        <v>46</v>
      </c>
      <c r="K78" s="19" t="s">
        <v>26</v>
      </c>
      <c r="L78" s="20"/>
      <c r="M78" s="21" t="s">
        <v>54</v>
      </c>
      <c r="N78" s="21" t="s">
        <v>22</v>
      </c>
      <c r="O78" s="21" t="s">
        <v>49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false" customHeight="false" outlineLevel="2" collapsed="false">
      <c r="A79" s="13" t="s">
        <v>134</v>
      </c>
      <c r="B79" s="2" t="s">
        <v>77</v>
      </c>
      <c r="C79" s="1" t="s">
        <v>45</v>
      </c>
      <c r="D79" s="14" t="n">
        <v>12</v>
      </c>
      <c r="E79" s="14" t="n">
        <v>2002</v>
      </c>
      <c r="F79" s="15" t="n">
        <v>1</v>
      </c>
      <c r="G79" s="16" t="n">
        <v>2191879.27784575</v>
      </c>
      <c r="H79" s="17" t="n">
        <v>0</v>
      </c>
      <c r="I79" s="18" t="n">
        <f aca="false">H79+G79</f>
        <v>2191879.27784575</v>
      </c>
      <c r="J79" s="20" t="s">
        <v>46</v>
      </c>
      <c r="K79" s="19" t="s">
        <v>26</v>
      </c>
      <c r="L79" s="20"/>
      <c r="M79" s="21" t="s">
        <v>54</v>
      </c>
      <c r="N79" s="21" t="s">
        <v>78</v>
      </c>
      <c r="O79" s="21" t="s">
        <v>49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2" collapsed="false">
      <c r="A80" s="13" t="s">
        <v>135</v>
      </c>
      <c r="B80" s="2" t="s">
        <v>77</v>
      </c>
      <c r="C80" s="1" t="s">
        <v>45</v>
      </c>
      <c r="D80" s="14" t="n">
        <v>12</v>
      </c>
      <c r="E80" s="14" t="n">
        <v>2002</v>
      </c>
      <c r="F80" s="15" t="n">
        <v>1</v>
      </c>
      <c r="G80" s="16" t="n">
        <v>2065337.48608929</v>
      </c>
      <c r="H80" s="17" t="n">
        <v>0</v>
      </c>
      <c r="I80" s="18" t="n">
        <f aca="false">H80+G80</f>
        <v>2065337.48608929</v>
      </c>
      <c r="J80" s="20" t="s">
        <v>46</v>
      </c>
      <c r="K80" s="19" t="s">
        <v>26</v>
      </c>
      <c r="L80" s="20"/>
      <c r="M80" s="21" t="s">
        <v>54</v>
      </c>
      <c r="N80" s="21" t="s">
        <v>78</v>
      </c>
      <c r="O80" s="21" t="s">
        <v>49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2" collapsed="false">
      <c r="A81" s="13" t="s">
        <v>136</v>
      </c>
      <c r="B81" s="2" t="s">
        <v>77</v>
      </c>
      <c r="C81" s="1" t="s">
        <v>45</v>
      </c>
      <c r="D81" s="14" t="n">
        <v>12</v>
      </c>
      <c r="E81" s="14" t="n">
        <v>2002</v>
      </c>
      <c r="F81" s="15" t="n">
        <v>1</v>
      </c>
      <c r="G81" s="16" t="n">
        <v>1993438.69058576</v>
      </c>
      <c r="H81" s="17" t="n">
        <v>0</v>
      </c>
      <c r="I81" s="18" t="n">
        <f aca="false">H81+G81</f>
        <v>1993438.69058576</v>
      </c>
      <c r="J81" s="20" t="s">
        <v>46</v>
      </c>
      <c r="K81" s="19" t="s">
        <v>26</v>
      </c>
      <c r="L81" s="20"/>
      <c r="M81" s="21" t="s">
        <v>54</v>
      </c>
      <c r="N81" s="21" t="s">
        <v>78</v>
      </c>
      <c r="O81" s="21" t="s">
        <v>49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2" collapsed="false">
      <c r="A82" s="13" t="s">
        <v>57</v>
      </c>
      <c r="B82" s="2" t="s">
        <v>17</v>
      </c>
      <c r="C82" s="1" t="s">
        <v>45</v>
      </c>
      <c r="D82" s="14" t="n">
        <v>12</v>
      </c>
      <c r="E82" s="14" t="n">
        <v>2002</v>
      </c>
      <c r="F82" s="23" t="n">
        <v>1</v>
      </c>
      <c r="G82" s="16" t="n">
        <v>243724.582163338</v>
      </c>
      <c r="H82" s="17" t="n">
        <v>1414506.57495849</v>
      </c>
      <c r="I82" s="18" t="n">
        <f aca="false">H82+G82</f>
        <v>1658231.15712183</v>
      </c>
      <c r="J82" s="20" t="s">
        <v>46</v>
      </c>
      <c r="K82" s="19" t="s">
        <v>26</v>
      </c>
      <c r="L82" s="20"/>
      <c r="M82" s="21" t="s">
        <v>54</v>
      </c>
      <c r="N82" s="21" t="s">
        <v>22</v>
      </c>
      <c r="O82" s="21" t="s">
        <v>49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2" collapsed="false">
      <c r="A83" s="13" t="s">
        <v>137</v>
      </c>
      <c r="B83" s="2" t="s">
        <v>77</v>
      </c>
      <c r="C83" s="1" t="s">
        <v>45</v>
      </c>
      <c r="D83" s="14" t="n">
        <v>12</v>
      </c>
      <c r="E83" s="14" t="n">
        <v>2002</v>
      </c>
      <c r="F83" s="15" t="n">
        <v>1</v>
      </c>
      <c r="G83" s="16" t="n">
        <v>1470015.72430933</v>
      </c>
      <c r="H83" s="17" t="n">
        <v>0</v>
      </c>
      <c r="I83" s="18" t="n">
        <f aca="false">H83+G83</f>
        <v>1470015.72430933</v>
      </c>
      <c r="J83" s="20" t="s">
        <v>46</v>
      </c>
      <c r="K83" s="19" t="s">
        <v>26</v>
      </c>
      <c r="L83" s="20"/>
      <c r="M83" s="21" t="s">
        <v>54</v>
      </c>
      <c r="N83" s="21" t="s">
        <v>78</v>
      </c>
      <c r="O83" s="21" t="s">
        <v>49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false" customHeight="false" outlineLevel="2" collapsed="false">
      <c r="A84" s="13" t="s">
        <v>58</v>
      </c>
      <c r="B84" s="2" t="s">
        <v>17</v>
      </c>
      <c r="C84" s="1" t="s">
        <v>45</v>
      </c>
      <c r="D84" s="14" t="n">
        <v>12</v>
      </c>
      <c r="E84" s="14" t="n">
        <v>2002</v>
      </c>
      <c r="F84" s="23" t="n">
        <v>1</v>
      </c>
      <c r="G84" s="16" t="n">
        <v>154439.33919261</v>
      </c>
      <c r="H84" s="17" t="n">
        <v>1308477.51284498</v>
      </c>
      <c r="I84" s="18" t="n">
        <f aca="false">H84+G84</f>
        <v>1462916.8520376</v>
      </c>
      <c r="J84" s="20" t="s">
        <v>46</v>
      </c>
      <c r="K84" s="19" t="s">
        <v>26</v>
      </c>
      <c r="L84" s="20"/>
      <c r="M84" s="21" t="s">
        <v>54</v>
      </c>
      <c r="N84" s="21" t="s">
        <v>22</v>
      </c>
      <c r="O84" s="21" t="s">
        <v>49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2" collapsed="false">
      <c r="A85" s="13" t="s">
        <v>138</v>
      </c>
      <c r="B85" s="2" t="s">
        <v>77</v>
      </c>
      <c r="C85" s="1" t="s">
        <v>45</v>
      </c>
      <c r="D85" s="14" t="n">
        <v>12</v>
      </c>
      <c r="E85" s="14" t="n">
        <v>2002</v>
      </c>
      <c r="F85" s="15" t="n">
        <v>1</v>
      </c>
      <c r="G85" s="16" t="n">
        <v>1119149.74679171</v>
      </c>
      <c r="H85" s="17" t="n">
        <v>0</v>
      </c>
      <c r="I85" s="18" t="n">
        <f aca="false">H85+G85</f>
        <v>1119149.74679171</v>
      </c>
      <c r="J85" s="20" t="s">
        <v>46</v>
      </c>
      <c r="K85" s="19" t="s">
        <v>26</v>
      </c>
      <c r="L85" s="20"/>
      <c r="M85" s="21" t="s">
        <v>54</v>
      </c>
      <c r="N85" s="21" t="s">
        <v>78</v>
      </c>
      <c r="O85" s="21" t="s">
        <v>49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2" collapsed="false">
      <c r="A86" s="13" t="s">
        <v>151</v>
      </c>
      <c r="B86" s="2" t="s">
        <v>141</v>
      </c>
      <c r="C86" s="1" t="s">
        <v>45</v>
      </c>
      <c r="D86" s="14" t="n">
        <v>12</v>
      </c>
      <c r="E86" s="14" t="n">
        <v>2002</v>
      </c>
      <c r="F86" s="23" t="n">
        <v>1</v>
      </c>
      <c r="G86" s="16" t="n">
        <v>105556.127299043</v>
      </c>
      <c r="H86" s="17" t="n">
        <v>648548.060314372</v>
      </c>
      <c r="I86" s="18" t="n">
        <f aca="false">H86+G86</f>
        <v>754104.187613415</v>
      </c>
      <c r="J86" s="20" t="s">
        <v>46</v>
      </c>
      <c r="K86" s="19" t="s">
        <v>26</v>
      </c>
      <c r="M86" s="21" t="s">
        <v>54</v>
      </c>
      <c r="N86" s="21" t="s">
        <v>22</v>
      </c>
      <c r="O86" s="21" t="s">
        <v>49</v>
      </c>
    </row>
    <row r="87" customFormat="false" ht="12.75" hidden="false" customHeight="false" outlineLevel="1" collapsed="false">
      <c r="A87" s="13"/>
      <c r="D87" s="14"/>
      <c r="E87" s="14"/>
      <c r="F87" s="23"/>
      <c r="G87" s="27" t="n">
        <f aca="false">SUBTOTAL(9,G74:G86)</f>
        <v>10664361.4304777</v>
      </c>
      <c r="H87" s="28" t="n">
        <f aca="false">SUBTOTAL(9,H74:H86)</f>
        <v>14305299.074332</v>
      </c>
      <c r="I87" s="29" t="n">
        <f aca="false">SUBTOTAL(9,I74:I86)</f>
        <v>24969660.5048097</v>
      </c>
      <c r="J87" s="20"/>
      <c r="K87" s="19"/>
      <c r="M87" s="21"/>
      <c r="N87" s="21"/>
      <c r="O87" s="40" t="s">
        <v>177</v>
      </c>
    </row>
    <row r="88" customFormat="false" ht="12.75" hidden="false" customHeight="false" outlineLevel="2" collapsed="false">
      <c r="A88" s="13" t="s">
        <v>24</v>
      </c>
      <c r="B88" s="2" t="s">
        <v>17</v>
      </c>
      <c r="C88" s="20" t="s">
        <v>25</v>
      </c>
      <c r="D88" s="14" t="n">
        <v>4</v>
      </c>
      <c r="E88" s="14" t="n">
        <v>2002</v>
      </c>
      <c r="F88" s="23" t="n">
        <v>0.4</v>
      </c>
      <c r="G88" s="16" t="n">
        <v>56078.0757241119</v>
      </c>
      <c r="H88" s="17" t="n">
        <v>263372.594239413</v>
      </c>
      <c r="I88" s="18" t="n">
        <f aca="false">H88+G88</f>
        <v>319450.669963525</v>
      </c>
      <c r="J88" s="14" t="s">
        <v>19</v>
      </c>
      <c r="K88" s="19" t="s">
        <v>26</v>
      </c>
      <c r="L88" s="20"/>
      <c r="M88" s="21" t="s">
        <v>27</v>
      </c>
      <c r="N88" s="21" t="s">
        <v>22</v>
      </c>
      <c r="O88" s="21" t="s">
        <v>28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false" customHeight="false" outlineLevel="2" collapsed="false">
      <c r="A89" s="13" t="s">
        <v>29</v>
      </c>
      <c r="B89" s="2" t="s">
        <v>17</v>
      </c>
      <c r="C89" s="20" t="s">
        <v>25</v>
      </c>
      <c r="D89" s="14" t="n">
        <v>9</v>
      </c>
      <c r="E89" s="14" t="n">
        <v>2002</v>
      </c>
      <c r="F89" s="23" t="n">
        <v>0.4</v>
      </c>
      <c r="G89" s="16" t="n">
        <v>56078.0757241119</v>
      </c>
      <c r="H89" s="17" t="n">
        <v>263372.594239413</v>
      </c>
      <c r="I89" s="18" t="n">
        <f aca="false">H89+G89</f>
        <v>319450.669963525</v>
      </c>
      <c r="J89" s="14" t="s">
        <v>19</v>
      </c>
      <c r="K89" s="19" t="s">
        <v>26</v>
      </c>
      <c r="L89" s="20"/>
      <c r="M89" s="21" t="s">
        <v>27</v>
      </c>
      <c r="N89" s="21" t="s">
        <v>22</v>
      </c>
      <c r="O89" s="21" t="s">
        <v>28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2" collapsed="false">
      <c r="A90" s="13" t="s">
        <v>118</v>
      </c>
      <c r="B90" s="2" t="s">
        <v>77</v>
      </c>
      <c r="C90" s="20" t="s">
        <v>25</v>
      </c>
      <c r="D90" s="14" t="n">
        <v>12</v>
      </c>
      <c r="E90" s="14" t="n">
        <v>2002</v>
      </c>
      <c r="F90" s="15" t="n">
        <v>0.4</v>
      </c>
      <c r="G90" s="16" t="n">
        <v>288000</v>
      </c>
      <c r="H90" s="17" t="n">
        <v>0</v>
      </c>
      <c r="I90" s="18" t="n">
        <f aca="false">H90+G90</f>
        <v>288000</v>
      </c>
      <c r="J90" s="14" t="s">
        <v>19</v>
      </c>
      <c r="K90" s="19" t="s">
        <v>26</v>
      </c>
      <c r="L90" s="20"/>
      <c r="M90" s="21" t="s">
        <v>27</v>
      </c>
      <c r="N90" s="21" t="s">
        <v>78</v>
      </c>
      <c r="O90" s="21" t="s">
        <v>28</v>
      </c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2" collapsed="false">
      <c r="A91" s="13" t="s">
        <v>30</v>
      </c>
      <c r="B91" s="2" t="s">
        <v>17</v>
      </c>
      <c r="C91" s="20" t="s">
        <v>25</v>
      </c>
      <c r="D91" s="14" t="n">
        <v>10</v>
      </c>
      <c r="E91" s="14" t="n">
        <v>2002</v>
      </c>
      <c r="F91" s="23" t="n">
        <v>0.4</v>
      </c>
      <c r="G91" s="16" t="n">
        <v>42058.5567930839</v>
      </c>
      <c r="H91" s="17" t="n">
        <v>206852.96567956</v>
      </c>
      <c r="I91" s="18" t="n">
        <f aca="false">H91+G91</f>
        <v>248911.522472644</v>
      </c>
      <c r="J91" s="14" t="s">
        <v>19</v>
      </c>
      <c r="K91" s="19" t="s">
        <v>26</v>
      </c>
      <c r="L91" s="20"/>
      <c r="M91" s="21" t="s">
        <v>27</v>
      </c>
      <c r="N91" s="21" t="s">
        <v>22</v>
      </c>
      <c r="O91" s="21" t="s">
        <v>28</v>
      </c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2" collapsed="false">
      <c r="A92" s="13" t="s">
        <v>31</v>
      </c>
      <c r="B92" s="2" t="s">
        <v>17</v>
      </c>
      <c r="C92" s="20" t="s">
        <v>25</v>
      </c>
      <c r="D92" s="14" t="n">
        <v>12</v>
      </c>
      <c r="E92" s="14" t="n">
        <v>2002</v>
      </c>
      <c r="F92" s="23" t="n">
        <v>0.4</v>
      </c>
      <c r="G92" s="16" t="n">
        <v>42058.5567930839</v>
      </c>
      <c r="H92" s="17" t="n">
        <v>206852.96567956</v>
      </c>
      <c r="I92" s="18" t="n">
        <f aca="false">H92+G92</f>
        <v>248911.522472644</v>
      </c>
      <c r="J92" s="14" t="s">
        <v>19</v>
      </c>
      <c r="K92" s="19" t="s">
        <v>26</v>
      </c>
      <c r="L92" s="20"/>
      <c r="M92" s="21" t="s">
        <v>27</v>
      </c>
      <c r="N92" s="21" t="s">
        <v>22</v>
      </c>
      <c r="O92" s="21" t="s">
        <v>28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2" collapsed="false">
      <c r="A93" s="13" t="s">
        <v>119</v>
      </c>
      <c r="B93" s="2" t="s">
        <v>77</v>
      </c>
      <c r="C93" s="20" t="s">
        <v>25</v>
      </c>
      <c r="D93" s="14" t="n">
        <v>12</v>
      </c>
      <c r="E93" s="14" t="n">
        <v>2002</v>
      </c>
      <c r="F93" s="15" t="n">
        <v>0.4</v>
      </c>
      <c r="G93" s="16" t="n">
        <v>237960.704711983</v>
      </c>
      <c r="H93" s="17" t="n">
        <v>0</v>
      </c>
      <c r="I93" s="18" t="n">
        <f aca="false">H93+G93</f>
        <v>237960.704711983</v>
      </c>
      <c r="J93" s="14" t="s">
        <v>19</v>
      </c>
      <c r="K93" s="19" t="s">
        <v>26</v>
      </c>
      <c r="L93" s="20"/>
      <c r="M93" s="21" t="s">
        <v>27</v>
      </c>
      <c r="N93" s="21" t="s">
        <v>78</v>
      </c>
      <c r="O93" s="21" t="s">
        <v>28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2" collapsed="false">
      <c r="A94" s="13" t="s">
        <v>32</v>
      </c>
      <c r="B94" s="2" t="s">
        <v>17</v>
      </c>
      <c r="C94" s="20" t="s">
        <v>25</v>
      </c>
      <c r="D94" s="14" t="n">
        <v>4</v>
      </c>
      <c r="E94" s="14" t="n">
        <v>2002</v>
      </c>
      <c r="F94" s="23" t="n">
        <v>0.4</v>
      </c>
      <c r="G94" s="16" t="n">
        <v>28039.037862056</v>
      </c>
      <c r="H94" s="17" t="n">
        <v>150333.337119707</v>
      </c>
      <c r="I94" s="18" t="n">
        <f aca="false">H94+G94</f>
        <v>178372.374981763</v>
      </c>
      <c r="J94" s="14" t="s">
        <v>19</v>
      </c>
      <c r="K94" s="19" t="s">
        <v>26</v>
      </c>
      <c r="L94" s="20"/>
      <c r="M94" s="21" t="s">
        <v>27</v>
      </c>
      <c r="N94" s="21" t="s">
        <v>22</v>
      </c>
      <c r="O94" s="21" t="s">
        <v>28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1" collapsed="false">
      <c r="A95" s="13"/>
      <c r="C95" s="20"/>
      <c r="D95" s="14"/>
      <c r="E95" s="14"/>
      <c r="F95" s="23"/>
      <c r="G95" s="27" t="n">
        <f aca="false">SUBTOTAL(9,G88:G94)</f>
        <v>750273.007608431</v>
      </c>
      <c r="H95" s="28" t="n">
        <f aca="false">SUBTOTAL(9,H88:H94)</f>
        <v>1090784.45695765</v>
      </c>
      <c r="I95" s="29" t="n">
        <f aca="false">SUBTOTAL(9,I88:I94)</f>
        <v>1841057.46456609</v>
      </c>
      <c r="J95" s="14"/>
      <c r="K95" s="19"/>
      <c r="L95" s="20"/>
      <c r="M95" s="21"/>
      <c r="N95" s="21"/>
      <c r="O95" s="40" t="s">
        <v>178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2" collapsed="false">
      <c r="A96" s="13" t="s">
        <v>60</v>
      </c>
      <c r="B96" s="14" t="s">
        <v>61</v>
      </c>
      <c r="C96" s="20" t="s">
        <v>62</v>
      </c>
      <c r="D96" s="14" t="n">
        <v>12</v>
      </c>
      <c r="E96" s="14" t="n">
        <v>2002</v>
      </c>
      <c r="F96" s="23" t="n">
        <v>0.334</v>
      </c>
      <c r="G96" s="16" t="n">
        <v>327922.791285721</v>
      </c>
      <c r="H96" s="17" t="n">
        <v>6976123.63167</v>
      </c>
      <c r="I96" s="18" t="n">
        <f aca="false">H96+G96</f>
        <v>7304046.42295572</v>
      </c>
      <c r="J96" s="14" t="s">
        <v>19</v>
      </c>
      <c r="K96" s="19" t="s">
        <v>63</v>
      </c>
      <c r="L96" s="20"/>
      <c r="M96" s="21" t="s">
        <v>64</v>
      </c>
      <c r="N96" s="21" t="s">
        <v>22</v>
      </c>
      <c r="O96" s="21" t="s">
        <v>65</v>
      </c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2" collapsed="false">
      <c r="A97" s="13" t="s">
        <v>66</v>
      </c>
      <c r="B97" s="14" t="s">
        <v>61</v>
      </c>
      <c r="C97" s="20" t="s">
        <v>62</v>
      </c>
      <c r="D97" s="14" t="n">
        <v>12</v>
      </c>
      <c r="E97" s="14" t="n">
        <v>2002</v>
      </c>
      <c r="F97" s="23" t="n">
        <v>0.3334</v>
      </c>
      <c r="G97" s="16" t="n">
        <v>23343.3228511755</v>
      </c>
      <c r="H97" s="17" t="n">
        <v>407206.730521039</v>
      </c>
      <c r="I97" s="18" t="n">
        <f aca="false">H97+G97</f>
        <v>430550.053372215</v>
      </c>
      <c r="J97" s="14" t="s">
        <v>19</v>
      </c>
      <c r="K97" s="19" t="s">
        <v>63</v>
      </c>
      <c r="L97" s="20"/>
      <c r="M97" s="21"/>
      <c r="N97" s="21" t="s">
        <v>67</v>
      </c>
      <c r="O97" s="21" t="s">
        <v>65</v>
      </c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1" collapsed="false">
      <c r="A98" s="13"/>
      <c r="B98" s="14"/>
      <c r="C98" s="20"/>
      <c r="D98" s="14"/>
      <c r="E98" s="14"/>
      <c r="F98" s="23"/>
      <c r="G98" s="27" t="n">
        <f aca="false">SUBTOTAL(9,G96:G97)</f>
        <v>351266.114136896</v>
      </c>
      <c r="H98" s="28" t="n">
        <f aca="false">SUBTOTAL(9,H96:H97)</f>
        <v>7383330.36219104</v>
      </c>
      <c r="I98" s="29" t="n">
        <f aca="false">SUBTOTAL(9,I96:I97)</f>
        <v>7734596.47632793</v>
      </c>
      <c r="J98" s="14"/>
      <c r="K98" s="19"/>
      <c r="L98" s="20"/>
      <c r="M98" s="21"/>
      <c r="N98" s="21"/>
      <c r="O98" s="40" t="s">
        <v>179</v>
      </c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2" collapsed="false">
      <c r="A99" s="13" t="s">
        <v>76</v>
      </c>
      <c r="B99" s="2" t="s">
        <v>77</v>
      </c>
      <c r="C99" s="20" t="s">
        <v>62</v>
      </c>
      <c r="D99" s="14" t="n">
        <v>12</v>
      </c>
      <c r="E99" s="14" t="n">
        <v>2002</v>
      </c>
      <c r="F99" s="23" t="n">
        <v>0.9</v>
      </c>
      <c r="G99" s="16" t="n">
        <v>6478051.61137376</v>
      </c>
      <c r="H99" s="17" t="n">
        <v>0</v>
      </c>
      <c r="I99" s="18" t="n">
        <f aca="false">H99+G99</f>
        <v>6478051.61137376</v>
      </c>
      <c r="J99" s="14" t="s">
        <v>19</v>
      </c>
      <c r="K99" s="19" t="s">
        <v>63</v>
      </c>
      <c r="L99" s="20"/>
      <c r="M99" s="21" t="s">
        <v>36</v>
      </c>
      <c r="N99" s="21" t="s">
        <v>78</v>
      </c>
      <c r="O99" s="21" t="s">
        <v>79</v>
      </c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2" collapsed="false">
      <c r="A100" s="13" t="s">
        <v>80</v>
      </c>
      <c r="B100" s="2" t="s">
        <v>77</v>
      </c>
      <c r="C100" s="20" t="s">
        <v>62</v>
      </c>
      <c r="D100" s="14" t="n">
        <v>12</v>
      </c>
      <c r="E100" s="14" t="n">
        <v>2002</v>
      </c>
      <c r="F100" s="23" t="n">
        <v>0.95</v>
      </c>
      <c r="G100" s="16" t="n">
        <v>4508911.69080886</v>
      </c>
      <c r="H100" s="17" t="n">
        <v>0</v>
      </c>
      <c r="I100" s="18" t="n">
        <f aca="false">H100+G100</f>
        <v>4508911.69080886</v>
      </c>
      <c r="J100" s="14" t="s">
        <v>19</v>
      </c>
      <c r="K100" s="19" t="s">
        <v>63</v>
      </c>
      <c r="L100" s="20"/>
      <c r="M100" s="21" t="s">
        <v>36</v>
      </c>
      <c r="N100" s="21" t="s">
        <v>78</v>
      </c>
      <c r="O100" s="21" t="s">
        <v>79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1" collapsed="false">
      <c r="A101" s="13"/>
      <c r="C101" s="20"/>
      <c r="D101" s="14"/>
      <c r="E101" s="14"/>
      <c r="F101" s="23"/>
      <c r="G101" s="27" t="n">
        <f aca="false">SUBTOTAL(9,G99:G100)</f>
        <v>10986963.3021826</v>
      </c>
      <c r="H101" s="28" t="n">
        <f aca="false">SUBTOTAL(9,H99:H100)</f>
        <v>0</v>
      </c>
      <c r="I101" s="29" t="n">
        <f aca="false">SUBTOTAL(9,I99:I100)</f>
        <v>10986963.3021826</v>
      </c>
      <c r="J101" s="14"/>
      <c r="K101" s="19"/>
      <c r="L101" s="20"/>
      <c r="M101" s="21"/>
      <c r="N101" s="21"/>
      <c r="O101" s="40" t="s">
        <v>180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1" collapsed="false">
      <c r="A102" s="35" t="s">
        <v>162</v>
      </c>
      <c r="B102" s="31"/>
      <c r="C102" s="20"/>
      <c r="D102" s="20"/>
      <c r="E102" s="20"/>
      <c r="F102" s="36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1" collapsed="false">
      <c r="A103" s="35"/>
      <c r="B103" s="31"/>
      <c r="C103" s="20"/>
      <c r="D103" s="20"/>
      <c r="E103" s="20"/>
      <c r="F103" s="36"/>
      <c r="G103" s="27" t="n">
        <f aca="false">SUBTOTAL(9,G7:G102)</f>
        <v>40150126.4973256</v>
      </c>
      <c r="H103" s="27" t="n">
        <f aca="false">SUBTOTAL(9,H7:H102)</f>
        <v>43916606.7786384</v>
      </c>
      <c r="I103" s="27" t="n">
        <f aca="false">SUBTOTAL(9,I7:I102)</f>
        <v>84066733.275964</v>
      </c>
      <c r="J103" s="20"/>
      <c r="K103" s="20"/>
      <c r="L103" s="20"/>
      <c r="M103" s="20"/>
      <c r="N103" s="20"/>
      <c r="O103" s="35" t="s">
        <v>163</v>
      </c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0" collapsed="false">
      <c r="G104" s="37"/>
      <c r="H104" s="37"/>
      <c r="I104" s="37"/>
    </row>
  </sheetData>
  <dataValidations count="1">
    <dataValidation allowBlank="true" errorStyle="stop" operator="between" prompt="1. Streamline, Simplify, or Reduce Costs&#10;2. New business or change in business&#10;3. Replace old tech or arch (extend life/better perf)&#10;4. New functionality with in an existing business&#10;5. Other - please be specific&#10;" promptTitle="Purpose" showDropDown="false" showErrorMessage="true" showInputMessage="true" sqref="B7" type="list">
      <formula1>$B$7:$B$117</formula1>
      <formula2>0</formula2>
    </dataValidation>
  </dataValidations>
  <printOptions headings="false" gridLines="false" gridLinesSet="true" horizontalCentered="false" verticalCentered="false"/>
  <pageMargins left="0.25" right="0.25" top="0.5" bottom="0.5" header="0.511811023622047" footer="0.5"/>
  <pageSetup paperSize="5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&amp;R&amp;9&amp;D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2001-09-25T15:24:48Z</dcterms:created>
  <dc:creator>swimber</dc:creator>
  <dc:description/>
  <dc:language>en-US</dc:language>
  <cp:lastModifiedBy>kroper</cp:lastModifiedBy>
  <dcterms:modified xsi:type="dcterms:W3CDTF">2001-09-25T15:58:04Z</dcterms:modified>
  <cp:revision>0</cp:revision>
  <dc:subject/>
  <dc:title/>
</cp:coreProperties>
</file>