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Position'!$A$1:$AB$23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R2!$A$3:$X$3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<sst xmlns="http://schemas.openxmlformats.org/spreadsheetml/2006/main" count="2952" uniqueCount="194">
  <si>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</si>
  <si>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</si>
  <si>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</si>
  <si>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</si>
  <si>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</si>
  <si>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</si>
  <si>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</si>
  <si>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</si>
  <si>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</si>
  <si>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</si>
  <si>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</si>
  <si>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</si>
  <si>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</si>
  <si>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</si>
  <si>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</si>
  <si>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</si>
  <si>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</si>
  <si>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</si>
  <si>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</si>
  <si>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</si>
  <si>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</si>
  <si>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</si>
  <si>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</si>
  <si>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</si>
  <si>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</si>
  <si>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</si>
  <si>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</si>
  <si>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</si>
  <si>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</si>
  <si>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</si>
  <si>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</si>
  <si>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</si>
  <si>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</si>
  <si>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</si>
  <si>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</si>
  <si>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</si>
  <si>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</si>
  <si>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</si>
  <si>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</si>
  <si>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</si>
  <si>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</si>
  <si>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</si>
  <si>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</si>
  <si>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</si>
  <si>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</si>
  <si>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</si>
  <si>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</si>
  <si>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</si>
  <si>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</si>
  <si>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</si>
  <si>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</si>
  <si>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</si>
  <si>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</si>
  <si>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</si>
  <si>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</si>
  <si>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</si>
  <si>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</si>
  <si>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</si>
  <si>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</si>
  <si>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</si>
  <si>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</si>
  <si>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</si>
  <si>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</si>
  <si>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Physical 2002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</si>
  <si>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</si>
  <si>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</si>
  <si>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</si>
  <si>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</si>
  <si>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</si>
  <si>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</si>
  <si>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</si>
  <si>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</si>
  <si>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</si>
  <si>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</si>
  <si>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</si>
  <si>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</si>
  <si>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</si>
  <si>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</si>
  <si>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</si>
  <si>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</si>
  <si>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</si>
  <si>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</si>
  <si>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</si>
  <si>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</si>
  <si>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</si>
  <si>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</si>
  <si>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</si>
  <si>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</si>
  <si>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</si>
  <si>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</si>
  <si>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</si>
  <si>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</si>
  <si>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</si>
  <si>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</si>
  <si>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</si>
  <si>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</si>
  <si>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</si>
  <si>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</si>
  <si>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</si>
  <si>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</si>
  <si>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</si>
  <si>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</si>
  <si>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</si>
  <si>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</si>
  <si>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</si>
  <si>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</si>
  <si>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</si>
  <si>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</si>
  <si>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R1!$A$4:$A$136</t>
  </si>
  <si>
    <t xml:space="preserve">R1!$D$4:$D$136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</si>
  <si>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</si>
  <si>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</si>
  <si>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</si>
  <si>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</si>
  <si>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</si>
  <si>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</si>
  <si>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</si>
  <si>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</si>
  <si>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R2!$A$4:$A$774</t>
  </si>
  <si>
    <t xml:space="preserve">R2!$D$4:$D$774</t>
  </si>
  <si>
    <t xml:space="preserve">R2!$E$4:$E$774</t>
  </si>
  <si>
    <t xml:space="preserve">R2!$I$4:$I$774</t>
  </si>
  <si>
    <t xml:space="preserve">Sum =</t>
  </si>
  <si>
    <t xml:space="preserve">R2!$F$4:$F$774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</si>
  <si>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</si>
  <si>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</si>
  <si>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</si>
  <si>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</si>
  <si>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</si>
  <si>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</si>
  <si>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</si>
  <si>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</si>
  <si>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IF-AGUA DULCE</t>
  </si>
  <si>
    <t xml:space="preserve">IF-ELPO/PERMIAN</t>
  </si>
  <si>
    <t xml:space="preserve">IF-HPL/SHPCHAN</t>
  </si>
  <si>
    <t xml:space="preserve">IF-TENN/LA</t>
  </si>
  <si>
    <t xml:space="preserve">IF-TENN/TX</t>
  </si>
  <si>
    <t xml:space="preserve">NGI-MALIN</t>
  </si>
  <si>
    <t xml:space="preserve">NGI-SOCAL</t>
  </si>
  <si>
    <t xml:space="preserve">NGI/CHI. GATE</t>
  </si>
  <si>
    <t xml:space="preserve">NGI/CHI./PEOPLE</t>
  </si>
  <si>
    <t xml:space="preserve">IF-FGT/Z1</t>
  </si>
  <si>
    <t xml:space="preserve">IF-HEHUB</t>
  </si>
  <si>
    <t xml:space="preserve">IF-PAN/TX/OK</t>
  </si>
  <si>
    <t xml:space="preserve">IF-TENN/LA_OFF</t>
  </si>
  <si>
    <t xml:space="preserve">IF-TETCO/ELA</t>
  </si>
  <si>
    <t xml:space="preserve">IF-TETCO/ETX</t>
  </si>
  <si>
    <t xml:space="preserve">IF-TETCO/STX</t>
  </si>
  <si>
    <t xml:space="preserve">IF-TETCO/WLA</t>
  </si>
  <si>
    <t xml:space="preserve">IF-TRANSCO/Z1</t>
  </si>
  <si>
    <t xml:space="preserve">IF-TRANSCO/Z2</t>
  </si>
  <si>
    <t xml:space="preserve">IF-TRANSCO/Z3</t>
  </si>
  <si>
    <t xml:space="preserve">IF-TRUNKL/TX</t>
  </si>
  <si>
    <t xml:space="preserve">R3!$A$4:$A$921</t>
  </si>
  <si>
    <t xml:space="preserve">R3!$D$4:$D$921</t>
  </si>
  <si>
    <t xml:space="preserve">GD-FGT/Z2</t>
  </si>
  <si>
    <t xml:space="preserve">IF-ANR/LA</t>
  </si>
  <si>
    <t xml:space="preserve">IF-NGPL/MIDCON</t>
  </si>
  <si>
    <t xml:space="preserve">IF-NNG/DEMARCAT</t>
  </si>
  <si>
    <t xml:space="preserve">IF-NWPL_ROCKY_M</t>
  </si>
  <si>
    <t xml:space="preserve">IF-SONAT/LA</t>
  </si>
  <si>
    <t xml:space="preserve">IF-TRUNKL/LA</t>
  </si>
  <si>
    <t xml:space="preserve">NGI-NGPL/ETXG7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</si>
  <si>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</si>
  <si>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</si>
  <si>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</si>
  <si>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</si>
  <si>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</si>
  <si>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</si>
  <si>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</si>
  <si>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</si>
  <si>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</si>
  <si>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</si>
  <si>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</si>
  <si>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</si>
  <si>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</si>
  <si>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</si>
  <si>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</si>
  <si>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</si>
  <si>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</si>
  <si>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</si>
  <si>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</si>
  <si>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IF-ELPO/SJ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</si>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</sst>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[$-409]#,##0.00_);[RED]\(#,##0.00\)"/>
    <numFmt numFmtId="176" formatCode="# ?/?"/>
    <numFmt numFmtId="177" formatCode="0.00"/>
    <numFmt numFmtId="178" formatCode="mmm\-yyyy"/>
    <numFmt numFmtId="179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2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996480</xdr:colOff>
      <xdr:row>7</xdr:row>
      <xdr:rowOff>161640</xdr:rowOff>
    </xdr:to>
    <xdr:sp>
      <xdr:nvSpPr>
        <xdr:cNvPr id="12" name="Rectangle 19"/>
        <xdr:cNvSpPr/>
      </xdr:nvSpPr>
      <xdr:spPr>
        <a:xfrm>
          <a:off x="1122120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996480</xdr:colOff>
      <xdr:row>7</xdr:row>
      <xdr:rowOff>161640</xdr:rowOff>
    </xdr:to>
    <xdr:sp>
      <xdr:nvSpPr>
        <xdr:cNvPr id="13" name="Rectangle 20"/>
        <xdr:cNvSpPr/>
      </xdr:nvSpPr>
      <xdr:spPr>
        <a:xfrm>
          <a:off x="1122120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45926.9166737447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1498407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v>1498408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v>1498409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v>1498411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v>1498412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163</v>
      </c>
      <c r="B1" s="161" t="s">
        <v>164</v>
      </c>
      <c r="C1" s="162" t="s">
        <v>110</v>
      </c>
      <c r="D1" s="163" t="n">
        <f aca="false">SUM(D4:D65536)</f>
        <v>58.34704448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139</v>
      </c>
      <c r="D4" s="160" t="n">
        <v>58.34704448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165</v>
      </c>
      <c r="B1" s="161" t="s">
        <v>166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167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168</v>
      </c>
      <c r="B1" s="161" t="s">
        <v>169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170</v>
      </c>
      <c r="B1" s="161" t="s">
        <v>171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172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173</v>
      </c>
      <c r="B1" s="161" t="s">
        <v>174</v>
      </c>
      <c r="C1" s="172" t="s">
        <v>175</v>
      </c>
      <c r="D1" s="162" t="s">
        <v>176</v>
      </c>
      <c r="E1" s="163" t="n">
        <f aca="false">SUM(E4:E65536)</f>
        <v>0</v>
      </c>
      <c r="F1" s="162" t="s">
        <v>122</v>
      </c>
      <c r="G1" s="163" t="n">
        <f aca="false">SUM(G4:G65536)</f>
        <v>0</v>
      </c>
      <c r="H1" s="173" t="s">
        <v>177</v>
      </c>
      <c r="I1" s="173"/>
      <c r="J1" s="174"/>
    </row>
    <row r="2" customFormat="false" ht="12.7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178</v>
      </c>
      <c r="B1" s="161" t="s">
        <v>179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180</v>
      </c>
      <c r="B1" s="161" t="s">
        <v>181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133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182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142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159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183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137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1" t="n">
        <v>37073</v>
      </c>
      <c r="C10" s="159" t="s">
        <v>138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1" t="n">
        <v>37104</v>
      </c>
      <c r="C11" s="159" t="s">
        <v>184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1" t="n">
        <v>37104</v>
      </c>
      <c r="C12" s="159" t="s">
        <v>133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1" t="n">
        <v>37104</v>
      </c>
      <c r="C13" s="159" t="s">
        <v>185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1" t="n">
        <v>37104</v>
      </c>
      <c r="C14" s="159" t="s">
        <v>182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1" t="n">
        <v>37104</v>
      </c>
      <c r="C15" s="159" t="s">
        <v>159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186</v>
      </c>
      <c r="B1" s="161" t="s">
        <v>187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188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189</v>
      </c>
      <c r="B1" s="161" t="s">
        <v>190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133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182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191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159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192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0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0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1"/>
      <c r="C1" s="162" t="s">
        <v>110</v>
      </c>
      <c r="D1" s="163" t="n">
        <f aca="false">SUM(D4:D65536)</f>
        <v>0</v>
      </c>
      <c r="F1" s="0" t="s">
        <v>16</v>
      </c>
      <c r="G1" s="161"/>
      <c r="H1" s="172"/>
      <c r="I1" s="162" t="s">
        <v>110</v>
      </c>
      <c r="J1" s="163" t="n">
        <f aca="false">SUM(J4:J65536)</f>
        <v>0</v>
      </c>
      <c r="K1" s="162" t="s">
        <v>122</v>
      </c>
      <c r="L1" s="163" t="n">
        <f aca="false">SUM(L4:L65536)</f>
        <v>0</v>
      </c>
      <c r="M1" s="173"/>
      <c r="N1" s="173"/>
      <c r="O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G2" s="175" t="s">
        <v>111</v>
      </c>
      <c r="H2" s="165"/>
      <c r="I2" s="165"/>
      <c r="J2" s="166" t="s">
        <v>112</v>
      </c>
      <c r="K2" s="164" t="s">
        <v>124</v>
      </c>
      <c r="L2" s="176" t="s">
        <v>125</v>
      </c>
      <c r="M2" s="164" t="s">
        <v>126</v>
      </c>
      <c r="N2" s="176" t="s">
        <v>127</v>
      </c>
      <c r="O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F3" s="105" t="s">
        <v>113</v>
      </c>
      <c r="G3" s="168" t="s">
        <v>114</v>
      </c>
      <c r="H3" s="169" t="s">
        <v>115</v>
      </c>
      <c r="I3" s="169" t="s">
        <v>129</v>
      </c>
      <c r="J3" s="170" t="s">
        <v>116</v>
      </c>
      <c r="K3" s="178" t="s">
        <v>116</v>
      </c>
      <c r="L3" s="170" t="s">
        <v>116</v>
      </c>
      <c r="M3" s="178" t="s">
        <v>130</v>
      </c>
      <c r="N3" s="170" t="s">
        <v>116</v>
      </c>
      <c r="O3" s="179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4.14"/>
    <col collapsed="false" customWidth="true" hidden="false" outlineLevel="0" max="29" min="29" style="56" width="2.56"/>
    <col collapsed="false" customWidth="true" hidden="false" outlineLevel="0" max="30" min="30" style="54" width="7.99"/>
    <col collapsed="false" customWidth="false" hidden="false" outlineLevel="0" max="257" min="31" style="54" width="9.14"/>
  </cols>
  <sheetData>
    <row r="1" customFormat="false" ht="12.75" hidden="false" customHeight="false" outlineLevel="0" collapsed="false">
      <c r="A1" s="57" t="s">
        <v>16</v>
      </c>
      <c r="B1" s="57"/>
      <c r="AB1" s="58"/>
    </row>
    <row r="2" customFormat="false" ht="12.75" hidden="false" customHeight="false" outlineLevel="0" collapsed="false">
      <c r="A2" s="57"/>
      <c r="B2" s="57"/>
      <c r="AB2" s="59"/>
    </row>
    <row r="3" customFormat="false" ht="12.75" hidden="false" customHeight="false" outlineLevel="0" collapsed="false">
      <c r="J3" s="60"/>
      <c r="L3" s="60"/>
      <c r="N3" s="60"/>
      <c r="AB3" s="61"/>
    </row>
    <row r="4" customFormat="false" ht="45.75" hidden="false" customHeight="true" outlineLevel="0" collapsed="false">
      <c r="AB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2</v>
      </c>
      <c r="K6" s="69"/>
      <c r="L6" s="68" t="n">
        <v>3</v>
      </c>
      <c r="M6" s="69"/>
      <c r="N6" s="68" t="n">
        <v>4</v>
      </c>
      <c r="O6" s="69"/>
      <c r="P6" s="68" t="n">
        <v>5</v>
      </c>
      <c r="Q6" s="69"/>
      <c r="R6" s="68" t="n">
        <v>6</v>
      </c>
      <c r="S6" s="69"/>
      <c r="T6" s="68" t="n">
        <v>7</v>
      </c>
      <c r="U6" s="69"/>
      <c r="V6" s="68" t="n">
        <v>8</v>
      </c>
      <c r="W6" s="69"/>
      <c r="X6" s="68" t="n">
        <v>9</v>
      </c>
      <c r="Y6" s="69"/>
      <c r="Z6" s="68" t="n">
        <v>10</v>
      </c>
      <c r="AA6" s="69"/>
      <c r="AB6" s="69"/>
      <c r="AD6" s="56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f aca="true">NOW()+1</f>
        <v>45927.9166737783</v>
      </c>
      <c r="G7" s="74"/>
      <c r="H7" s="74" t="n">
        <f aca="false">EOMONTH(F7,1)</f>
        <v>45961</v>
      </c>
      <c r="I7" s="74"/>
      <c r="J7" s="74" t="n">
        <f aca="false">EOMONTH(F7,1)</f>
        <v>45961</v>
      </c>
      <c r="K7" s="74"/>
      <c r="L7" s="74" t="n">
        <f aca="false">EOMONTH(J7,1)</f>
        <v>45991</v>
      </c>
      <c r="M7" s="74"/>
      <c r="N7" s="74" t="n">
        <f aca="false">EOMONTH(L8,1)</f>
        <v>46022</v>
      </c>
      <c r="O7" s="74"/>
      <c r="P7" s="74" t="n">
        <f aca="false">EOMONTH(N8,1)</f>
        <v>46053</v>
      </c>
      <c r="Q7" s="74"/>
      <c r="R7" s="74" t="n">
        <f aca="false">EOMONTH(P8,1)</f>
        <v>46081</v>
      </c>
      <c r="S7" s="74"/>
      <c r="T7" s="74" t="n">
        <f aca="false">EOMONTH(R8,1)</f>
        <v>46112</v>
      </c>
      <c r="U7" s="74"/>
      <c r="V7" s="74" t="n">
        <f aca="false">EOMONTH(T8,1)</f>
        <v>46142</v>
      </c>
      <c r="W7" s="74"/>
      <c r="X7" s="74" t="n">
        <f aca="false">EOMONTH(V7,1)</f>
        <v>46173</v>
      </c>
      <c r="Y7" s="74"/>
      <c r="Z7" s="74" t="n">
        <f aca="false">EOMONTH(X8,1)</f>
        <v>46203</v>
      </c>
      <c r="AA7" s="74"/>
      <c r="AB7" s="75" t="s">
        <v>60</v>
      </c>
      <c r="AC7" s="76"/>
      <c r="AD7" s="77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f aca="true">NOW()+1</f>
        <v>45927.9166737816</v>
      </c>
      <c r="G8" s="74"/>
      <c r="H8" s="79" t="s">
        <v>33</v>
      </c>
      <c r="I8" s="74"/>
      <c r="J8" s="74" t="n">
        <f aca="false">EOMONTH(F7,1)</f>
        <v>45961</v>
      </c>
      <c r="K8" s="74"/>
      <c r="L8" s="74" t="n">
        <f aca="false">EOMONTH(L7,0)</f>
        <v>45991</v>
      </c>
      <c r="M8" s="74"/>
      <c r="N8" s="74" t="n">
        <f aca="false">EOMONTH(N7,0)</f>
        <v>46022</v>
      </c>
      <c r="O8" s="74"/>
      <c r="P8" s="74" t="n">
        <f aca="false">EOMONTH(N$8,1)</f>
        <v>46053</v>
      </c>
      <c r="Q8" s="74"/>
      <c r="R8" s="74" t="n">
        <f aca="false">EOMONTH(P$8,1)</f>
        <v>46081</v>
      </c>
      <c r="S8" s="74"/>
      <c r="T8" s="80" t="n">
        <f aca="false">EOMONTH(R$8,1)</f>
        <v>46112</v>
      </c>
      <c r="U8" s="74"/>
      <c r="V8" s="74" t="n">
        <f aca="false">EOMONTH(V7,0)</f>
        <v>46142</v>
      </c>
      <c r="W8" s="74"/>
      <c r="X8" s="74" t="n">
        <f aca="false">EOMONTH(X7,0)</f>
        <v>46173</v>
      </c>
      <c r="Y8" s="74"/>
      <c r="Z8" s="74" t="n">
        <f aca="false">EOMONTH(Z7,0)</f>
        <v>46203</v>
      </c>
      <c r="AA8" s="74"/>
      <c r="AB8" s="75" t="str">
        <f aca="false">CONCATENATE(TEXT(J7,"mmm-yy"),"/",(TEXT(Z7,"mmm-yy")))</f>
        <v>Oct-25/Jun-26</v>
      </c>
      <c r="AC8" s="76"/>
      <c r="AD8" s="77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D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6" t="e">
        <f aca="false">F10+SUM(J10:AA10)</f>
        <v>#REF!</v>
      </c>
      <c r="AC10" s="87"/>
      <c r="AD10" s="86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6" t="e">
        <f aca="false">+SUM(F11:AA11)-H11</f>
        <v>#REF!</v>
      </c>
      <c r="AC11" s="87"/>
      <c r="AD11" s="86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6" t="e">
        <f aca="false">F12+SUM(J12:AA12)</f>
        <v>#REF!</v>
      </c>
      <c r="AC12" s="87"/>
      <c r="AD12" s="86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6" t="e">
        <f aca="false">+SUM(F13:AA13)-H13</f>
        <v>#REF!</v>
      </c>
      <c r="AC13" s="87"/>
      <c r="AD13" s="86"/>
    </row>
    <row r="14" customFormat="false" ht="12.75" hidden="false" customHeight="false" outlineLevel="0" collapsed="false">
      <c r="A14" s="88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6" t="e">
        <f aca="false">F14+SUM(J14:AA14)</f>
        <v>#REF!</v>
      </c>
      <c r="AC14" s="87"/>
      <c r="AD14" s="86"/>
    </row>
    <row r="15" customFormat="false" ht="12.75" hidden="false" customHeight="false" outlineLevel="0" collapsed="false">
      <c r="A15" s="89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6" t="e">
        <f aca="false">F15+SUM(J15:AA15)</f>
        <v>#REF!</v>
      </c>
      <c r="AC15" s="87"/>
      <c r="AD15" s="86"/>
    </row>
    <row r="16" customFormat="false" ht="12.75" hidden="false" customHeight="false" outlineLevel="0" collapsed="false">
      <c r="A16" s="89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6" t="e">
        <f aca="false">F16+SUM(J16:AA16)</f>
        <v>#REF!</v>
      </c>
      <c r="AC16" s="87"/>
      <c r="AD16" s="86"/>
    </row>
    <row r="17" customFormat="false" ht="13.5" hidden="false" customHeight="false" outlineLevel="0" collapsed="false">
      <c r="A17" s="90" t="s">
        <v>76</v>
      </c>
      <c r="B17" s="91"/>
      <c r="C17" s="92"/>
      <c r="D17" s="93"/>
      <c r="E17" s="93"/>
      <c r="F17" s="94" t="e">
        <f aca="false">+F10+F15+F16+F12</f>
        <v>#REF!</v>
      </c>
      <c r="G17" s="77"/>
      <c r="H17" s="95" t="e">
        <f aca="false">SUM(H10:H16)</f>
        <v>#REF!</v>
      </c>
      <c r="I17" s="77"/>
      <c r="J17" s="94" t="e">
        <f aca="false">+J10+J15+J16+J12</f>
        <v>#REF!</v>
      </c>
      <c r="K17" s="77"/>
      <c r="L17" s="94" t="e">
        <f aca="false">L10+L15+L16</f>
        <v>#REF!</v>
      </c>
      <c r="M17" s="77"/>
      <c r="N17" s="94" t="e">
        <f aca="false">+N10+N15+N16</f>
        <v>#REF!</v>
      </c>
      <c r="O17" s="77"/>
      <c r="P17" s="94" t="e">
        <f aca="false">+P10+P15+P16</f>
        <v>#REF!</v>
      </c>
      <c r="Q17" s="77"/>
      <c r="R17" s="94" t="e">
        <f aca="false">+R10+R15+R16</f>
        <v>#REF!</v>
      </c>
      <c r="S17" s="77"/>
      <c r="T17" s="94" t="e">
        <f aca="false">+T10+T15+T16</f>
        <v>#REF!</v>
      </c>
      <c r="U17" s="77"/>
      <c r="V17" s="94" t="e">
        <f aca="false">+V10+V15+V16</f>
        <v>#REF!</v>
      </c>
      <c r="W17" s="77"/>
      <c r="X17" s="94" t="e">
        <f aca="false">+X10+X15+X16</f>
        <v>#REF!</v>
      </c>
      <c r="Y17" s="77"/>
      <c r="Z17" s="94" t="e">
        <f aca="false">+Z10+Z15+Z16</f>
        <v>#REF!</v>
      </c>
      <c r="AA17" s="77"/>
      <c r="AB17" s="94" t="e">
        <f aca="false">+AB10+AB15+AB16+AB12</f>
        <v>#REF!</v>
      </c>
      <c r="AC17" s="87"/>
      <c r="AD17" s="86"/>
    </row>
    <row r="18" customFormat="false" ht="12.75" hidden="false" customHeight="false" outlineLevel="0" collapsed="false">
      <c r="A18" s="89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6" t="e">
        <f aca="false">SUM(F18:AA18)</f>
        <v>#REF!</v>
      </c>
      <c r="AC18" s="87"/>
      <c r="AD18" s="56"/>
    </row>
    <row r="20" customFormat="false" ht="12.75" hidden="false" customHeight="false" outlineLevel="0" collapsed="false">
      <c r="F20" s="86"/>
      <c r="H20" s="86"/>
      <c r="J20" s="86"/>
      <c r="L20" s="86"/>
      <c r="N20" s="86"/>
      <c r="P20" s="86"/>
      <c r="R20" s="86"/>
      <c r="T20" s="86"/>
      <c r="V20" s="86"/>
      <c r="X20" s="86"/>
      <c r="Z20" s="86"/>
      <c r="AB20" s="86"/>
    </row>
    <row r="21" customFormat="false" ht="12.75" hidden="false" customHeight="false" outlineLevel="0" collapsed="false">
      <c r="N21" s="96"/>
      <c r="P21" s="60"/>
    </row>
    <row r="22" customFormat="false" ht="12.75" hidden="false" customHeight="false" outlineLevel="0" collapsed="false">
      <c r="N22" s="96"/>
      <c r="P22" s="60"/>
    </row>
  </sheetData>
  <conditionalFormatting sqref="F20 H20 AD10:AD17 L20 N20 P20 R20 T20 V20 X20 Z20 AB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9.85"/>
    <col collapsed="false" customWidth="true" hidden="false" outlineLevel="0" max="2" min="2" style="98" width="22.28"/>
    <col collapsed="false" customWidth="true" hidden="false" outlineLevel="0" max="3" min="3" style="98" width="18.14"/>
    <col collapsed="false" customWidth="true" hidden="false" outlineLevel="0" max="4" min="4" style="98" width="46.14"/>
    <col collapsed="false" customWidth="true" hidden="false" outlineLevel="0" max="5" min="5" style="98" width="56.99"/>
    <col collapsed="false" customWidth="true" hidden="false" outlineLevel="0" max="7" min="6" style="98" width="15.13"/>
    <col collapsed="false" customWidth="true" hidden="false" outlineLevel="0" max="8" min="8" style="98" width="10.28"/>
    <col collapsed="false" customWidth="false" hidden="false" outlineLevel="0" max="257" min="9" style="98" width="9.14"/>
  </cols>
  <sheetData>
    <row r="1" customFormat="false" ht="12.75" hidden="false" customHeight="false" outlineLevel="0" collapsed="false">
      <c r="A1" s="99"/>
      <c r="B1" s="100"/>
      <c r="C1" s="100"/>
      <c r="D1" s="100"/>
      <c r="E1" s="100"/>
      <c r="F1" s="100" t="s">
        <v>78</v>
      </c>
      <c r="G1" s="100" t="s">
        <v>79</v>
      </c>
      <c r="H1" s="100" t="s">
        <v>80</v>
      </c>
    </row>
    <row r="2" customFormat="false" ht="12.75" hidden="false" customHeight="false" outlineLevel="0" collapsed="false">
      <c r="F2" s="98" t="e">
        <f aca="false">IF(REF_DT&lt;=LastDay,INDEX(IntraMonth_Buckets,MATCH($A2,IntraSumMonths,0),1),INDEX(BucketTable,MATCH($A2,SumMonths,0),1))</f>
        <v>#N/A</v>
      </c>
      <c r="G2" s="98" t="e">
        <f aca="false">INDEX(Book_Type,MATCH($B2,Book,0),1)</f>
        <v>#N/A</v>
      </c>
      <c r="H2" s="98" t="e">
        <f aca="false">$F2&amp;$G2</f>
        <v>#N/A</v>
      </c>
    </row>
    <row r="3" customFormat="false" ht="12.75" hidden="false" customHeight="false" outlineLevel="0" collapsed="false">
      <c r="F3" s="98" t="e">
        <f aca="false">IF(REF_DT&lt;=LastDay,INDEX(IntraMonth_Buckets,MATCH($A3,IntraSumMonths,0),1),INDEX(BucketTable,MATCH($A3,SumMonths,0),1))</f>
        <v>#N/A</v>
      </c>
      <c r="G3" s="98" t="e">
        <f aca="false">INDEX(Book_Type,MATCH($B3,Book,0),1)</f>
        <v>#N/A</v>
      </c>
      <c r="H3" s="98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1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2" t="s">
        <v>86</v>
      </c>
      <c r="G4" s="102" t="s">
        <v>87</v>
      </c>
      <c r="H4" s="102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3" t="str">
        <f aca="false">$F$2</f>
        <v>25/SEP/25</v>
      </c>
      <c r="F5" s="104" t="s">
        <v>89</v>
      </c>
      <c r="G5" s="104" t="s">
        <v>90</v>
      </c>
      <c r="H5" s="104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3"/>
      <c r="F6" s="105"/>
      <c r="G6" s="105"/>
      <c r="H6" s="105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3"/>
      <c r="F7" s="105"/>
      <c r="G7" s="105"/>
      <c r="H7" s="105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3"/>
      <c r="F8" s="105"/>
      <c r="G8" s="105"/>
      <c r="H8" s="105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3"/>
      <c r="F9" s="105"/>
      <c r="G9" s="105"/>
      <c r="H9" s="105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3"/>
      <c r="F10" s="105"/>
      <c r="G10" s="105"/>
      <c r="H10" s="105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3"/>
      <c r="F11" s="105"/>
      <c r="G11" s="105"/>
      <c r="H11" s="105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5"/>
      <c r="G12" s="105"/>
      <c r="H12" s="105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5"/>
      <c r="G13" s="105"/>
      <c r="H13" s="105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5"/>
      <c r="G14" s="105"/>
      <c r="H14" s="105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5"/>
      <c r="G15" s="105"/>
      <c r="H15" s="105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5"/>
      <c r="G16" s="105"/>
      <c r="H16" s="105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5"/>
      <c r="G17" s="105"/>
      <c r="H17" s="105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5"/>
      <c r="G18" s="105"/>
      <c r="H18" s="105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5"/>
      <c r="G19" s="105"/>
      <c r="H19" s="105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5"/>
      <c r="G20" s="105"/>
      <c r="H20" s="105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5"/>
      <c r="G21" s="105"/>
      <c r="H21" s="105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5"/>
      <c r="G22" s="105"/>
      <c r="H22" s="105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5"/>
      <c r="G23" s="105"/>
      <c r="H23" s="105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5"/>
      <c r="G24" s="105"/>
      <c r="H24" s="105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5"/>
      <c r="G25" s="105"/>
      <c r="H25" s="105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5"/>
      <c r="G26" s="105"/>
      <c r="H26" s="105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5"/>
      <c r="G27" s="105"/>
      <c r="H27" s="105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5"/>
      <c r="G28" s="105"/>
      <c r="H28" s="105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5"/>
      <c r="G29" s="105"/>
      <c r="H29" s="105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5"/>
      <c r="G30" s="105"/>
      <c r="H30" s="105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5"/>
      <c r="G31" s="105"/>
      <c r="H31" s="105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5"/>
      <c r="G32" s="105"/>
      <c r="H32" s="105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5"/>
      <c r="G33" s="105"/>
      <c r="H33" s="105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5"/>
      <c r="G34" s="105"/>
      <c r="H34" s="105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5"/>
      <c r="G35" s="105"/>
      <c r="H35" s="105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5"/>
      <c r="G36" s="105"/>
      <c r="H36" s="105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5"/>
      <c r="G37" s="105"/>
      <c r="H37" s="105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5"/>
      <c r="G38" s="105"/>
      <c r="H38" s="105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5"/>
      <c r="G39" s="105"/>
      <c r="H39" s="105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5"/>
      <c r="G40" s="105"/>
      <c r="H40" s="105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5"/>
      <c r="G41" s="105"/>
      <c r="H41" s="105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6" width="11.28"/>
    <col collapsed="false" customWidth="true" hidden="false" outlineLevel="0" max="3" min="2" style="106" width="9.14"/>
    <col collapsed="false" customWidth="true" hidden="false" outlineLevel="0" max="4" min="4" style="106" width="15.99"/>
    <col collapsed="false" customWidth="true" hidden="false" outlineLevel="0" max="5" min="5" style="106" width="9.14"/>
    <col collapsed="false" customWidth="true" hidden="false" outlineLevel="0" max="6" min="6" style="106" width="11.13"/>
    <col collapsed="false" customWidth="true" hidden="false" outlineLevel="0" max="7" min="7" style="106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7" t="s">
        <v>91</v>
      </c>
      <c r="B2" s="108"/>
      <c r="C2" s="109"/>
      <c r="D2" s="110"/>
      <c r="E2" s="111"/>
      <c r="F2" s="112"/>
    </row>
    <row r="3" customFormat="false" ht="13.5" hidden="false" customHeight="false" outlineLevel="0" collapsed="false">
      <c r="A3" s="113" t="s">
        <v>92</v>
      </c>
      <c r="D3" s="114" t="s">
        <v>93</v>
      </c>
      <c r="E3" s="115"/>
      <c r="F3" s="116" t="s">
        <v>92</v>
      </c>
      <c r="G3" s="117"/>
      <c r="H3" s="118" t="s">
        <v>94</v>
      </c>
      <c r="I3" s="119" t="s">
        <v>95</v>
      </c>
      <c r="J3" s="120"/>
    </row>
    <row r="4" customFormat="false" ht="13.5" hidden="false" customHeight="false" outlineLevel="0" collapsed="false">
      <c r="A4" s="121" t="n">
        <v>37316</v>
      </c>
      <c r="B4" s="0"/>
      <c r="C4" s="0"/>
      <c r="D4" s="122" t="n">
        <v>1</v>
      </c>
      <c r="E4" s="123"/>
      <c r="F4" s="124" t="n">
        <v>37316</v>
      </c>
      <c r="G4" s="117" t="n">
        <v>1</v>
      </c>
      <c r="H4" s="125"/>
      <c r="I4" s="126"/>
      <c r="J4" s="127"/>
    </row>
    <row r="5" customFormat="false" ht="13.5" hidden="false" customHeight="false" outlineLevel="0" collapsed="false">
      <c r="A5" s="121" t="n">
        <v>37347</v>
      </c>
      <c r="B5" s="0"/>
      <c r="C5" s="0"/>
      <c r="D5" s="122" t="n">
        <v>2</v>
      </c>
      <c r="E5" s="123"/>
      <c r="F5" s="124" t="n">
        <v>37347</v>
      </c>
      <c r="G5" s="117" t="n">
        <v>2</v>
      </c>
      <c r="H5" s="128"/>
      <c r="I5" s="129" t="n">
        <f aca="false">NXB3</f>
        <v>37337</v>
      </c>
      <c r="J5" s="129" t="n">
        <f aca="false">NXB2</f>
        <v>37340</v>
      </c>
      <c r="K5" s="129" t="n">
        <f aca="false">NX1</f>
        <v>37341</v>
      </c>
    </row>
    <row r="6" customFormat="false" ht="13.5" hidden="false" customHeight="false" outlineLevel="0" collapsed="false">
      <c r="A6" s="121" t="n">
        <v>37377</v>
      </c>
      <c r="B6" s="0"/>
      <c r="C6" s="0"/>
      <c r="D6" s="122" t="n">
        <v>3</v>
      </c>
      <c r="E6" s="123"/>
      <c r="F6" s="124" t="n">
        <v>37377</v>
      </c>
      <c r="G6" s="117" t="n">
        <v>3</v>
      </c>
      <c r="H6" s="130" t="s">
        <v>96</v>
      </c>
      <c r="I6" s="131" t="s">
        <v>13</v>
      </c>
      <c r="J6" s="131" t="s">
        <v>14</v>
      </c>
      <c r="K6" s="131" t="s">
        <v>15</v>
      </c>
    </row>
    <row r="7" customFormat="false" ht="12.75" hidden="false" customHeight="false" outlineLevel="0" collapsed="false">
      <c r="A7" s="121" t="n">
        <v>37408</v>
      </c>
      <c r="B7" s="0"/>
      <c r="C7" s="0"/>
      <c r="D7" s="122" t="n">
        <v>4</v>
      </c>
      <c r="E7" s="123"/>
      <c r="F7" s="124" t="n">
        <v>37408</v>
      </c>
      <c r="G7" s="117" t="n">
        <v>3</v>
      </c>
      <c r="H7" s="132" t="s">
        <v>15</v>
      </c>
      <c r="I7" s="133" t="n">
        <v>0</v>
      </c>
      <c r="J7" s="134" t="n">
        <v>0</v>
      </c>
      <c r="K7" s="134" t="n">
        <v>1</v>
      </c>
    </row>
    <row r="8" customFormat="false" ht="12.75" hidden="false" customHeight="false" outlineLevel="0" collapsed="false">
      <c r="A8" s="121" t="n">
        <v>37438</v>
      </c>
      <c r="B8" s="0"/>
      <c r="C8" s="0"/>
      <c r="D8" s="122" t="n">
        <v>5</v>
      </c>
      <c r="E8" s="123"/>
      <c r="F8" s="124" t="n">
        <v>37438</v>
      </c>
      <c r="G8" s="117" t="n">
        <v>3</v>
      </c>
      <c r="H8" s="135" t="s">
        <v>97</v>
      </c>
      <c r="I8" s="136" t="n">
        <v>0</v>
      </c>
      <c r="J8" s="137" t="n">
        <v>0.5</v>
      </c>
      <c r="K8" s="137" t="n">
        <v>1</v>
      </c>
    </row>
    <row r="9" customFormat="false" ht="12.75" hidden="false" customHeight="false" outlineLevel="0" collapsed="false">
      <c r="A9" s="121" t="n">
        <v>37469</v>
      </c>
      <c r="B9" s="0"/>
      <c r="C9" s="0"/>
      <c r="D9" s="122" t="n">
        <v>6</v>
      </c>
      <c r="E9" s="123"/>
      <c r="F9" s="124" t="n">
        <v>37469</v>
      </c>
      <c r="G9" s="117" t="n">
        <v>3</v>
      </c>
      <c r="H9" s="135" t="s">
        <v>98</v>
      </c>
      <c r="I9" s="138" t="n">
        <v>0.333333</v>
      </c>
      <c r="J9" s="139" t="n">
        <v>0.666666</v>
      </c>
      <c r="K9" s="137" t="n">
        <v>1</v>
      </c>
    </row>
    <row r="10" customFormat="false" ht="12.75" hidden="false" customHeight="false" outlineLevel="0" collapsed="false">
      <c r="A10" s="121" t="n">
        <v>37500</v>
      </c>
      <c r="B10" s="0"/>
      <c r="C10" s="0"/>
      <c r="D10" s="122" t="n">
        <v>7</v>
      </c>
      <c r="E10" s="123"/>
      <c r="F10" s="124" t="n">
        <v>37500</v>
      </c>
      <c r="G10" s="117" t="n">
        <v>3</v>
      </c>
      <c r="H10" s="135" t="s">
        <v>14</v>
      </c>
      <c r="I10" s="136" t="n">
        <v>0</v>
      </c>
      <c r="J10" s="137" t="n">
        <v>1</v>
      </c>
      <c r="K10" s="137" t="n">
        <v>1</v>
      </c>
    </row>
    <row r="11" customFormat="false" ht="12.75" hidden="false" customHeight="false" outlineLevel="0" collapsed="false">
      <c r="A11" s="121" t="n">
        <v>37530</v>
      </c>
      <c r="B11" s="0"/>
      <c r="C11" s="0"/>
      <c r="D11" s="122" t="n">
        <v>8</v>
      </c>
      <c r="E11" s="123"/>
      <c r="F11" s="124" t="n">
        <v>37530</v>
      </c>
      <c r="G11" s="117" t="n">
        <v>3</v>
      </c>
      <c r="H11" s="135" t="s">
        <v>13</v>
      </c>
      <c r="I11" s="136" t="n">
        <v>1</v>
      </c>
      <c r="J11" s="137" t="n">
        <v>1</v>
      </c>
      <c r="K11" s="137" t="n">
        <v>1</v>
      </c>
    </row>
    <row r="12" customFormat="false" ht="12.75" hidden="false" customHeight="false" outlineLevel="0" collapsed="false">
      <c r="A12" s="121" t="n">
        <v>37561</v>
      </c>
      <c r="B12" s="0"/>
      <c r="C12" s="0"/>
      <c r="D12" s="122" t="n">
        <v>9</v>
      </c>
      <c r="E12" s="123"/>
      <c r="F12" s="124" t="n">
        <v>37561</v>
      </c>
      <c r="G12" s="117" t="n">
        <v>3</v>
      </c>
      <c r="H12" s="140"/>
      <c r="I12" s="136"/>
      <c r="J12" s="137"/>
      <c r="K12" s="137"/>
    </row>
    <row r="13" customFormat="false" ht="12.75" hidden="false" customHeight="false" outlineLevel="0" collapsed="false">
      <c r="A13" s="121" t="n">
        <v>37591</v>
      </c>
      <c r="B13" s="0"/>
      <c r="C13" s="0"/>
      <c r="D13" s="122" t="n">
        <v>10</v>
      </c>
      <c r="E13" s="123"/>
      <c r="F13" s="124" t="n">
        <v>37591</v>
      </c>
      <c r="G13" s="117" t="n">
        <v>4</v>
      </c>
      <c r="H13" s="140"/>
      <c r="I13" s="136"/>
      <c r="J13" s="137"/>
      <c r="K13" s="137"/>
    </row>
    <row r="14" customFormat="false" ht="13.5" hidden="false" customHeight="false" outlineLevel="0" collapsed="false">
      <c r="A14" s="121" t="n">
        <v>37622</v>
      </c>
      <c r="B14" s="0"/>
      <c r="C14" s="0"/>
      <c r="D14" s="122" t="n">
        <v>11</v>
      </c>
      <c r="E14" s="123"/>
      <c r="F14" s="124" t="n">
        <v>37622</v>
      </c>
      <c r="G14" s="117" t="n">
        <v>4</v>
      </c>
      <c r="H14" s="141"/>
      <c r="I14" s="142"/>
      <c r="J14" s="143"/>
      <c r="K14" s="143"/>
    </row>
    <row r="15" customFormat="false" ht="12.75" hidden="false" customHeight="false" outlineLevel="0" collapsed="false">
      <c r="A15" s="121" t="n">
        <v>37653</v>
      </c>
      <c r="B15" s="0"/>
      <c r="C15" s="0"/>
      <c r="D15" s="122" t="n">
        <v>12</v>
      </c>
      <c r="E15" s="123"/>
      <c r="F15" s="124" t="n">
        <v>37653</v>
      </c>
      <c r="G15" s="117" t="n">
        <v>4</v>
      </c>
      <c r="I15" s="144"/>
      <c r="J15" s="144"/>
    </row>
    <row r="16" customFormat="false" ht="12.75" hidden="false" customHeight="false" outlineLevel="0" collapsed="false">
      <c r="A16" s="121" t="n">
        <v>37681</v>
      </c>
      <c r="B16" s="0"/>
      <c r="C16" s="0"/>
      <c r="D16" s="122" t="n">
        <v>12</v>
      </c>
      <c r="E16" s="123"/>
      <c r="F16" s="124" t="n">
        <v>37681</v>
      </c>
      <c r="G16" s="117" t="n">
        <v>4</v>
      </c>
      <c r="I16" s="144"/>
      <c r="J16" s="144"/>
    </row>
    <row r="17" customFormat="false" ht="12.75" hidden="false" customHeight="false" outlineLevel="0" collapsed="false">
      <c r="A17" s="121" t="n">
        <v>37712</v>
      </c>
      <c r="B17" s="0"/>
      <c r="C17" s="0"/>
      <c r="D17" s="122" t="n">
        <v>13</v>
      </c>
      <c r="E17" s="123"/>
      <c r="F17" s="124" t="n">
        <v>37712</v>
      </c>
      <c r="G17" s="117" t="n">
        <v>4</v>
      </c>
      <c r="I17" s="144"/>
      <c r="J17" s="144"/>
    </row>
    <row r="18" customFormat="false" ht="12.75" hidden="false" customHeight="false" outlineLevel="0" collapsed="false">
      <c r="A18" s="121" t="n">
        <v>37742</v>
      </c>
      <c r="B18" s="0"/>
      <c r="C18" s="0"/>
      <c r="D18" s="122" t="n">
        <v>13</v>
      </c>
      <c r="E18" s="123"/>
      <c r="F18" s="124" t="n">
        <v>37742</v>
      </c>
      <c r="G18" s="117" t="n">
        <v>5</v>
      </c>
      <c r="I18" s="144"/>
      <c r="J18" s="144"/>
    </row>
    <row r="19" customFormat="false" ht="13.5" hidden="false" customHeight="false" outlineLevel="0" collapsed="false">
      <c r="A19" s="121" t="n">
        <v>37773</v>
      </c>
      <c r="B19" s="0"/>
      <c r="C19" s="0"/>
      <c r="D19" s="122" t="n">
        <v>13</v>
      </c>
      <c r="E19" s="123"/>
      <c r="F19" s="124" t="n">
        <v>37773</v>
      </c>
      <c r="G19" s="117" t="n">
        <v>5</v>
      </c>
      <c r="I19" s="144"/>
      <c r="J19" s="144"/>
    </row>
    <row r="20" customFormat="false" ht="13.5" hidden="false" customHeight="false" outlineLevel="0" collapsed="false">
      <c r="A20" s="121" t="n">
        <v>37803</v>
      </c>
      <c r="B20" s="0"/>
      <c r="C20" s="0"/>
      <c r="D20" s="122" t="n">
        <v>13</v>
      </c>
      <c r="E20" s="123"/>
      <c r="F20" s="124" t="n">
        <v>37803</v>
      </c>
      <c r="G20" s="117" t="n">
        <v>5</v>
      </c>
      <c r="I20" s="145" t="s">
        <v>99</v>
      </c>
      <c r="J20" s="146" t="s">
        <v>92</v>
      </c>
    </row>
    <row r="21" customFormat="false" ht="13.5" hidden="false" customHeight="false" outlineLevel="0" collapsed="false">
      <c r="A21" s="121" t="n">
        <v>37834</v>
      </c>
      <c r="B21" s="0"/>
      <c r="C21" s="0"/>
      <c r="D21" s="122" t="n">
        <v>13</v>
      </c>
      <c r="E21" s="123"/>
      <c r="F21" s="124" t="n">
        <v>37834</v>
      </c>
      <c r="G21" s="117" t="n">
        <v>5</v>
      </c>
      <c r="I21" s="147" t="n">
        <f aca="false">IF(J21&lt;$F$6,1)</f>
        <v>1</v>
      </c>
      <c r="J21" s="148" t="n">
        <f aca="false">F4</f>
        <v>37316</v>
      </c>
    </row>
    <row r="22" customFormat="false" ht="13.5" hidden="false" customHeight="false" outlineLevel="0" collapsed="false">
      <c r="A22" s="121" t="n">
        <v>37865</v>
      </c>
      <c r="B22" s="0"/>
      <c r="C22" s="0"/>
      <c r="D22" s="122" t="n">
        <v>13</v>
      </c>
      <c r="E22" s="123"/>
      <c r="F22" s="124" t="n">
        <v>37865</v>
      </c>
      <c r="G22" s="117" t="n">
        <v>5</v>
      </c>
      <c r="I22" s="147" t="n">
        <f aca="false">IF(J22&lt;$F$6,1)</f>
        <v>1</v>
      </c>
      <c r="J22" s="149" t="n">
        <f aca="false">J21+1</f>
        <v>37317</v>
      </c>
    </row>
    <row r="23" customFormat="false" ht="13.5" hidden="false" customHeight="false" outlineLevel="0" collapsed="false">
      <c r="A23" s="121" t="n">
        <v>37895</v>
      </c>
      <c r="B23" s="0"/>
      <c r="C23" s="0"/>
      <c r="D23" s="122" t="n">
        <v>13</v>
      </c>
      <c r="E23" s="123"/>
      <c r="F23" s="124" t="n">
        <v>37895</v>
      </c>
      <c r="G23" s="117" t="n">
        <v>5</v>
      </c>
      <c r="I23" s="147" t="n">
        <f aca="false">IF(J23&lt;$F$6,1)</f>
        <v>1</v>
      </c>
      <c r="J23" s="149" t="n">
        <f aca="false">J22+1</f>
        <v>37318</v>
      </c>
    </row>
    <row r="24" customFormat="false" ht="13.5" hidden="false" customHeight="false" outlineLevel="0" collapsed="false">
      <c r="A24" s="121" t="n">
        <v>37926</v>
      </c>
      <c r="B24" s="0"/>
      <c r="C24" s="0"/>
      <c r="D24" s="122" t="n">
        <v>14</v>
      </c>
      <c r="E24" s="123"/>
      <c r="F24" s="124" t="n">
        <v>37926</v>
      </c>
      <c r="G24" s="117" t="n">
        <v>5</v>
      </c>
      <c r="I24" s="147" t="n">
        <f aca="false">IF(J24&lt;$F$6,1)</f>
        <v>1</v>
      </c>
      <c r="J24" s="149" t="n">
        <f aca="false">J23+1</f>
        <v>37319</v>
      </c>
    </row>
    <row r="25" customFormat="false" ht="13.5" hidden="false" customHeight="false" outlineLevel="0" collapsed="false">
      <c r="A25" s="121" t="n">
        <v>37956</v>
      </c>
      <c r="B25" s="0"/>
      <c r="C25" s="0"/>
      <c r="D25" s="122" t="n">
        <v>14</v>
      </c>
      <c r="E25" s="123"/>
      <c r="F25" s="124" t="n">
        <v>37956</v>
      </c>
      <c r="G25" s="117" t="n">
        <v>6</v>
      </c>
      <c r="I25" s="147" t="n">
        <f aca="false">IF(J25&lt;$F$6,1)</f>
        <v>1</v>
      </c>
      <c r="J25" s="149" t="n">
        <f aca="false">J24+1</f>
        <v>37320</v>
      </c>
    </row>
    <row r="26" customFormat="false" ht="13.5" hidden="false" customHeight="false" outlineLevel="0" collapsed="false">
      <c r="A26" s="121" t="n">
        <v>37987</v>
      </c>
      <c r="B26" s="0"/>
      <c r="C26" s="0"/>
      <c r="D26" s="122" t="n">
        <v>14</v>
      </c>
      <c r="E26" s="123"/>
      <c r="F26" s="124" t="n">
        <v>37987</v>
      </c>
      <c r="G26" s="117" t="n">
        <v>6</v>
      </c>
      <c r="I26" s="147" t="n">
        <f aca="false">IF(J26&lt;$F$6,1)</f>
        <v>1</v>
      </c>
      <c r="J26" s="149" t="n">
        <f aca="false">J25+1</f>
        <v>37321</v>
      </c>
    </row>
    <row r="27" customFormat="false" ht="13.5" hidden="false" customHeight="false" outlineLevel="0" collapsed="false">
      <c r="A27" s="121" t="n">
        <v>38018</v>
      </c>
      <c r="B27" s="0"/>
      <c r="C27" s="0"/>
      <c r="D27" s="122" t="n">
        <v>14</v>
      </c>
      <c r="E27" s="123"/>
      <c r="F27" s="124" t="n">
        <v>38018</v>
      </c>
      <c r="G27" s="117" t="n">
        <v>6</v>
      </c>
      <c r="I27" s="147" t="n">
        <f aca="false">IF(J27&lt;$F$6,1)</f>
        <v>1</v>
      </c>
      <c r="J27" s="149" t="n">
        <f aca="false">J26+1</f>
        <v>37322</v>
      </c>
    </row>
    <row r="28" customFormat="false" ht="13.5" hidden="false" customHeight="false" outlineLevel="0" collapsed="false">
      <c r="A28" s="121" t="n">
        <v>38047</v>
      </c>
      <c r="B28" s="0"/>
      <c r="C28" s="0"/>
      <c r="D28" s="122" t="n">
        <v>14</v>
      </c>
      <c r="E28" s="123"/>
      <c r="F28" s="124" t="n">
        <v>38047</v>
      </c>
      <c r="G28" s="117" t="n">
        <v>6</v>
      </c>
      <c r="I28" s="147" t="n">
        <f aca="false">IF(J28&lt;$F$6,1)</f>
        <v>1</v>
      </c>
      <c r="J28" s="149" t="n">
        <f aca="false">J27+1</f>
        <v>37323</v>
      </c>
    </row>
    <row r="29" customFormat="false" ht="13.5" hidden="false" customHeight="false" outlineLevel="0" collapsed="false">
      <c r="A29" s="121" t="n">
        <v>38078</v>
      </c>
      <c r="B29" s="0"/>
      <c r="C29" s="0"/>
      <c r="D29" s="122" t="n">
        <v>14</v>
      </c>
      <c r="E29" s="123"/>
      <c r="F29" s="124" t="n">
        <v>38078</v>
      </c>
      <c r="G29" s="117" t="n">
        <v>6</v>
      </c>
      <c r="I29" s="147" t="n">
        <f aca="false">IF(J29&lt;$F$6,1)</f>
        <v>1</v>
      </c>
      <c r="J29" s="149" t="n">
        <f aca="false">J28+1</f>
        <v>37324</v>
      </c>
    </row>
    <row r="30" customFormat="false" ht="13.5" hidden="false" customHeight="false" outlineLevel="0" collapsed="false">
      <c r="A30" s="121" t="n">
        <v>38108</v>
      </c>
      <c r="B30" s="0"/>
      <c r="C30" s="0"/>
      <c r="D30" s="122" t="n">
        <v>14</v>
      </c>
      <c r="E30" s="123"/>
      <c r="F30" s="124" t="n">
        <v>38108</v>
      </c>
      <c r="G30" s="117" t="n">
        <v>6</v>
      </c>
      <c r="I30" s="147" t="n">
        <f aca="false">IF(J30&lt;$F$6,1)</f>
        <v>1</v>
      </c>
      <c r="J30" s="149" t="n">
        <f aca="false">J29+1</f>
        <v>37325</v>
      </c>
    </row>
    <row r="31" customFormat="false" ht="13.5" hidden="false" customHeight="false" outlineLevel="0" collapsed="false">
      <c r="A31" s="121" t="n">
        <v>38139</v>
      </c>
      <c r="B31" s="0"/>
      <c r="C31" s="0"/>
      <c r="D31" s="122" t="n">
        <v>14</v>
      </c>
      <c r="E31" s="123"/>
      <c r="F31" s="124" t="n">
        <v>38139</v>
      </c>
      <c r="G31" s="117" t="n">
        <v>6</v>
      </c>
      <c r="I31" s="147" t="n">
        <f aca="false">IF(J31&lt;$F$6,1)</f>
        <v>1</v>
      </c>
      <c r="J31" s="149" t="n">
        <f aca="false">J30+1</f>
        <v>37326</v>
      </c>
    </row>
    <row r="32" customFormat="false" ht="13.5" hidden="false" customHeight="false" outlineLevel="0" collapsed="false">
      <c r="A32" s="121" t="n">
        <v>38169</v>
      </c>
      <c r="B32" s="0"/>
      <c r="C32" s="0"/>
      <c r="D32" s="122" t="n">
        <v>14</v>
      </c>
      <c r="E32" s="123"/>
      <c r="F32" s="124" t="n">
        <v>38169</v>
      </c>
      <c r="G32" s="117" t="n">
        <v>6</v>
      </c>
      <c r="I32" s="147" t="n">
        <f aca="false">IF(J32&lt;$F$6,1)</f>
        <v>1</v>
      </c>
      <c r="J32" s="149" t="n">
        <f aca="false">J31+1</f>
        <v>37327</v>
      </c>
    </row>
    <row r="33" customFormat="false" ht="13.5" hidden="false" customHeight="false" outlineLevel="0" collapsed="false">
      <c r="A33" s="121" t="n">
        <v>38200</v>
      </c>
      <c r="B33" s="0"/>
      <c r="C33" s="0"/>
      <c r="D33" s="122" t="n">
        <v>14</v>
      </c>
      <c r="E33" s="123"/>
      <c r="F33" s="124" t="n">
        <v>38200</v>
      </c>
      <c r="G33" s="117" t="n">
        <v>6</v>
      </c>
      <c r="I33" s="147" t="n">
        <f aca="false">IF(J33&lt;$F$6,1)</f>
        <v>1</v>
      </c>
      <c r="J33" s="149" t="n">
        <f aca="false">J32+1</f>
        <v>37328</v>
      </c>
    </row>
    <row r="34" customFormat="false" ht="13.5" hidden="false" customHeight="false" outlineLevel="0" collapsed="false">
      <c r="A34" s="121" t="n">
        <v>38231</v>
      </c>
      <c r="B34" s="0"/>
      <c r="C34" s="0"/>
      <c r="D34" s="122" t="n">
        <v>14</v>
      </c>
      <c r="E34" s="123"/>
      <c r="F34" s="124" t="n">
        <v>38231</v>
      </c>
      <c r="G34" s="117" t="n">
        <v>6</v>
      </c>
      <c r="I34" s="147" t="n">
        <f aca="false">IF(J34&lt;$F$6,1)</f>
        <v>1</v>
      </c>
      <c r="J34" s="149" t="n">
        <f aca="false">J33+1</f>
        <v>37329</v>
      </c>
    </row>
    <row r="35" customFormat="false" ht="13.5" hidden="false" customHeight="false" outlineLevel="0" collapsed="false">
      <c r="A35" s="121" t="n">
        <v>38261</v>
      </c>
      <c r="B35" s="0"/>
      <c r="C35" s="0"/>
      <c r="D35" s="122" t="n">
        <v>14</v>
      </c>
      <c r="E35" s="123"/>
      <c r="F35" s="124" t="n">
        <v>38261</v>
      </c>
      <c r="G35" s="117" t="n">
        <v>6</v>
      </c>
      <c r="I35" s="147" t="n">
        <f aca="false">IF(J35&lt;$F$6,1)</f>
        <v>1</v>
      </c>
      <c r="J35" s="149" t="n">
        <f aca="false">J34+1</f>
        <v>37330</v>
      </c>
    </row>
    <row r="36" customFormat="false" ht="13.5" hidden="false" customHeight="false" outlineLevel="0" collapsed="false">
      <c r="A36" s="121" t="n">
        <v>38292</v>
      </c>
      <c r="B36" s="0"/>
      <c r="C36" s="0"/>
      <c r="D36" s="122" t="n">
        <v>14</v>
      </c>
      <c r="E36" s="123"/>
      <c r="F36" s="124" t="n">
        <v>38292</v>
      </c>
      <c r="G36" s="117" t="n">
        <v>6</v>
      </c>
      <c r="I36" s="147" t="n">
        <f aca="false">IF(J36&lt;$F$6,1)</f>
        <v>1</v>
      </c>
      <c r="J36" s="149" t="n">
        <f aca="false">J35+1</f>
        <v>37331</v>
      </c>
    </row>
    <row r="37" customFormat="false" ht="13.5" hidden="false" customHeight="false" outlineLevel="0" collapsed="false">
      <c r="A37" s="121" t="n">
        <v>38322</v>
      </c>
      <c r="B37" s="0"/>
      <c r="C37" s="0"/>
      <c r="D37" s="122" t="n">
        <v>14</v>
      </c>
      <c r="E37" s="123"/>
      <c r="F37" s="124" t="n">
        <v>38322</v>
      </c>
      <c r="G37" s="117" t="n">
        <v>6</v>
      </c>
      <c r="I37" s="147" t="n">
        <f aca="false">IF(J37&lt;$F$6,1)</f>
        <v>1</v>
      </c>
      <c r="J37" s="149" t="n">
        <f aca="false">J36+1</f>
        <v>37332</v>
      </c>
    </row>
    <row r="38" customFormat="false" ht="13.5" hidden="false" customHeight="false" outlineLevel="0" collapsed="false">
      <c r="A38" s="121" t="n">
        <v>38353</v>
      </c>
      <c r="B38" s="0"/>
      <c r="C38" s="0"/>
      <c r="D38" s="122" t="n">
        <v>14</v>
      </c>
      <c r="E38" s="123"/>
      <c r="F38" s="124" t="n">
        <v>38353</v>
      </c>
      <c r="G38" s="117" t="n">
        <v>6</v>
      </c>
      <c r="I38" s="147" t="n">
        <f aca="false">IF(J38&lt;$F$6,1)</f>
        <v>1</v>
      </c>
      <c r="J38" s="149" t="n">
        <f aca="false">J37+1</f>
        <v>37333</v>
      </c>
    </row>
    <row r="39" customFormat="false" ht="13.5" hidden="false" customHeight="false" outlineLevel="0" collapsed="false">
      <c r="A39" s="121" t="n">
        <v>38384</v>
      </c>
      <c r="B39" s="0"/>
      <c r="C39" s="0"/>
      <c r="D39" s="122" t="n">
        <v>14</v>
      </c>
      <c r="E39" s="123"/>
      <c r="F39" s="124" t="n">
        <v>38384</v>
      </c>
      <c r="G39" s="117" t="n">
        <v>6</v>
      </c>
      <c r="I39" s="147" t="n">
        <f aca="false">IF(J39&lt;$F$6,1)</f>
        <v>1</v>
      </c>
      <c r="J39" s="149" t="n">
        <f aca="false">J38+1</f>
        <v>37334</v>
      </c>
    </row>
    <row r="40" customFormat="false" ht="13.5" hidden="false" customHeight="false" outlineLevel="0" collapsed="false">
      <c r="A40" s="121" t="n">
        <v>38412</v>
      </c>
      <c r="B40" s="0"/>
      <c r="C40" s="0"/>
      <c r="D40" s="122" t="n">
        <v>14</v>
      </c>
      <c r="E40" s="123"/>
      <c r="F40" s="124" t="n">
        <v>38412</v>
      </c>
      <c r="G40" s="117" t="n">
        <v>6</v>
      </c>
      <c r="I40" s="147" t="n">
        <f aca="false">IF(J40&lt;$F$6,1)</f>
        <v>1</v>
      </c>
      <c r="J40" s="149" t="n">
        <f aca="false">J39+1</f>
        <v>37335</v>
      </c>
    </row>
    <row r="41" customFormat="false" ht="13.5" hidden="false" customHeight="false" outlineLevel="0" collapsed="false">
      <c r="A41" s="121" t="n">
        <v>38443</v>
      </c>
      <c r="B41" s="0"/>
      <c r="C41" s="0"/>
      <c r="D41" s="122" t="n">
        <v>14</v>
      </c>
      <c r="E41" s="123"/>
      <c r="F41" s="124" t="n">
        <v>38443</v>
      </c>
      <c r="G41" s="117" t="n">
        <v>6</v>
      </c>
      <c r="I41" s="147" t="n">
        <f aca="false">IF(J41&lt;$F$6,1)</f>
        <v>1</v>
      </c>
      <c r="J41" s="149" t="n">
        <f aca="false">J40+1</f>
        <v>37336</v>
      </c>
    </row>
    <row r="42" customFormat="false" ht="13.5" hidden="false" customHeight="false" outlineLevel="0" collapsed="false">
      <c r="A42" s="121" t="n">
        <v>38473</v>
      </c>
      <c r="B42" s="0"/>
      <c r="C42" s="0"/>
      <c r="D42" s="122" t="n">
        <v>14</v>
      </c>
      <c r="E42" s="123"/>
      <c r="F42" s="124" t="n">
        <v>38473</v>
      </c>
      <c r="G42" s="117" t="n">
        <v>6</v>
      </c>
      <c r="I42" s="147" t="n">
        <f aca="false">IF(J42&lt;$F$6,1)</f>
        <v>1</v>
      </c>
      <c r="J42" s="149" t="n">
        <f aca="false">J41+1</f>
        <v>37337</v>
      </c>
    </row>
    <row r="43" customFormat="false" ht="13.5" hidden="false" customHeight="false" outlineLevel="0" collapsed="false">
      <c r="A43" s="121" t="n">
        <v>38504</v>
      </c>
      <c r="B43" s="0"/>
      <c r="C43" s="0"/>
      <c r="D43" s="122" t="n">
        <v>14</v>
      </c>
      <c r="E43" s="123"/>
      <c r="F43" s="124" t="n">
        <v>38504</v>
      </c>
      <c r="G43" s="117" t="n">
        <v>6</v>
      </c>
      <c r="I43" s="147" t="n">
        <f aca="false">IF(J43&lt;$F$6,1)</f>
        <v>1</v>
      </c>
      <c r="J43" s="149" t="n">
        <f aca="false">J42+1</f>
        <v>37338</v>
      </c>
    </row>
    <row r="44" customFormat="false" ht="13.5" hidden="false" customHeight="false" outlineLevel="0" collapsed="false">
      <c r="A44" s="121" t="n">
        <v>38534</v>
      </c>
      <c r="B44" s="0"/>
      <c r="C44" s="0"/>
      <c r="D44" s="122" t="n">
        <v>14</v>
      </c>
      <c r="E44" s="123"/>
      <c r="F44" s="124" t="n">
        <v>38534</v>
      </c>
      <c r="G44" s="117" t="n">
        <v>6</v>
      </c>
      <c r="I44" s="147" t="n">
        <f aca="false">IF(J44&lt;$F$6,1)</f>
        <v>1</v>
      </c>
      <c r="J44" s="149" t="n">
        <f aca="false">J43+1</f>
        <v>37339</v>
      </c>
    </row>
    <row r="45" customFormat="false" ht="13.5" hidden="false" customHeight="false" outlineLevel="0" collapsed="false">
      <c r="A45" s="121" t="n">
        <v>38565</v>
      </c>
      <c r="B45" s="0"/>
      <c r="C45" s="0"/>
      <c r="D45" s="122" t="n">
        <v>14</v>
      </c>
      <c r="E45" s="123"/>
      <c r="F45" s="124" t="n">
        <v>38565</v>
      </c>
      <c r="G45" s="117" t="n">
        <v>6</v>
      </c>
      <c r="I45" s="147" t="n">
        <f aca="false">IF(J45&lt;$F$6,1)</f>
        <v>1</v>
      </c>
      <c r="J45" s="149" t="n">
        <f aca="false">J44+1</f>
        <v>37340</v>
      </c>
    </row>
    <row r="46" customFormat="false" ht="13.5" hidden="false" customHeight="false" outlineLevel="0" collapsed="false">
      <c r="A46" s="121" t="n">
        <v>38596</v>
      </c>
      <c r="B46" s="0"/>
      <c r="C46" s="0"/>
      <c r="D46" s="122" t="n">
        <v>14</v>
      </c>
      <c r="E46" s="123"/>
      <c r="F46" s="124" t="n">
        <v>38596</v>
      </c>
      <c r="G46" s="117" t="n">
        <v>6</v>
      </c>
      <c r="I46" s="147" t="n">
        <f aca="false">IF(J46&lt;$F$6,1)</f>
        <v>1</v>
      </c>
      <c r="J46" s="149" t="n">
        <f aca="false">J45+1</f>
        <v>37341</v>
      </c>
    </row>
    <row r="47" customFormat="false" ht="13.5" hidden="false" customHeight="false" outlineLevel="0" collapsed="false">
      <c r="A47" s="121" t="n">
        <v>38626</v>
      </c>
      <c r="B47" s="0"/>
      <c r="C47" s="0"/>
      <c r="D47" s="122" t="n">
        <v>14</v>
      </c>
      <c r="E47" s="123"/>
      <c r="F47" s="124" t="n">
        <v>38626</v>
      </c>
      <c r="G47" s="117" t="n">
        <v>6</v>
      </c>
      <c r="I47" s="147" t="n">
        <f aca="false">IF(J47&lt;$F$6,1)</f>
        <v>1</v>
      </c>
      <c r="J47" s="149" t="n">
        <f aca="false">J46+1</f>
        <v>37342</v>
      </c>
    </row>
    <row r="48" customFormat="false" ht="13.5" hidden="false" customHeight="false" outlineLevel="0" collapsed="false">
      <c r="A48" s="121" t="n">
        <v>38657</v>
      </c>
      <c r="B48" s="0"/>
      <c r="C48" s="0"/>
      <c r="D48" s="122" t="n">
        <v>14</v>
      </c>
      <c r="E48" s="123"/>
      <c r="F48" s="124" t="n">
        <v>38657</v>
      </c>
      <c r="G48" s="117" t="n">
        <v>6</v>
      </c>
      <c r="I48" s="147" t="n">
        <f aca="false">IF(J48&lt;$F$6,1)</f>
        <v>1</v>
      </c>
      <c r="J48" s="149" t="n">
        <f aca="false">J47+1</f>
        <v>37343</v>
      </c>
    </row>
    <row r="49" customFormat="false" ht="13.5" hidden="false" customHeight="false" outlineLevel="0" collapsed="false">
      <c r="A49" s="121" t="n">
        <v>38687</v>
      </c>
      <c r="B49" s="0"/>
      <c r="C49" s="0"/>
      <c r="D49" s="122" t="n">
        <v>14</v>
      </c>
      <c r="E49" s="123"/>
      <c r="F49" s="124" t="n">
        <v>38687</v>
      </c>
      <c r="G49" s="117" t="n">
        <v>6</v>
      </c>
      <c r="I49" s="147" t="n">
        <f aca="false">IF(J49&lt;$F$6,1)</f>
        <v>1</v>
      </c>
      <c r="J49" s="149" t="n">
        <f aca="false">J48+1</f>
        <v>37344</v>
      </c>
    </row>
    <row r="50" customFormat="false" ht="13.5" hidden="false" customHeight="false" outlineLevel="0" collapsed="false">
      <c r="A50" s="121" t="n">
        <v>38718</v>
      </c>
      <c r="B50" s="0"/>
      <c r="C50" s="0"/>
      <c r="D50" s="122" t="n">
        <v>14</v>
      </c>
      <c r="E50" s="123"/>
      <c r="F50" s="124" t="n">
        <v>38718</v>
      </c>
      <c r="G50" s="117" t="n">
        <v>6</v>
      </c>
      <c r="I50" s="147" t="n">
        <f aca="false">IF(J50&lt;$F$6,1)</f>
        <v>1</v>
      </c>
      <c r="J50" s="149" t="n">
        <f aca="false">J49+1</f>
        <v>37345</v>
      </c>
    </row>
    <row r="51" customFormat="false" ht="13.5" hidden="false" customHeight="false" outlineLevel="0" collapsed="false">
      <c r="A51" s="121" t="n">
        <v>38749</v>
      </c>
      <c r="B51" s="0"/>
      <c r="C51" s="0"/>
      <c r="D51" s="122" t="n">
        <v>14</v>
      </c>
      <c r="E51" s="123"/>
      <c r="F51" s="124" t="n">
        <v>38749</v>
      </c>
      <c r="G51" s="117" t="n">
        <v>6</v>
      </c>
      <c r="I51" s="147" t="n">
        <f aca="false">IF(J51&lt;$F$6,1)</f>
        <v>1</v>
      </c>
      <c r="J51" s="149" t="n">
        <f aca="false">J50+1</f>
        <v>37346</v>
      </c>
    </row>
    <row r="52" customFormat="false" ht="13.5" hidden="false" customHeight="false" outlineLevel="0" collapsed="false">
      <c r="A52" s="121" t="n">
        <v>38777</v>
      </c>
      <c r="B52" s="0"/>
      <c r="C52" s="0"/>
      <c r="D52" s="122" t="n">
        <v>14</v>
      </c>
      <c r="E52" s="123"/>
      <c r="F52" s="124" t="n">
        <v>38777</v>
      </c>
      <c r="G52" s="117" t="n">
        <v>6</v>
      </c>
      <c r="I52" s="147" t="n">
        <f aca="false">IF(J52&lt;$F$7,2)</f>
        <v>2</v>
      </c>
      <c r="J52" s="149" t="n">
        <f aca="false">J51+1</f>
        <v>37347</v>
      </c>
    </row>
    <row r="53" customFormat="false" ht="13.5" hidden="false" customHeight="false" outlineLevel="0" collapsed="false">
      <c r="A53" s="121" t="n">
        <v>38808</v>
      </c>
      <c r="B53" s="0"/>
      <c r="C53" s="0"/>
      <c r="D53" s="122" t="n">
        <v>14</v>
      </c>
      <c r="E53" s="123"/>
      <c r="F53" s="124" t="n">
        <v>38808</v>
      </c>
      <c r="G53" s="117" t="n">
        <v>6</v>
      </c>
      <c r="I53" s="147" t="n">
        <f aca="false">IF(J53&lt;$F$7,2)</f>
        <v>2</v>
      </c>
      <c r="J53" s="149" t="n">
        <f aca="false">J52+1</f>
        <v>37348</v>
      </c>
    </row>
    <row r="54" customFormat="false" ht="13.5" hidden="false" customHeight="false" outlineLevel="0" collapsed="false">
      <c r="A54" s="121" t="n">
        <v>38838</v>
      </c>
      <c r="B54" s="0"/>
      <c r="C54" s="0"/>
      <c r="D54" s="122" t="n">
        <v>14</v>
      </c>
      <c r="E54" s="123"/>
      <c r="F54" s="124" t="n">
        <v>38838</v>
      </c>
      <c r="G54" s="117" t="n">
        <v>6</v>
      </c>
      <c r="I54" s="147" t="n">
        <f aca="false">IF(J54&lt;$F$7,2)</f>
        <v>2</v>
      </c>
      <c r="J54" s="149" t="n">
        <f aca="false">J53+1</f>
        <v>37349</v>
      </c>
    </row>
    <row r="55" customFormat="false" ht="13.5" hidden="false" customHeight="false" outlineLevel="0" collapsed="false">
      <c r="A55" s="121" t="n">
        <v>38869</v>
      </c>
      <c r="B55" s="0"/>
      <c r="C55" s="0"/>
      <c r="D55" s="122" t="n">
        <v>14</v>
      </c>
      <c r="E55" s="123"/>
      <c r="F55" s="124" t="n">
        <v>38869</v>
      </c>
      <c r="G55" s="117" t="n">
        <v>6</v>
      </c>
      <c r="I55" s="147" t="n">
        <f aca="false">IF(J55&lt;$F$7,2)</f>
        <v>2</v>
      </c>
      <c r="J55" s="149" t="n">
        <f aca="false">J54+1</f>
        <v>37350</v>
      </c>
    </row>
    <row r="56" customFormat="false" ht="13.5" hidden="false" customHeight="false" outlineLevel="0" collapsed="false">
      <c r="A56" s="121" t="n">
        <v>38899</v>
      </c>
      <c r="B56" s="0"/>
      <c r="C56" s="0"/>
      <c r="D56" s="122" t="n">
        <v>14</v>
      </c>
      <c r="E56" s="123"/>
      <c r="F56" s="124" t="n">
        <v>38899</v>
      </c>
      <c r="G56" s="117" t="n">
        <v>6</v>
      </c>
      <c r="I56" s="147" t="n">
        <f aca="false">IF(J56&lt;$F$7,2)</f>
        <v>2</v>
      </c>
      <c r="J56" s="149" t="n">
        <f aca="false">J55+1</f>
        <v>37351</v>
      </c>
    </row>
    <row r="57" customFormat="false" ht="13.5" hidden="false" customHeight="false" outlineLevel="0" collapsed="false">
      <c r="A57" s="121" t="n">
        <v>38930</v>
      </c>
      <c r="B57" s="0"/>
      <c r="C57" s="0"/>
      <c r="D57" s="122" t="n">
        <v>14</v>
      </c>
      <c r="E57" s="123"/>
      <c r="F57" s="124" t="n">
        <v>38930</v>
      </c>
      <c r="G57" s="117" t="n">
        <v>6</v>
      </c>
      <c r="I57" s="147" t="n">
        <f aca="false">IF(J57&lt;$F$7,2)</f>
        <v>2</v>
      </c>
      <c r="J57" s="149" t="n">
        <f aca="false">J56+1</f>
        <v>37352</v>
      </c>
    </row>
    <row r="58" customFormat="false" ht="13.5" hidden="false" customHeight="false" outlineLevel="0" collapsed="false">
      <c r="A58" s="121" t="n">
        <v>38961</v>
      </c>
      <c r="B58" s="0"/>
      <c r="C58" s="0"/>
      <c r="D58" s="122" t="n">
        <v>14</v>
      </c>
      <c r="E58" s="123"/>
      <c r="F58" s="124" t="n">
        <v>38961</v>
      </c>
      <c r="G58" s="117" t="n">
        <v>6</v>
      </c>
      <c r="I58" s="147" t="n">
        <f aca="false">IF(J58&lt;$F$7,2)</f>
        <v>2</v>
      </c>
      <c r="J58" s="149" t="n">
        <f aca="false">J57+1</f>
        <v>37353</v>
      </c>
    </row>
    <row r="59" customFormat="false" ht="13.5" hidden="false" customHeight="false" outlineLevel="0" collapsed="false">
      <c r="A59" s="121" t="n">
        <v>38991</v>
      </c>
      <c r="B59" s="0"/>
      <c r="C59" s="0"/>
      <c r="D59" s="122" t="n">
        <v>14</v>
      </c>
      <c r="E59" s="123"/>
      <c r="F59" s="124" t="n">
        <v>38991</v>
      </c>
      <c r="G59" s="117" t="n">
        <v>6</v>
      </c>
      <c r="I59" s="147" t="n">
        <f aca="false">IF(J59&lt;$F$7,2)</f>
        <v>2</v>
      </c>
      <c r="J59" s="149" t="n">
        <f aca="false">J58+1</f>
        <v>37354</v>
      </c>
    </row>
    <row r="60" customFormat="false" ht="13.5" hidden="false" customHeight="false" outlineLevel="0" collapsed="false">
      <c r="A60" s="121" t="n">
        <v>39022</v>
      </c>
      <c r="B60" s="0"/>
      <c r="C60" s="0"/>
      <c r="D60" s="122" t="n">
        <v>14</v>
      </c>
      <c r="E60" s="123"/>
      <c r="F60" s="124" t="n">
        <v>39022</v>
      </c>
      <c r="G60" s="117" t="n">
        <v>6</v>
      </c>
      <c r="I60" s="147" t="n">
        <f aca="false">IF(J60&lt;$F$7,2)</f>
        <v>2</v>
      </c>
      <c r="J60" s="149" t="n">
        <f aca="false">J59+1</f>
        <v>37355</v>
      </c>
    </row>
    <row r="61" customFormat="false" ht="13.5" hidden="false" customHeight="false" outlineLevel="0" collapsed="false">
      <c r="A61" s="121" t="n">
        <v>39052</v>
      </c>
      <c r="B61" s="0"/>
      <c r="C61" s="0"/>
      <c r="D61" s="122" t="n">
        <v>14</v>
      </c>
      <c r="E61" s="123"/>
      <c r="F61" s="124" t="n">
        <v>39052</v>
      </c>
      <c r="G61" s="117" t="n">
        <v>6</v>
      </c>
      <c r="I61" s="147" t="n">
        <f aca="false">IF(J61&lt;$F$7,2)</f>
        <v>2</v>
      </c>
      <c r="J61" s="149" t="n">
        <f aca="false">J60+1</f>
        <v>37356</v>
      </c>
    </row>
    <row r="62" customFormat="false" ht="13.5" hidden="false" customHeight="false" outlineLevel="0" collapsed="false">
      <c r="A62" s="121" t="n">
        <v>39083</v>
      </c>
      <c r="B62" s="0"/>
      <c r="C62" s="0"/>
      <c r="D62" s="122" t="n">
        <v>14</v>
      </c>
      <c r="E62" s="123"/>
      <c r="F62" s="124" t="n">
        <v>39083</v>
      </c>
      <c r="G62" s="117" t="n">
        <v>6</v>
      </c>
      <c r="I62" s="147" t="n">
        <f aca="false">IF(J62&lt;$F$7,2)</f>
        <v>2</v>
      </c>
      <c r="J62" s="149" t="n">
        <f aca="false">J61+1</f>
        <v>37357</v>
      </c>
    </row>
    <row r="63" customFormat="false" ht="13.5" hidden="false" customHeight="false" outlineLevel="0" collapsed="false">
      <c r="A63" s="121" t="n">
        <v>39114</v>
      </c>
      <c r="B63" s="0"/>
      <c r="C63" s="0"/>
      <c r="D63" s="122" t="n">
        <v>14</v>
      </c>
      <c r="E63" s="123"/>
      <c r="F63" s="124" t="n">
        <v>39114</v>
      </c>
      <c r="G63" s="117" t="n">
        <v>6</v>
      </c>
      <c r="I63" s="147" t="n">
        <f aca="false">IF(J63&lt;$F$7,2)</f>
        <v>2</v>
      </c>
      <c r="J63" s="149" t="n">
        <f aca="false">J62+1</f>
        <v>37358</v>
      </c>
    </row>
    <row r="64" customFormat="false" ht="13.5" hidden="false" customHeight="false" outlineLevel="0" collapsed="false">
      <c r="A64" s="121" t="n">
        <v>39142</v>
      </c>
      <c r="B64" s="0"/>
      <c r="C64" s="0"/>
      <c r="D64" s="122" t="n">
        <v>14</v>
      </c>
      <c r="E64" s="123"/>
      <c r="F64" s="124" t="n">
        <v>39142</v>
      </c>
      <c r="G64" s="117" t="n">
        <v>6</v>
      </c>
      <c r="I64" s="147" t="n">
        <f aca="false">IF(J64&lt;$F$7,2)</f>
        <v>2</v>
      </c>
      <c r="J64" s="149" t="n">
        <f aca="false">J63+1</f>
        <v>37359</v>
      </c>
    </row>
    <row r="65" customFormat="false" ht="13.5" hidden="false" customHeight="false" outlineLevel="0" collapsed="false">
      <c r="A65" s="121" t="n">
        <v>39173</v>
      </c>
      <c r="B65" s="0"/>
      <c r="C65" s="0"/>
      <c r="D65" s="122" t="n">
        <v>14</v>
      </c>
      <c r="E65" s="123"/>
      <c r="F65" s="124" t="n">
        <v>39173</v>
      </c>
      <c r="G65" s="117" t="n">
        <v>6</v>
      </c>
      <c r="I65" s="147" t="n">
        <f aca="false">IF(J65&lt;$F$7,2)</f>
        <v>2</v>
      </c>
      <c r="J65" s="149" t="n">
        <f aca="false">J64+1</f>
        <v>37360</v>
      </c>
    </row>
    <row r="66" customFormat="false" ht="13.5" hidden="false" customHeight="false" outlineLevel="0" collapsed="false">
      <c r="A66" s="121" t="n">
        <v>39203</v>
      </c>
      <c r="B66" s="0"/>
      <c r="C66" s="0"/>
      <c r="D66" s="122" t="n">
        <v>14</v>
      </c>
      <c r="E66" s="123"/>
      <c r="F66" s="124" t="n">
        <v>39203</v>
      </c>
      <c r="G66" s="117" t="n">
        <v>6</v>
      </c>
      <c r="I66" s="147" t="n">
        <f aca="false">IF(J66&lt;$F$7,2)</f>
        <v>2</v>
      </c>
      <c r="J66" s="149" t="n">
        <f aca="false">J65+1</f>
        <v>37361</v>
      </c>
    </row>
    <row r="67" customFormat="false" ht="13.5" hidden="false" customHeight="false" outlineLevel="0" collapsed="false">
      <c r="A67" s="121" t="n">
        <v>39234</v>
      </c>
      <c r="B67" s="0"/>
      <c r="C67" s="0"/>
      <c r="D67" s="122" t="n">
        <v>14</v>
      </c>
      <c r="E67" s="123"/>
      <c r="F67" s="124" t="n">
        <v>39234</v>
      </c>
      <c r="G67" s="117" t="n">
        <v>6</v>
      </c>
      <c r="I67" s="147" t="n">
        <f aca="false">IF(J67&lt;$F$7,2)</f>
        <v>2</v>
      </c>
      <c r="J67" s="149" t="n">
        <f aca="false">J66+1</f>
        <v>37362</v>
      </c>
    </row>
    <row r="68" customFormat="false" ht="13.5" hidden="false" customHeight="false" outlineLevel="0" collapsed="false">
      <c r="A68" s="121" t="n">
        <v>39264</v>
      </c>
      <c r="B68" s="0"/>
      <c r="C68" s="0"/>
      <c r="D68" s="122" t="n">
        <v>14</v>
      </c>
      <c r="E68" s="123"/>
      <c r="F68" s="124" t="n">
        <v>39264</v>
      </c>
      <c r="G68" s="117" t="n">
        <v>6</v>
      </c>
      <c r="I68" s="147" t="n">
        <f aca="false">IF(J68&lt;$F$7,2)</f>
        <v>2</v>
      </c>
      <c r="J68" s="149" t="n">
        <f aca="false">J67+1</f>
        <v>37363</v>
      </c>
    </row>
    <row r="69" customFormat="false" ht="13.5" hidden="false" customHeight="false" outlineLevel="0" collapsed="false">
      <c r="A69" s="121" t="n">
        <v>39295</v>
      </c>
      <c r="B69" s="0"/>
      <c r="C69" s="0"/>
      <c r="D69" s="122" t="n">
        <v>14</v>
      </c>
      <c r="E69" s="123"/>
      <c r="F69" s="124" t="n">
        <v>39295</v>
      </c>
      <c r="G69" s="117" t="n">
        <v>6</v>
      </c>
      <c r="I69" s="147" t="n">
        <f aca="false">IF(J69&lt;$F$7,2)</f>
        <v>2</v>
      </c>
      <c r="J69" s="149" t="n">
        <f aca="false">J68+1</f>
        <v>37364</v>
      </c>
    </row>
    <row r="70" customFormat="false" ht="13.5" hidden="false" customHeight="false" outlineLevel="0" collapsed="false">
      <c r="A70" s="121" t="n">
        <v>39326</v>
      </c>
      <c r="B70" s="0"/>
      <c r="C70" s="0"/>
      <c r="D70" s="122" t="n">
        <v>14</v>
      </c>
      <c r="E70" s="123"/>
      <c r="F70" s="124" t="n">
        <v>39326</v>
      </c>
      <c r="G70" s="117" t="n">
        <v>6</v>
      </c>
      <c r="I70" s="147" t="n">
        <f aca="false">IF(J70&lt;$F$7,2)</f>
        <v>2</v>
      </c>
      <c r="J70" s="149" t="n">
        <f aca="false">J69+1</f>
        <v>37365</v>
      </c>
    </row>
    <row r="71" customFormat="false" ht="13.5" hidden="false" customHeight="false" outlineLevel="0" collapsed="false">
      <c r="A71" s="121" t="n">
        <v>39356</v>
      </c>
      <c r="B71" s="0"/>
      <c r="C71" s="0"/>
      <c r="D71" s="122" t="n">
        <v>14</v>
      </c>
      <c r="E71" s="123"/>
      <c r="F71" s="124" t="n">
        <v>39356</v>
      </c>
      <c r="G71" s="117" t="n">
        <v>6</v>
      </c>
      <c r="I71" s="147" t="n">
        <f aca="false">IF(J71&lt;$F$7,2)</f>
        <v>2</v>
      </c>
      <c r="J71" s="149" t="n">
        <f aca="false">J70+1</f>
        <v>37366</v>
      </c>
    </row>
    <row r="72" customFormat="false" ht="13.5" hidden="false" customHeight="false" outlineLevel="0" collapsed="false">
      <c r="A72" s="121" t="n">
        <v>39387</v>
      </c>
      <c r="B72" s="0"/>
      <c r="C72" s="0"/>
      <c r="D72" s="122" t="n">
        <v>14</v>
      </c>
      <c r="E72" s="123"/>
      <c r="F72" s="124" t="n">
        <v>39387</v>
      </c>
      <c r="G72" s="117" t="n">
        <v>6</v>
      </c>
      <c r="I72" s="147" t="n">
        <f aca="false">IF(J72&lt;$F$7,2)</f>
        <v>2</v>
      </c>
      <c r="J72" s="149" t="n">
        <f aca="false">J71+1</f>
        <v>37367</v>
      </c>
    </row>
    <row r="73" customFormat="false" ht="13.5" hidden="false" customHeight="false" outlineLevel="0" collapsed="false">
      <c r="A73" s="121" t="n">
        <v>39417</v>
      </c>
      <c r="B73" s="0"/>
      <c r="C73" s="0"/>
      <c r="D73" s="122" t="n">
        <v>14</v>
      </c>
      <c r="E73" s="123"/>
      <c r="F73" s="124" t="n">
        <v>39417</v>
      </c>
      <c r="G73" s="117" t="n">
        <v>6</v>
      </c>
      <c r="I73" s="147" t="n">
        <f aca="false">IF(J73&lt;$F$7,2)</f>
        <v>2</v>
      </c>
      <c r="J73" s="149" t="n">
        <f aca="false">J72+1</f>
        <v>37368</v>
      </c>
    </row>
    <row r="74" customFormat="false" ht="13.5" hidden="false" customHeight="false" outlineLevel="0" collapsed="false">
      <c r="A74" s="121" t="n">
        <v>39448</v>
      </c>
      <c r="B74" s="0"/>
      <c r="C74" s="0"/>
      <c r="D74" s="122" t="n">
        <v>14</v>
      </c>
      <c r="E74" s="123"/>
      <c r="F74" s="124" t="n">
        <v>39448</v>
      </c>
      <c r="G74" s="117" t="n">
        <v>6</v>
      </c>
      <c r="I74" s="147" t="n">
        <f aca="false">IF(J74&lt;$F$7,2)</f>
        <v>2</v>
      </c>
      <c r="J74" s="149" t="n">
        <f aca="false">J73+1</f>
        <v>37369</v>
      </c>
    </row>
    <row r="75" customFormat="false" ht="13.5" hidden="false" customHeight="false" outlineLevel="0" collapsed="false">
      <c r="A75" s="121" t="n">
        <v>39479</v>
      </c>
      <c r="B75" s="0"/>
      <c r="C75" s="0"/>
      <c r="D75" s="122" t="n">
        <v>14</v>
      </c>
      <c r="E75" s="123"/>
      <c r="F75" s="124" t="n">
        <v>39479</v>
      </c>
      <c r="G75" s="117" t="n">
        <v>6</v>
      </c>
      <c r="I75" s="147" t="n">
        <f aca="false">IF(J75&lt;$F$7,2)</f>
        <v>2</v>
      </c>
      <c r="J75" s="149" t="n">
        <f aca="false">J74+1</f>
        <v>37370</v>
      </c>
    </row>
    <row r="76" customFormat="false" ht="13.5" hidden="false" customHeight="false" outlineLevel="0" collapsed="false">
      <c r="A76" s="121" t="n">
        <v>39508</v>
      </c>
      <c r="B76" s="0"/>
      <c r="C76" s="0"/>
      <c r="D76" s="122" t="n">
        <v>14</v>
      </c>
      <c r="E76" s="123"/>
      <c r="F76" s="124" t="n">
        <v>39508</v>
      </c>
      <c r="G76" s="117" t="n">
        <v>6</v>
      </c>
      <c r="I76" s="147" t="n">
        <f aca="false">IF(J76&lt;$F$7,2)</f>
        <v>2</v>
      </c>
      <c r="J76" s="149" t="n">
        <f aca="false">J75+1</f>
        <v>37371</v>
      </c>
    </row>
    <row r="77" customFormat="false" ht="13.5" hidden="false" customHeight="false" outlineLevel="0" collapsed="false">
      <c r="A77" s="121" t="n">
        <v>39539</v>
      </c>
      <c r="B77" s="0"/>
      <c r="C77" s="0"/>
      <c r="D77" s="122" t="n">
        <v>14</v>
      </c>
      <c r="E77" s="123"/>
      <c r="F77" s="124" t="n">
        <v>39539</v>
      </c>
      <c r="G77" s="117" t="n">
        <v>6</v>
      </c>
      <c r="I77" s="147" t="n">
        <f aca="false">IF(J77&lt;$F$7,2)</f>
        <v>2</v>
      </c>
      <c r="J77" s="149" t="n">
        <f aca="false">J76+1</f>
        <v>37372</v>
      </c>
    </row>
    <row r="78" customFormat="false" ht="13.5" hidden="false" customHeight="false" outlineLevel="0" collapsed="false">
      <c r="A78" s="121" t="n">
        <v>39569</v>
      </c>
      <c r="B78" s="0"/>
      <c r="C78" s="0"/>
      <c r="D78" s="122" t="n">
        <v>14</v>
      </c>
      <c r="E78" s="123"/>
      <c r="F78" s="124" t="n">
        <v>39569</v>
      </c>
      <c r="G78" s="117" t="n">
        <v>6</v>
      </c>
      <c r="I78" s="147" t="n">
        <f aca="false">IF(J78&lt;$F$7,2)</f>
        <v>2</v>
      </c>
      <c r="J78" s="149" t="n">
        <f aca="false">J77+1</f>
        <v>37373</v>
      </c>
    </row>
    <row r="79" customFormat="false" ht="13.5" hidden="false" customHeight="false" outlineLevel="0" collapsed="false">
      <c r="A79" s="121" t="n">
        <v>39600</v>
      </c>
      <c r="B79" s="0"/>
      <c r="C79" s="0"/>
      <c r="D79" s="122" t="n">
        <v>14</v>
      </c>
      <c r="E79" s="123"/>
      <c r="F79" s="124" t="n">
        <v>39600</v>
      </c>
      <c r="G79" s="117" t="n">
        <v>6</v>
      </c>
      <c r="I79" s="147" t="n">
        <f aca="false">IF(J79&lt;$F$7,2)</f>
        <v>2</v>
      </c>
      <c r="J79" s="149" t="n">
        <f aca="false">J78+1</f>
        <v>37374</v>
      </c>
    </row>
    <row r="80" customFormat="false" ht="13.5" hidden="false" customHeight="false" outlineLevel="0" collapsed="false">
      <c r="A80" s="121" t="n">
        <v>39630</v>
      </c>
      <c r="B80" s="0"/>
      <c r="C80" s="0"/>
      <c r="D80" s="122" t="n">
        <v>14</v>
      </c>
      <c r="E80" s="123"/>
      <c r="F80" s="124" t="n">
        <v>39630</v>
      </c>
      <c r="G80" s="117" t="n">
        <v>6</v>
      </c>
      <c r="I80" s="147" t="n">
        <f aca="false">IF(J80&lt;$F$7,2)</f>
        <v>2</v>
      </c>
      <c r="J80" s="149" t="n">
        <f aca="false">J79+1</f>
        <v>37375</v>
      </c>
    </row>
    <row r="81" customFormat="false" ht="13.5" hidden="false" customHeight="false" outlineLevel="0" collapsed="false">
      <c r="A81" s="121" t="n">
        <v>39661</v>
      </c>
      <c r="B81" s="0"/>
      <c r="C81" s="0"/>
      <c r="D81" s="122" t="n">
        <v>14</v>
      </c>
      <c r="E81" s="123"/>
      <c r="F81" s="124" t="n">
        <v>39661</v>
      </c>
      <c r="G81" s="117" t="n">
        <v>6</v>
      </c>
      <c r="I81" s="147" t="n">
        <f aca="false">IF(J81&lt;$F$7,2)</f>
        <v>2</v>
      </c>
      <c r="J81" s="149" t="n">
        <f aca="false">J80+1</f>
        <v>37376</v>
      </c>
    </row>
    <row r="82" customFormat="false" ht="13.5" hidden="false" customHeight="false" outlineLevel="0" collapsed="false">
      <c r="A82" s="121" t="n">
        <v>39692</v>
      </c>
      <c r="B82" s="0"/>
      <c r="C82" s="0"/>
      <c r="D82" s="122" t="n">
        <v>14</v>
      </c>
      <c r="E82" s="123"/>
      <c r="F82" s="124" t="n">
        <v>39692</v>
      </c>
      <c r="G82" s="117" t="n">
        <v>6</v>
      </c>
      <c r="I82" s="147" t="n">
        <v>3</v>
      </c>
      <c r="J82" s="150" t="n">
        <f aca="false">J81+1</f>
        <v>37377</v>
      </c>
    </row>
    <row r="83" customFormat="false" ht="12.75" hidden="false" customHeight="false" outlineLevel="0" collapsed="false">
      <c r="A83" s="121" t="n">
        <v>39722</v>
      </c>
      <c r="B83" s="0"/>
      <c r="C83" s="0"/>
      <c r="D83" s="122" t="n">
        <v>14</v>
      </c>
      <c r="E83" s="123"/>
      <c r="F83" s="124" t="n">
        <v>39722</v>
      </c>
      <c r="G83" s="117" t="n">
        <v>6</v>
      </c>
    </row>
    <row r="84" customFormat="false" ht="12.75" hidden="false" customHeight="false" outlineLevel="0" collapsed="false">
      <c r="A84" s="121" t="n">
        <v>39753</v>
      </c>
      <c r="B84" s="0"/>
      <c r="C84" s="0"/>
      <c r="D84" s="122" t="n">
        <v>14</v>
      </c>
      <c r="E84" s="123"/>
      <c r="F84" s="124" t="n">
        <v>39753</v>
      </c>
      <c r="G84" s="117" t="n">
        <v>6</v>
      </c>
    </row>
    <row r="85" customFormat="false" ht="12.75" hidden="false" customHeight="false" outlineLevel="0" collapsed="false">
      <c r="A85" s="121" t="n">
        <v>39783</v>
      </c>
      <c r="B85" s="0"/>
      <c r="C85" s="0"/>
      <c r="D85" s="122" t="n">
        <v>14</v>
      </c>
      <c r="E85" s="123"/>
      <c r="F85" s="124" t="n">
        <v>39783</v>
      </c>
      <c r="G85" s="117" t="n">
        <v>6</v>
      </c>
    </row>
    <row r="86" customFormat="false" ht="12.75" hidden="false" customHeight="false" outlineLevel="0" collapsed="false">
      <c r="A86" s="121" t="n">
        <v>39814</v>
      </c>
      <c r="B86" s="0"/>
      <c r="C86" s="0"/>
      <c r="D86" s="122" t="n">
        <v>14</v>
      </c>
      <c r="E86" s="123"/>
      <c r="F86" s="124" t="n">
        <v>39814</v>
      </c>
      <c r="G86" s="117" t="n">
        <v>6</v>
      </c>
    </row>
    <row r="87" customFormat="false" ht="12.75" hidden="false" customHeight="false" outlineLevel="0" collapsed="false">
      <c r="A87" s="121" t="n">
        <v>39845</v>
      </c>
      <c r="B87" s="0"/>
      <c r="C87" s="0"/>
      <c r="D87" s="122" t="n">
        <v>14</v>
      </c>
      <c r="E87" s="123"/>
      <c r="F87" s="124" t="n">
        <v>39845</v>
      </c>
      <c r="G87" s="117" t="n">
        <v>6</v>
      </c>
    </row>
    <row r="88" customFormat="false" ht="12.75" hidden="false" customHeight="false" outlineLevel="0" collapsed="false">
      <c r="A88" s="121" t="n">
        <v>39873</v>
      </c>
      <c r="B88" s="0"/>
      <c r="C88" s="0"/>
      <c r="D88" s="122" t="n">
        <v>14</v>
      </c>
      <c r="E88" s="123"/>
      <c r="F88" s="124" t="n">
        <v>39873</v>
      </c>
      <c r="G88" s="117" t="n">
        <v>6</v>
      </c>
    </row>
    <row r="89" customFormat="false" ht="12.75" hidden="false" customHeight="false" outlineLevel="0" collapsed="false">
      <c r="A89" s="121" t="n">
        <v>39904</v>
      </c>
      <c r="B89" s="0"/>
      <c r="C89" s="0"/>
      <c r="D89" s="122" t="n">
        <v>14</v>
      </c>
      <c r="E89" s="123"/>
      <c r="F89" s="124" t="n">
        <v>39904</v>
      </c>
      <c r="G89" s="117" t="n">
        <v>6</v>
      </c>
    </row>
    <row r="90" customFormat="false" ht="12.75" hidden="false" customHeight="false" outlineLevel="0" collapsed="false">
      <c r="A90" s="121" t="n">
        <v>39934</v>
      </c>
      <c r="B90" s="0"/>
      <c r="C90" s="0"/>
      <c r="D90" s="122" t="n">
        <v>14</v>
      </c>
      <c r="E90" s="123"/>
      <c r="F90" s="124" t="n">
        <v>39934</v>
      </c>
      <c r="G90" s="117" t="n">
        <v>6</v>
      </c>
    </row>
    <row r="91" customFormat="false" ht="12.75" hidden="false" customHeight="false" outlineLevel="0" collapsed="false">
      <c r="A91" s="121" t="n">
        <v>39965</v>
      </c>
      <c r="B91" s="0"/>
      <c r="C91" s="0"/>
      <c r="D91" s="122" t="n">
        <v>14</v>
      </c>
      <c r="E91" s="123"/>
      <c r="F91" s="124" t="n">
        <v>39965</v>
      </c>
      <c r="G91" s="117" t="n">
        <v>6</v>
      </c>
    </row>
    <row r="92" customFormat="false" ht="12.75" hidden="false" customHeight="false" outlineLevel="0" collapsed="false">
      <c r="A92" s="121" t="n">
        <v>39995</v>
      </c>
      <c r="B92" s="0"/>
      <c r="C92" s="0"/>
      <c r="D92" s="122" t="n">
        <v>14</v>
      </c>
      <c r="E92" s="123"/>
      <c r="F92" s="124" t="n">
        <v>39995</v>
      </c>
      <c r="G92" s="117" t="n">
        <v>6</v>
      </c>
    </row>
    <row r="93" customFormat="false" ht="12.75" hidden="false" customHeight="false" outlineLevel="0" collapsed="false">
      <c r="A93" s="121" t="n">
        <v>40026</v>
      </c>
      <c r="B93" s="0"/>
      <c r="C93" s="0"/>
      <c r="D93" s="122" t="n">
        <v>14</v>
      </c>
      <c r="E93" s="123"/>
      <c r="F93" s="124" t="n">
        <v>40026</v>
      </c>
      <c r="G93" s="117" t="n">
        <v>6</v>
      </c>
    </row>
    <row r="94" customFormat="false" ht="12.75" hidden="false" customHeight="false" outlineLevel="0" collapsed="false">
      <c r="A94" s="121" t="n">
        <v>40057</v>
      </c>
      <c r="B94" s="0"/>
      <c r="C94" s="0"/>
      <c r="D94" s="122" t="n">
        <v>14</v>
      </c>
      <c r="E94" s="123"/>
      <c r="F94" s="124" t="n">
        <v>40057</v>
      </c>
      <c r="G94" s="117" t="n">
        <v>6</v>
      </c>
    </row>
    <row r="95" customFormat="false" ht="12.75" hidden="false" customHeight="false" outlineLevel="0" collapsed="false">
      <c r="A95" s="121" t="n">
        <v>40087</v>
      </c>
      <c r="B95" s="0"/>
      <c r="C95" s="0"/>
      <c r="D95" s="122" t="n">
        <v>14</v>
      </c>
      <c r="E95" s="123"/>
      <c r="F95" s="124" t="n">
        <v>40087</v>
      </c>
      <c r="G95" s="117" t="n">
        <v>6</v>
      </c>
    </row>
    <row r="96" customFormat="false" ht="12.75" hidden="false" customHeight="false" outlineLevel="0" collapsed="false">
      <c r="A96" s="121" t="n">
        <v>40118</v>
      </c>
      <c r="B96" s="0"/>
      <c r="C96" s="0"/>
      <c r="D96" s="122" t="n">
        <v>14</v>
      </c>
      <c r="E96" s="123"/>
      <c r="F96" s="124" t="n">
        <v>40118</v>
      </c>
      <c r="G96" s="117" t="n">
        <v>6</v>
      </c>
    </row>
    <row r="97" customFormat="false" ht="12.75" hidden="false" customHeight="false" outlineLevel="0" collapsed="false">
      <c r="A97" s="121" t="n">
        <v>40148</v>
      </c>
      <c r="B97" s="0"/>
      <c r="C97" s="0"/>
      <c r="D97" s="122" t="n">
        <v>14</v>
      </c>
      <c r="E97" s="123"/>
      <c r="F97" s="124" t="n">
        <v>40148</v>
      </c>
      <c r="G97" s="117" t="n">
        <v>6</v>
      </c>
    </row>
    <row r="98" customFormat="false" ht="12.75" hidden="false" customHeight="false" outlineLevel="0" collapsed="false">
      <c r="A98" s="121" t="n">
        <v>40179</v>
      </c>
      <c r="B98" s="0"/>
      <c r="C98" s="0"/>
      <c r="D98" s="122" t="n">
        <v>14</v>
      </c>
      <c r="E98" s="123"/>
      <c r="F98" s="124" t="n">
        <v>40179</v>
      </c>
      <c r="G98" s="117" t="n">
        <v>6</v>
      </c>
    </row>
    <row r="99" customFormat="false" ht="12.75" hidden="false" customHeight="false" outlineLevel="0" collapsed="false">
      <c r="A99" s="121" t="n">
        <v>40210</v>
      </c>
      <c r="B99" s="0"/>
      <c r="C99" s="0"/>
      <c r="D99" s="122" t="n">
        <v>14</v>
      </c>
      <c r="E99" s="123"/>
      <c r="F99" s="124" t="n">
        <v>40210</v>
      </c>
      <c r="G99" s="117" t="n">
        <v>6</v>
      </c>
    </row>
    <row r="100" customFormat="false" ht="12.75" hidden="false" customHeight="false" outlineLevel="0" collapsed="false">
      <c r="A100" s="121" t="n">
        <v>40238</v>
      </c>
      <c r="B100" s="0"/>
      <c r="C100" s="0"/>
      <c r="D100" s="122" t="n">
        <v>14</v>
      </c>
      <c r="E100" s="123"/>
      <c r="F100" s="124" t="n">
        <v>40238</v>
      </c>
      <c r="G100" s="117" t="n">
        <v>6</v>
      </c>
    </row>
    <row r="101" customFormat="false" ht="12.75" hidden="false" customHeight="false" outlineLevel="0" collapsed="false">
      <c r="A101" s="121" t="n">
        <v>40269</v>
      </c>
      <c r="B101" s="0"/>
      <c r="C101" s="0"/>
      <c r="D101" s="122" t="n">
        <v>14</v>
      </c>
      <c r="E101" s="123"/>
      <c r="F101" s="124" t="n">
        <v>40269</v>
      </c>
      <c r="G101" s="117" t="n">
        <v>6</v>
      </c>
    </row>
    <row r="102" customFormat="false" ht="12.75" hidden="false" customHeight="false" outlineLevel="0" collapsed="false">
      <c r="A102" s="121" t="n">
        <v>40299</v>
      </c>
      <c r="B102" s="0"/>
      <c r="C102" s="0"/>
      <c r="D102" s="122" t="n">
        <v>14</v>
      </c>
      <c r="E102" s="123"/>
      <c r="F102" s="124" t="n">
        <v>40299</v>
      </c>
      <c r="G102" s="117" t="n">
        <v>6</v>
      </c>
    </row>
    <row r="103" customFormat="false" ht="12.75" hidden="false" customHeight="false" outlineLevel="0" collapsed="false">
      <c r="A103" s="121" t="n">
        <v>40330</v>
      </c>
      <c r="B103" s="0"/>
      <c r="C103" s="0"/>
      <c r="D103" s="122" t="n">
        <v>14</v>
      </c>
      <c r="E103" s="123"/>
      <c r="F103" s="124" t="n">
        <v>40330</v>
      </c>
      <c r="G103" s="117" t="n">
        <v>6</v>
      </c>
    </row>
    <row r="104" customFormat="false" ht="12.75" hidden="false" customHeight="false" outlineLevel="0" collapsed="false">
      <c r="A104" s="121" t="n">
        <v>40360</v>
      </c>
      <c r="B104" s="0"/>
      <c r="C104" s="0"/>
      <c r="D104" s="122" t="n">
        <v>14</v>
      </c>
      <c r="E104" s="123"/>
      <c r="F104" s="124" t="n">
        <v>40360</v>
      </c>
      <c r="G104" s="117" t="n">
        <v>6</v>
      </c>
    </row>
    <row r="105" customFormat="false" ht="12.75" hidden="false" customHeight="false" outlineLevel="0" collapsed="false">
      <c r="A105" s="121" t="n">
        <v>40391</v>
      </c>
      <c r="B105" s="0"/>
      <c r="C105" s="0"/>
      <c r="D105" s="122" t="n">
        <v>14</v>
      </c>
      <c r="E105" s="123"/>
      <c r="F105" s="124" t="n">
        <v>40391</v>
      </c>
      <c r="G105" s="117" t="n">
        <v>6</v>
      </c>
    </row>
    <row r="106" customFormat="false" ht="12.75" hidden="false" customHeight="false" outlineLevel="0" collapsed="false">
      <c r="A106" s="121" t="n">
        <v>40422</v>
      </c>
      <c r="B106" s="0"/>
      <c r="C106" s="0"/>
      <c r="D106" s="122" t="n">
        <v>14</v>
      </c>
      <c r="E106" s="123"/>
      <c r="F106" s="124" t="n">
        <v>40422</v>
      </c>
      <c r="G106" s="117" t="n">
        <v>6</v>
      </c>
    </row>
    <row r="107" customFormat="false" ht="12.75" hidden="false" customHeight="false" outlineLevel="0" collapsed="false">
      <c r="A107" s="121" t="n">
        <v>40452</v>
      </c>
      <c r="B107" s="0"/>
      <c r="C107" s="0"/>
      <c r="D107" s="122" t="n">
        <v>14</v>
      </c>
      <c r="E107" s="123"/>
      <c r="F107" s="124" t="n">
        <v>40452</v>
      </c>
      <c r="G107" s="117" t="n">
        <v>6</v>
      </c>
    </row>
    <row r="108" customFormat="false" ht="12.75" hidden="false" customHeight="false" outlineLevel="0" collapsed="false">
      <c r="A108" s="121" t="n">
        <v>40483</v>
      </c>
      <c r="B108" s="0"/>
      <c r="C108" s="0"/>
      <c r="D108" s="122" t="n">
        <v>14</v>
      </c>
      <c r="E108" s="123"/>
      <c r="F108" s="124" t="n">
        <v>40483</v>
      </c>
      <c r="G108" s="117" t="n">
        <v>6</v>
      </c>
    </row>
    <row r="109" customFormat="false" ht="12.75" hidden="false" customHeight="false" outlineLevel="0" collapsed="false">
      <c r="A109" s="121" t="n">
        <v>40513</v>
      </c>
      <c r="B109" s="0"/>
      <c r="C109" s="0"/>
      <c r="D109" s="122" t="n">
        <v>14</v>
      </c>
      <c r="E109" s="123"/>
      <c r="F109" s="124" t="n">
        <v>40513</v>
      </c>
      <c r="G109" s="117" t="n">
        <v>6</v>
      </c>
    </row>
    <row r="110" customFormat="false" ht="12.75" hidden="false" customHeight="false" outlineLevel="0" collapsed="false">
      <c r="A110" s="121" t="n">
        <v>40544</v>
      </c>
      <c r="B110" s="0"/>
      <c r="C110" s="0"/>
      <c r="D110" s="122" t="n">
        <v>14</v>
      </c>
      <c r="E110" s="123"/>
      <c r="F110" s="124" t="n">
        <v>40544</v>
      </c>
      <c r="G110" s="117" t="n">
        <v>6</v>
      </c>
    </row>
    <row r="111" customFormat="false" ht="12.75" hidden="false" customHeight="false" outlineLevel="0" collapsed="false">
      <c r="A111" s="121" t="n">
        <v>40575</v>
      </c>
      <c r="B111" s="0"/>
      <c r="C111" s="0"/>
      <c r="D111" s="122" t="n">
        <v>14</v>
      </c>
      <c r="E111" s="123"/>
      <c r="F111" s="124" t="n">
        <v>40575</v>
      </c>
      <c r="G111" s="117" t="n">
        <v>6</v>
      </c>
    </row>
    <row r="112" customFormat="false" ht="12.75" hidden="false" customHeight="false" outlineLevel="0" collapsed="false">
      <c r="A112" s="121" t="n">
        <v>40603</v>
      </c>
      <c r="B112" s="0"/>
      <c r="C112" s="0"/>
      <c r="D112" s="122" t="n">
        <v>14</v>
      </c>
      <c r="E112" s="123"/>
      <c r="F112" s="124" t="n">
        <v>40603</v>
      </c>
      <c r="G112" s="117" t="n">
        <v>6</v>
      </c>
    </row>
    <row r="113" customFormat="false" ht="12.75" hidden="false" customHeight="false" outlineLevel="0" collapsed="false">
      <c r="A113" s="121" t="n">
        <v>40634</v>
      </c>
      <c r="B113" s="0"/>
      <c r="C113" s="0"/>
      <c r="D113" s="122" t="n">
        <v>14</v>
      </c>
      <c r="E113" s="123"/>
      <c r="F113" s="124" t="n">
        <v>40634</v>
      </c>
      <c r="G113" s="117" t="n">
        <v>6</v>
      </c>
    </row>
    <row r="114" customFormat="false" ht="12.75" hidden="false" customHeight="false" outlineLevel="0" collapsed="false">
      <c r="A114" s="121" t="n">
        <v>40664</v>
      </c>
      <c r="B114" s="0"/>
      <c r="C114" s="0"/>
      <c r="D114" s="122" t="n">
        <v>14</v>
      </c>
      <c r="E114" s="123"/>
      <c r="F114" s="124" t="n">
        <v>40664</v>
      </c>
      <c r="G114" s="117" t="n">
        <v>6</v>
      </c>
    </row>
    <row r="115" customFormat="false" ht="12.75" hidden="false" customHeight="false" outlineLevel="0" collapsed="false">
      <c r="A115" s="121" t="n">
        <v>40695</v>
      </c>
      <c r="B115" s="0"/>
      <c r="C115" s="0"/>
      <c r="D115" s="122" t="n">
        <v>14</v>
      </c>
      <c r="E115" s="123"/>
      <c r="F115" s="124" t="n">
        <v>40695</v>
      </c>
      <c r="G115" s="117" t="n">
        <v>6</v>
      </c>
    </row>
    <row r="116" customFormat="false" ht="12.75" hidden="false" customHeight="false" outlineLevel="0" collapsed="false">
      <c r="A116" s="121" t="n">
        <v>40725</v>
      </c>
      <c r="B116" s="0"/>
      <c r="C116" s="0"/>
      <c r="D116" s="122" t="n">
        <v>14</v>
      </c>
      <c r="E116" s="123"/>
      <c r="F116" s="124" t="n">
        <v>40725</v>
      </c>
      <c r="G116" s="117" t="n">
        <v>6</v>
      </c>
    </row>
    <row r="117" customFormat="false" ht="12.75" hidden="false" customHeight="false" outlineLevel="0" collapsed="false">
      <c r="A117" s="121" t="n">
        <v>40756</v>
      </c>
      <c r="B117" s="0"/>
      <c r="C117" s="0"/>
      <c r="D117" s="122" t="n">
        <v>14</v>
      </c>
      <c r="E117" s="123"/>
      <c r="F117" s="124" t="n">
        <v>40756</v>
      </c>
      <c r="G117" s="117" t="n">
        <v>6</v>
      </c>
    </row>
    <row r="118" customFormat="false" ht="12.75" hidden="false" customHeight="false" outlineLevel="0" collapsed="false">
      <c r="A118" s="121" t="n">
        <v>40787</v>
      </c>
      <c r="B118" s="0"/>
      <c r="C118" s="0"/>
      <c r="D118" s="122" t="n">
        <v>14</v>
      </c>
      <c r="E118" s="123"/>
      <c r="F118" s="124" t="n">
        <v>40787</v>
      </c>
      <c r="G118" s="117" t="n">
        <v>6</v>
      </c>
    </row>
    <row r="119" customFormat="false" ht="12.75" hidden="false" customHeight="false" outlineLevel="0" collapsed="false">
      <c r="A119" s="121" t="n">
        <v>40817</v>
      </c>
      <c r="B119" s="0"/>
      <c r="C119" s="0"/>
      <c r="D119" s="122" t="n">
        <v>14</v>
      </c>
      <c r="E119" s="123"/>
      <c r="F119" s="124" t="n">
        <v>40817</v>
      </c>
      <c r="G119" s="117" t="n">
        <v>6</v>
      </c>
    </row>
    <row r="120" customFormat="false" ht="12.75" hidden="false" customHeight="false" outlineLevel="0" collapsed="false">
      <c r="A120" s="121" t="n">
        <v>40848</v>
      </c>
      <c r="B120" s="0"/>
      <c r="C120" s="0"/>
      <c r="D120" s="122" t="n">
        <v>14</v>
      </c>
      <c r="E120" s="123"/>
      <c r="F120" s="124" t="n">
        <v>40848</v>
      </c>
      <c r="G120" s="117" t="n">
        <v>6</v>
      </c>
    </row>
    <row r="121" customFormat="false" ht="12.75" hidden="false" customHeight="false" outlineLevel="0" collapsed="false">
      <c r="A121" s="121" t="n">
        <v>40878</v>
      </c>
      <c r="B121" s="0"/>
      <c r="C121" s="0"/>
      <c r="D121" s="122" t="n">
        <v>14</v>
      </c>
      <c r="E121" s="123"/>
      <c r="F121" s="124" t="n">
        <v>40878</v>
      </c>
      <c r="G121" s="117" t="n">
        <v>6</v>
      </c>
    </row>
    <row r="122" customFormat="false" ht="12.75" hidden="false" customHeight="false" outlineLevel="0" collapsed="false">
      <c r="A122" s="121" t="n">
        <v>40909</v>
      </c>
      <c r="B122" s="0"/>
      <c r="C122" s="0"/>
      <c r="D122" s="122" t="n">
        <v>14</v>
      </c>
      <c r="E122" s="123"/>
      <c r="F122" s="124" t="n">
        <v>40909</v>
      </c>
      <c r="G122" s="117" t="n">
        <v>6</v>
      </c>
    </row>
    <row r="123" customFormat="false" ht="12.75" hidden="false" customHeight="false" outlineLevel="0" collapsed="false">
      <c r="A123" s="121" t="n">
        <v>40940</v>
      </c>
      <c r="B123" s="0"/>
      <c r="C123" s="0"/>
      <c r="D123" s="122" t="n">
        <v>14</v>
      </c>
      <c r="E123" s="123"/>
      <c r="F123" s="124" t="n">
        <v>40940</v>
      </c>
      <c r="G123" s="117" t="n">
        <v>6</v>
      </c>
    </row>
    <row r="124" customFormat="false" ht="12.75" hidden="false" customHeight="false" outlineLevel="0" collapsed="false">
      <c r="A124" s="121" t="n">
        <v>40969</v>
      </c>
      <c r="B124" s="0"/>
      <c r="C124" s="0"/>
      <c r="D124" s="122" t="n">
        <v>14</v>
      </c>
      <c r="E124" s="123"/>
      <c r="F124" s="124" t="n">
        <v>40969</v>
      </c>
      <c r="G124" s="117" t="n">
        <v>6</v>
      </c>
    </row>
    <row r="125" customFormat="false" ht="12.75" hidden="false" customHeight="false" outlineLevel="0" collapsed="false">
      <c r="A125" s="121" t="n">
        <v>41000</v>
      </c>
      <c r="B125" s="0"/>
      <c r="C125" s="0"/>
      <c r="D125" s="122" t="n">
        <v>14</v>
      </c>
      <c r="E125" s="123"/>
      <c r="F125" s="124" t="n">
        <v>41000</v>
      </c>
      <c r="G125" s="117" t="n">
        <v>6</v>
      </c>
    </row>
    <row r="126" customFormat="false" ht="12.75" hidden="false" customHeight="false" outlineLevel="0" collapsed="false">
      <c r="A126" s="121" t="n">
        <v>41030</v>
      </c>
      <c r="B126" s="0"/>
      <c r="C126" s="0"/>
      <c r="D126" s="122" t="n">
        <v>14</v>
      </c>
      <c r="E126" s="123"/>
      <c r="F126" s="124" t="n">
        <v>41030</v>
      </c>
      <c r="G126" s="117" t="n">
        <v>6</v>
      </c>
    </row>
    <row r="127" customFormat="false" ht="12.75" hidden="false" customHeight="false" outlineLevel="0" collapsed="false">
      <c r="A127" s="121" t="n">
        <v>41061</v>
      </c>
      <c r="B127" s="0"/>
      <c r="C127" s="0"/>
      <c r="D127" s="122" t="n">
        <v>14</v>
      </c>
      <c r="E127" s="123"/>
      <c r="F127" s="124" t="n">
        <v>41061</v>
      </c>
      <c r="G127" s="117" t="n">
        <v>6</v>
      </c>
    </row>
    <row r="128" customFormat="false" ht="12.75" hidden="false" customHeight="false" outlineLevel="0" collapsed="false">
      <c r="A128" s="121" t="n">
        <v>41091</v>
      </c>
      <c r="B128" s="0"/>
      <c r="C128" s="0"/>
      <c r="D128" s="122" t="n">
        <v>14</v>
      </c>
      <c r="E128" s="123"/>
      <c r="F128" s="124" t="n">
        <v>41091</v>
      </c>
      <c r="G128" s="117" t="n">
        <v>6</v>
      </c>
    </row>
    <row r="129" customFormat="false" ht="12.75" hidden="false" customHeight="false" outlineLevel="0" collapsed="false">
      <c r="A129" s="121" t="n">
        <v>41122</v>
      </c>
      <c r="B129" s="0"/>
      <c r="C129" s="0"/>
      <c r="D129" s="122" t="n">
        <v>14</v>
      </c>
      <c r="E129" s="123"/>
      <c r="F129" s="124" t="n">
        <v>41122</v>
      </c>
      <c r="G129" s="117" t="n">
        <v>6</v>
      </c>
    </row>
    <row r="130" customFormat="false" ht="12.75" hidden="false" customHeight="false" outlineLevel="0" collapsed="false">
      <c r="A130" s="121" t="n">
        <v>41153</v>
      </c>
      <c r="B130" s="0"/>
      <c r="C130" s="0"/>
      <c r="D130" s="122" t="n">
        <v>14</v>
      </c>
      <c r="E130" s="123"/>
      <c r="F130" s="124" t="n">
        <v>41153</v>
      </c>
      <c r="G130" s="117" t="n">
        <v>6</v>
      </c>
    </row>
    <row r="131" customFormat="false" ht="12.75" hidden="false" customHeight="false" outlineLevel="0" collapsed="false">
      <c r="A131" s="121" t="n">
        <v>41183</v>
      </c>
      <c r="B131" s="0"/>
      <c r="C131" s="0"/>
      <c r="D131" s="122" t="n">
        <v>14</v>
      </c>
      <c r="E131" s="123"/>
      <c r="F131" s="124" t="n">
        <v>41183</v>
      </c>
      <c r="G131" s="117" t="n">
        <v>6</v>
      </c>
    </row>
    <row r="132" customFormat="false" ht="12.75" hidden="false" customHeight="false" outlineLevel="0" collapsed="false">
      <c r="A132" s="121" t="n">
        <v>41214</v>
      </c>
      <c r="B132" s="0"/>
      <c r="C132" s="0"/>
      <c r="D132" s="122" t="n">
        <v>14</v>
      </c>
      <c r="E132" s="123"/>
      <c r="F132" s="124" t="n">
        <v>41214</v>
      </c>
      <c r="G132" s="117" t="n">
        <v>6</v>
      </c>
    </row>
    <row r="133" customFormat="false" ht="12.75" hidden="false" customHeight="false" outlineLevel="0" collapsed="false">
      <c r="A133" s="121" t="n">
        <v>41244</v>
      </c>
      <c r="B133" s="0"/>
      <c r="C133" s="0"/>
      <c r="D133" s="122" t="n">
        <v>14</v>
      </c>
      <c r="E133" s="123"/>
      <c r="F133" s="124" t="n">
        <v>41244</v>
      </c>
      <c r="G133" s="117" t="n">
        <v>6</v>
      </c>
    </row>
    <row r="134" customFormat="false" ht="12.75" hidden="false" customHeight="false" outlineLevel="0" collapsed="false">
      <c r="A134" s="121" t="n">
        <v>41275</v>
      </c>
      <c r="B134" s="0"/>
      <c r="C134" s="0"/>
      <c r="D134" s="122" t="n">
        <v>14</v>
      </c>
      <c r="E134" s="123"/>
      <c r="F134" s="124" t="n">
        <v>41275</v>
      </c>
      <c r="G134" s="117" t="n">
        <v>6</v>
      </c>
    </row>
    <row r="135" customFormat="false" ht="12.75" hidden="false" customHeight="false" outlineLevel="0" collapsed="false">
      <c r="A135" s="121" t="n">
        <v>41306</v>
      </c>
      <c r="B135" s="0"/>
      <c r="C135" s="0"/>
      <c r="D135" s="122" t="n">
        <v>14</v>
      </c>
      <c r="E135" s="123"/>
      <c r="F135" s="124" t="n">
        <v>41306</v>
      </c>
      <c r="G135" s="117" t="n">
        <v>6</v>
      </c>
    </row>
    <row r="136" customFormat="false" ht="12.75" hidden="false" customHeight="false" outlineLevel="0" collapsed="false">
      <c r="A136" s="121" t="n">
        <v>41334</v>
      </c>
      <c r="B136" s="0"/>
      <c r="C136" s="0"/>
      <c r="D136" s="122" t="n">
        <v>14</v>
      </c>
      <c r="E136" s="123"/>
      <c r="F136" s="124" t="n">
        <v>41334</v>
      </c>
      <c r="G136" s="117" t="n">
        <v>6</v>
      </c>
    </row>
    <row r="137" customFormat="false" ht="12.75" hidden="false" customHeight="false" outlineLevel="0" collapsed="false">
      <c r="A137" s="121" t="n">
        <v>41365</v>
      </c>
      <c r="B137" s="0"/>
      <c r="C137" s="0"/>
      <c r="D137" s="122" t="n">
        <v>14</v>
      </c>
      <c r="E137" s="123"/>
      <c r="F137" s="124" t="n">
        <v>41365</v>
      </c>
      <c r="G137" s="117" t="n">
        <v>6</v>
      </c>
    </row>
    <row r="138" customFormat="false" ht="12.75" hidden="false" customHeight="false" outlineLevel="0" collapsed="false">
      <c r="A138" s="121" t="n">
        <v>41395</v>
      </c>
      <c r="B138" s="0"/>
      <c r="C138" s="0"/>
      <c r="D138" s="122" t="n">
        <v>14</v>
      </c>
      <c r="E138" s="123"/>
      <c r="F138" s="124" t="n">
        <v>41395</v>
      </c>
      <c r="G138" s="117" t="n">
        <v>6</v>
      </c>
    </row>
    <row r="139" customFormat="false" ht="12.75" hidden="false" customHeight="false" outlineLevel="0" collapsed="false">
      <c r="A139" s="121" t="n">
        <v>41426</v>
      </c>
      <c r="B139" s="0"/>
      <c r="C139" s="0"/>
      <c r="D139" s="122" t="n">
        <v>14</v>
      </c>
      <c r="E139" s="123"/>
      <c r="F139" s="124" t="n">
        <v>41426</v>
      </c>
      <c r="G139" s="117" t="n">
        <v>6</v>
      </c>
    </row>
    <row r="140" customFormat="false" ht="12.75" hidden="false" customHeight="false" outlineLevel="0" collapsed="false">
      <c r="A140" s="121" t="n">
        <v>41456</v>
      </c>
      <c r="B140" s="0"/>
      <c r="C140" s="0"/>
      <c r="D140" s="122" t="n">
        <v>14</v>
      </c>
      <c r="E140" s="123"/>
      <c r="F140" s="124" t="n">
        <v>41456</v>
      </c>
      <c r="G140" s="117" t="n">
        <v>6</v>
      </c>
    </row>
    <row r="141" customFormat="false" ht="12.75" hidden="false" customHeight="false" outlineLevel="0" collapsed="false">
      <c r="A141" s="121" t="n">
        <v>41487</v>
      </c>
      <c r="B141" s="0"/>
      <c r="C141" s="0"/>
      <c r="D141" s="122" t="n">
        <v>14</v>
      </c>
      <c r="E141" s="123"/>
      <c r="F141" s="124" t="n">
        <v>41487</v>
      </c>
      <c r="G141" s="117" t="n">
        <v>6</v>
      </c>
    </row>
    <row r="142" customFormat="false" ht="12.75" hidden="false" customHeight="false" outlineLevel="0" collapsed="false">
      <c r="A142" s="121" t="n">
        <v>41518</v>
      </c>
      <c r="B142" s="0"/>
      <c r="C142" s="0"/>
      <c r="D142" s="122" t="n">
        <v>14</v>
      </c>
      <c r="E142" s="123"/>
      <c r="F142" s="124" t="n">
        <v>41518</v>
      </c>
      <c r="G142" s="117" t="n">
        <v>6</v>
      </c>
    </row>
    <row r="143" customFormat="false" ht="12.75" hidden="false" customHeight="false" outlineLevel="0" collapsed="false">
      <c r="A143" s="121" t="n">
        <v>41548</v>
      </c>
      <c r="B143" s="0"/>
      <c r="C143" s="0"/>
      <c r="D143" s="122" t="n">
        <v>14</v>
      </c>
      <c r="E143" s="123"/>
      <c r="F143" s="124" t="n">
        <v>41548</v>
      </c>
      <c r="G143" s="117" t="n">
        <v>6</v>
      </c>
    </row>
    <row r="144" customFormat="false" ht="12.75" hidden="false" customHeight="false" outlineLevel="0" collapsed="false">
      <c r="A144" s="121" t="n">
        <v>41579</v>
      </c>
      <c r="B144" s="0"/>
      <c r="C144" s="0"/>
      <c r="D144" s="122" t="n">
        <v>14</v>
      </c>
      <c r="E144" s="123"/>
      <c r="F144" s="124" t="n">
        <v>41579</v>
      </c>
      <c r="G144" s="117" t="n">
        <v>6</v>
      </c>
    </row>
    <row r="145" customFormat="false" ht="12.75" hidden="false" customHeight="false" outlineLevel="0" collapsed="false">
      <c r="A145" s="121" t="n">
        <v>41609</v>
      </c>
      <c r="B145" s="0"/>
      <c r="C145" s="0"/>
      <c r="D145" s="122" t="n">
        <v>14</v>
      </c>
      <c r="E145" s="123"/>
      <c r="F145" s="124" t="n">
        <v>41609</v>
      </c>
      <c r="G145" s="117" t="n">
        <v>6</v>
      </c>
    </row>
    <row r="146" customFormat="false" ht="12.75" hidden="false" customHeight="false" outlineLevel="0" collapsed="false">
      <c r="A146" s="121" t="n">
        <v>41640</v>
      </c>
      <c r="B146" s="0"/>
      <c r="C146" s="0"/>
      <c r="D146" s="122" t="n">
        <v>14</v>
      </c>
      <c r="E146" s="123"/>
      <c r="F146" s="124" t="n">
        <v>41640</v>
      </c>
      <c r="G146" s="117" t="n">
        <v>6</v>
      </c>
    </row>
    <row r="147" customFormat="false" ht="12.75" hidden="false" customHeight="false" outlineLevel="0" collapsed="false">
      <c r="A147" s="121" t="n">
        <v>41671</v>
      </c>
      <c r="B147" s="0"/>
      <c r="C147" s="0"/>
      <c r="D147" s="122" t="n">
        <v>14</v>
      </c>
      <c r="E147" s="123"/>
      <c r="F147" s="124" t="n">
        <v>41671</v>
      </c>
      <c r="G147" s="117" t="n">
        <v>6</v>
      </c>
    </row>
    <row r="148" customFormat="false" ht="12.75" hidden="false" customHeight="false" outlineLevel="0" collapsed="false">
      <c r="A148" s="121" t="n">
        <v>41699</v>
      </c>
      <c r="B148" s="0"/>
      <c r="C148" s="0"/>
      <c r="D148" s="122" t="n">
        <v>14</v>
      </c>
      <c r="E148" s="123"/>
      <c r="F148" s="124" t="n">
        <v>41699</v>
      </c>
      <c r="G148" s="117" t="n">
        <v>6</v>
      </c>
    </row>
    <row r="149" customFormat="false" ht="12.75" hidden="false" customHeight="false" outlineLevel="0" collapsed="false">
      <c r="A149" s="121" t="n">
        <v>41730</v>
      </c>
      <c r="B149" s="0"/>
      <c r="C149" s="0"/>
      <c r="D149" s="122" t="n">
        <v>14</v>
      </c>
      <c r="E149" s="123"/>
      <c r="F149" s="124" t="n">
        <v>41730</v>
      </c>
      <c r="G149" s="117" t="n">
        <v>6</v>
      </c>
    </row>
    <row r="150" customFormat="false" ht="12.75" hidden="false" customHeight="false" outlineLevel="0" collapsed="false">
      <c r="A150" s="121" t="n">
        <v>41760</v>
      </c>
      <c r="B150" s="0"/>
      <c r="C150" s="0"/>
      <c r="D150" s="122" t="n">
        <v>14</v>
      </c>
      <c r="E150" s="123"/>
      <c r="F150" s="124" t="n">
        <v>41760</v>
      </c>
      <c r="G150" s="117" t="n">
        <v>6</v>
      </c>
    </row>
    <row r="151" customFormat="false" ht="12.75" hidden="false" customHeight="false" outlineLevel="0" collapsed="false">
      <c r="A151" s="121" t="n">
        <v>41791</v>
      </c>
      <c r="B151" s="0"/>
      <c r="C151" s="0"/>
      <c r="D151" s="122" t="n">
        <v>14</v>
      </c>
      <c r="E151" s="123"/>
      <c r="F151" s="124" t="n">
        <v>41791</v>
      </c>
      <c r="G151" s="117" t="n">
        <v>6</v>
      </c>
    </row>
    <row r="152" customFormat="false" ht="12.75" hidden="false" customHeight="false" outlineLevel="0" collapsed="false">
      <c r="A152" s="121" t="n">
        <v>41821</v>
      </c>
      <c r="B152" s="0"/>
      <c r="C152" s="0"/>
      <c r="D152" s="122" t="n">
        <v>14</v>
      </c>
      <c r="E152" s="123"/>
      <c r="F152" s="124" t="n">
        <v>41821</v>
      </c>
      <c r="G152" s="117" t="n">
        <v>6</v>
      </c>
    </row>
    <row r="153" customFormat="false" ht="12.75" hidden="false" customHeight="false" outlineLevel="0" collapsed="false">
      <c r="A153" s="121" t="n">
        <v>41852</v>
      </c>
      <c r="B153" s="0"/>
      <c r="C153" s="0"/>
      <c r="D153" s="122" t="n">
        <v>14</v>
      </c>
      <c r="E153" s="123"/>
      <c r="F153" s="124" t="n">
        <v>41852</v>
      </c>
      <c r="G153" s="117" t="n">
        <v>6</v>
      </c>
    </row>
    <row r="154" customFormat="false" ht="12.75" hidden="false" customHeight="false" outlineLevel="0" collapsed="false">
      <c r="A154" s="121" t="n">
        <v>41883</v>
      </c>
      <c r="B154" s="0"/>
      <c r="C154" s="0"/>
      <c r="D154" s="122" t="n">
        <v>14</v>
      </c>
      <c r="E154" s="123"/>
      <c r="F154" s="124" t="n">
        <v>41883</v>
      </c>
      <c r="G154" s="117" t="n">
        <v>6</v>
      </c>
    </row>
    <row r="155" customFormat="false" ht="12.75" hidden="false" customHeight="false" outlineLevel="0" collapsed="false">
      <c r="A155" s="121" t="n">
        <v>41913</v>
      </c>
      <c r="B155" s="0"/>
      <c r="C155" s="0"/>
      <c r="D155" s="122" t="n">
        <v>14</v>
      </c>
      <c r="E155" s="123"/>
      <c r="F155" s="124" t="n">
        <v>41913</v>
      </c>
      <c r="G155" s="117" t="n">
        <v>6</v>
      </c>
    </row>
    <row r="156" customFormat="false" ht="12.75" hidden="false" customHeight="false" outlineLevel="0" collapsed="false">
      <c r="A156" s="121" t="n">
        <v>41944</v>
      </c>
      <c r="B156" s="0"/>
      <c r="C156" s="0"/>
      <c r="D156" s="122" t="n">
        <v>14</v>
      </c>
      <c r="E156" s="123"/>
      <c r="F156" s="124" t="n">
        <v>41944</v>
      </c>
      <c r="G156" s="117" t="n">
        <v>6</v>
      </c>
    </row>
    <row r="157" customFormat="false" ht="12.75" hidden="false" customHeight="false" outlineLevel="0" collapsed="false">
      <c r="A157" s="121" t="n">
        <v>41974</v>
      </c>
      <c r="B157" s="0"/>
      <c r="C157" s="0"/>
      <c r="D157" s="122" t="n">
        <v>14</v>
      </c>
      <c r="E157" s="123"/>
      <c r="F157" s="124" t="n">
        <v>41974</v>
      </c>
      <c r="G157" s="117" t="n">
        <v>6</v>
      </c>
    </row>
    <row r="158" customFormat="false" ht="12.75" hidden="false" customHeight="false" outlineLevel="0" collapsed="false">
      <c r="A158" s="121" t="n">
        <v>42005</v>
      </c>
      <c r="B158" s="0"/>
      <c r="C158" s="0"/>
      <c r="D158" s="122" t="n">
        <v>14</v>
      </c>
      <c r="E158" s="123"/>
      <c r="F158" s="124" t="n">
        <v>42005</v>
      </c>
      <c r="G158" s="117" t="n">
        <v>6</v>
      </c>
    </row>
    <row r="159" customFormat="false" ht="12.75" hidden="false" customHeight="false" outlineLevel="0" collapsed="false">
      <c r="A159" s="121" t="n">
        <v>42036</v>
      </c>
      <c r="B159" s="0"/>
      <c r="C159" s="0"/>
      <c r="D159" s="122" t="n">
        <v>14</v>
      </c>
      <c r="E159" s="123"/>
      <c r="F159" s="124" t="n">
        <v>42036</v>
      </c>
      <c r="G159" s="117" t="n">
        <v>6</v>
      </c>
    </row>
    <row r="160" customFormat="false" ht="12.75" hidden="false" customHeight="false" outlineLevel="0" collapsed="false">
      <c r="A160" s="121" t="n">
        <v>42064</v>
      </c>
      <c r="B160" s="0"/>
      <c r="C160" s="0"/>
      <c r="D160" s="122" t="n">
        <v>14</v>
      </c>
      <c r="E160" s="123"/>
      <c r="F160" s="124" t="n">
        <v>42064</v>
      </c>
      <c r="G160" s="117" t="n">
        <v>6</v>
      </c>
    </row>
    <row r="161" customFormat="false" ht="12.75" hidden="false" customHeight="false" outlineLevel="0" collapsed="false">
      <c r="A161" s="121" t="n">
        <v>42095</v>
      </c>
      <c r="B161" s="0"/>
      <c r="C161" s="0"/>
      <c r="D161" s="122" t="n">
        <v>14</v>
      </c>
      <c r="E161" s="123"/>
      <c r="F161" s="124" t="n">
        <v>42095</v>
      </c>
      <c r="G161" s="117" t="n">
        <v>6</v>
      </c>
    </row>
    <row r="162" customFormat="false" ht="12.75" hidden="false" customHeight="false" outlineLevel="0" collapsed="false">
      <c r="A162" s="121" t="n">
        <v>42125</v>
      </c>
      <c r="B162" s="0"/>
      <c r="C162" s="0"/>
      <c r="D162" s="122" t="n">
        <v>14</v>
      </c>
      <c r="E162" s="123"/>
      <c r="F162" s="124" t="n">
        <v>42125</v>
      </c>
      <c r="G162" s="117" t="n">
        <v>6</v>
      </c>
    </row>
    <row r="163" customFormat="false" ht="12.75" hidden="false" customHeight="false" outlineLevel="0" collapsed="false">
      <c r="A163" s="121" t="n">
        <v>42156</v>
      </c>
      <c r="B163" s="0"/>
      <c r="C163" s="0"/>
      <c r="D163" s="122" t="n">
        <v>14</v>
      </c>
      <c r="E163" s="123"/>
      <c r="F163" s="124" t="n">
        <v>42156</v>
      </c>
      <c r="G163" s="117" t="n">
        <v>6</v>
      </c>
    </row>
    <row r="164" customFormat="false" ht="12.75" hidden="false" customHeight="false" outlineLevel="0" collapsed="false">
      <c r="A164" s="121" t="n">
        <v>42186</v>
      </c>
      <c r="B164" s="0"/>
      <c r="C164" s="0"/>
      <c r="D164" s="122" t="n">
        <v>14</v>
      </c>
      <c r="E164" s="123"/>
      <c r="F164" s="124" t="n">
        <v>42186</v>
      </c>
      <c r="G164" s="117" t="n">
        <v>6</v>
      </c>
    </row>
    <row r="165" customFormat="false" ht="12.75" hidden="false" customHeight="false" outlineLevel="0" collapsed="false">
      <c r="A165" s="121" t="n">
        <v>42217</v>
      </c>
      <c r="B165" s="0"/>
      <c r="C165" s="0"/>
      <c r="D165" s="122" t="n">
        <v>14</v>
      </c>
      <c r="E165" s="123"/>
      <c r="F165" s="124" t="n">
        <v>42217</v>
      </c>
      <c r="G165" s="117" t="n">
        <v>6</v>
      </c>
    </row>
    <row r="166" customFormat="false" ht="12.75" hidden="false" customHeight="false" outlineLevel="0" collapsed="false">
      <c r="A166" s="121" t="n">
        <v>42248</v>
      </c>
      <c r="B166" s="0"/>
      <c r="C166" s="0"/>
      <c r="D166" s="122" t="n">
        <v>14</v>
      </c>
      <c r="E166" s="123"/>
      <c r="F166" s="124" t="n">
        <v>42248</v>
      </c>
      <c r="G166" s="117" t="n">
        <v>6</v>
      </c>
    </row>
    <row r="167" customFormat="false" ht="12.75" hidden="false" customHeight="false" outlineLevel="0" collapsed="false">
      <c r="A167" s="121" t="n">
        <v>42278</v>
      </c>
      <c r="B167" s="0"/>
      <c r="C167" s="0"/>
      <c r="D167" s="122" t="n">
        <v>14</v>
      </c>
      <c r="E167" s="123"/>
      <c r="F167" s="124" t="n">
        <v>42278</v>
      </c>
      <c r="G167" s="117" t="n">
        <v>6</v>
      </c>
    </row>
    <row r="168" customFormat="false" ht="12.75" hidden="false" customHeight="false" outlineLevel="0" collapsed="false">
      <c r="A168" s="121" t="n">
        <v>42309</v>
      </c>
      <c r="B168" s="0"/>
      <c r="C168" s="0"/>
      <c r="D168" s="122" t="n">
        <v>14</v>
      </c>
      <c r="E168" s="123"/>
      <c r="F168" s="124" t="n">
        <v>42309</v>
      </c>
      <c r="G168" s="117" t="n">
        <v>6</v>
      </c>
    </row>
    <row r="169" customFormat="false" ht="12.75" hidden="false" customHeight="false" outlineLevel="0" collapsed="false">
      <c r="A169" s="121" t="n">
        <v>42339</v>
      </c>
      <c r="B169" s="0"/>
      <c r="C169" s="0"/>
      <c r="D169" s="122" t="n">
        <v>14</v>
      </c>
      <c r="E169" s="123"/>
      <c r="F169" s="124" t="n">
        <v>42339</v>
      </c>
      <c r="G169" s="117" t="n">
        <v>6</v>
      </c>
    </row>
    <row r="170" customFormat="false" ht="12.75" hidden="false" customHeight="false" outlineLevel="0" collapsed="false">
      <c r="A170" s="121" t="n">
        <v>42370</v>
      </c>
      <c r="B170" s="0"/>
      <c r="C170" s="0"/>
      <c r="D170" s="122" t="n">
        <v>14</v>
      </c>
      <c r="E170" s="123"/>
      <c r="F170" s="124" t="n">
        <v>42370</v>
      </c>
      <c r="G170" s="117" t="n">
        <v>6</v>
      </c>
    </row>
    <row r="171" customFormat="false" ht="12.75" hidden="false" customHeight="false" outlineLevel="0" collapsed="false">
      <c r="A171" s="121" t="n">
        <v>42401</v>
      </c>
      <c r="B171" s="0"/>
      <c r="C171" s="0"/>
      <c r="D171" s="122" t="n">
        <v>14</v>
      </c>
      <c r="E171" s="123"/>
      <c r="F171" s="124" t="n">
        <v>42401</v>
      </c>
      <c r="G171" s="117" t="n">
        <v>6</v>
      </c>
    </row>
    <row r="172" customFormat="false" ht="12.75" hidden="false" customHeight="false" outlineLevel="0" collapsed="false">
      <c r="A172" s="121" t="n">
        <v>42430</v>
      </c>
      <c r="B172" s="0"/>
      <c r="C172" s="0"/>
      <c r="D172" s="122" t="n">
        <v>14</v>
      </c>
      <c r="E172" s="123"/>
      <c r="F172" s="124" t="n">
        <v>42430</v>
      </c>
      <c r="G172" s="117" t="n">
        <v>6</v>
      </c>
    </row>
    <row r="173" customFormat="false" ht="12.75" hidden="false" customHeight="false" outlineLevel="0" collapsed="false">
      <c r="A173" s="121" t="n">
        <v>42461</v>
      </c>
      <c r="B173" s="0"/>
      <c r="C173" s="0"/>
      <c r="D173" s="122" t="n">
        <v>14</v>
      </c>
      <c r="E173" s="123"/>
      <c r="F173" s="124" t="n">
        <v>42461</v>
      </c>
      <c r="G173" s="117" t="n">
        <v>6</v>
      </c>
    </row>
    <row r="174" customFormat="false" ht="12.75" hidden="false" customHeight="false" outlineLevel="0" collapsed="false">
      <c r="A174" s="121" t="n">
        <v>42491</v>
      </c>
      <c r="B174" s="0"/>
      <c r="C174" s="0"/>
      <c r="D174" s="122" t="n">
        <v>14</v>
      </c>
      <c r="E174" s="123"/>
      <c r="F174" s="124" t="n">
        <v>42491</v>
      </c>
      <c r="G174" s="117" t="n">
        <v>6</v>
      </c>
    </row>
    <row r="175" customFormat="false" ht="12.75" hidden="false" customHeight="false" outlineLevel="0" collapsed="false">
      <c r="A175" s="121" t="n">
        <v>42522</v>
      </c>
      <c r="B175" s="0"/>
      <c r="C175" s="0"/>
      <c r="D175" s="122" t="n">
        <v>14</v>
      </c>
      <c r="E175" s="123"/>
      <c r="F175" s="124" t="n">
        <v>42522</v>
      </c>
      <c r="G175" s="117" t="n">
        <v>6</v>
      </c>
    </row>
    <row r="176" customFormat="false" ht="12.75" hidden="false" customHeight="false" outlineLevel="0" collapsed="false">
      <c r="A176" s="121" t="n">
        <v>42552</v>
      </c>
      <c r="B176" s="0"/>
      <c r="C176" s="0"/>
      <c r="D176" s="122" t="n">
        <v>14</v>
      </c>
      <c r="E176" s="123"/>
      <c r="F176" s="124" t="n">
        <v>42552</v>
      </c>
      <c r="G176" s="117" t="n">
        <v>6</v>
      </c>
    </row>
    <row r="177" customFormat="false" ht="12.75" hidden="false" customHeight="false" outlineLevel="0" collapsed="false">
      <c r="A177" s="121" t="n">
        <v>42583</v>
      </c>
      <c r="B177" s="0"/>
      <c r="C177" s="0"/>
      <c r="D177" s="122" t="n">
        <v>14</v>
      </c>
      <c r="E177" s="123"/>
      <c r="F177" s="124" t="n">
        <v>42583</v>
      </c>
      <c r="G177" s="117" t="n">
        <v>6</v>
      </c>
    </row>
    <row r="178" customFormat="false" ht="12.75" hidden="false" customHeight="false" outlineLevel="0" collapsed="false">
      <c r="A178" s="121" t="n">
        <v>42614</v>
      </c>
      <c r="B178" s="0"/>
      <c r="C178" s="0"/>
      <c r="D178" s="122" t="n">
        <v>14</v>
      </c>
      <c r="E178" s="123"/>
      <c r="F178" s="124" t="n">
        <v>42614</v>
      </c>
      <c r="G178" s="117" t="n">
        <v>6</v>
      </c>
    </row>
    <row r="179" customFormat="false" ht="12.75" hidden="false" customHeight="false" outlineLevel="0" collapsed="false">
      <c r="A179" s="121" t="n">
        <v>42644</v>
      </c>
      <c r="B179" s="0"/>
      <c r="C179" s="0"/>
      <c r="D179" s="122" t="n">
        <v>14</v>
      </c>
      <c r="E179" s="123"/>
      <c r="F179" s="124" t="n">
        <v>42644</v>
      </c>
      <c r="G179" s="117" t="n">
        <v>6</v>
      </c>
    </row>
    <row r="180" customFormat="false" ht="12.75" hidden="false" customHeight="false" outlineLevel="0" collapsed="false">
      <c r="A180" s="121" t="n">
        <v>42675</v>
      </c>
      <c r="B180" s="0"/>
      <c r="C180" s="0"/>
      <c r="D180" s="122" t="n">
        <v>14</v>
      </c>
      <c r="E180" s="123"/>
      <c r="F180" s="124" t="n">
        <v>42675</v>
      </c>
      <c r="G180" s="117" t="n">
        <v>6</v>
      </c>
    </row>
    <row r="181" customFormat="false" ht="12.75" hidden="false" customHeight="false" outlineLevel="0" collapsed="false">
      <c r="A181" s="121" t="n">
        <v>42705</v>
      </c>
      <c r="B181" s="0"/>
      <c r="C181" s="0"/>
      <c r="D181" s="122" t="n">
        <v>14</v>
      </c>
      <c r="E181" s="123"/>
      <c r="F181" s="124" t="n">
        <v>42705</v>
      </c>
      <c r="G181" s="117" t="n">
        <v>6</v>
      </c>
    </row>
    <row r="182" customFormat="false" ht="12.75" hidden="false" customHeight="false" outlineLevel="0" collapsed="false">
      <c r="A182" s="121" t="n">
        <v>42736</v>
      </c>
      <c r="B182" s="0"/>
      <c r="C182" s="0"/>
      <c r="D182" s="122" t="n">
        <v>14</v>
      </c>
      <c r="E182" s="123"/>
      <c r="F182" s="124" t="n">
        <v>42736</v>
      </c>
      <c r="G182" s="117" t="n">
        <v>6</v>
      </c>
    </row>
    <row r="183" customFormat="false" ht="12.75" hidden="false" customHeight="false" outlineLevel="0" collapsed="false">
      <c r="A183" s="121" t="n">
        <v>42767</v>
      </c>
      <c r="B183" s="0"/>
      <c r="C183" s="0"/>
      <c r="D183" s="122" t="n">
        <v>14</v>
      </c>
      <c r="E183" s="123"/>
      <c r="F183" s="124" t="n">
        <v>42767</v>
      </c>
      <c r="G183" s="117" t="n">
        <v>6</v>
      </c>
    </row>
    <row r="184" customFormat="false" ht="12.75" hidden="false" customHeight="false" outlineLevel="0" collapsed="false">
      <c r="A184" s="121" t="n">
        <v>42795</v>
      </c>
      <c r="B184" s="0"/>
      <c r="C184" s="0"/>
      <c r="D184" s="122" t="n">
        <v>14</v>
      </c>
      <c r="E184" s="123"/>
      <c r="F184" s="124" t="n">
        <v>42795</v>
      </c>
      <c r="G184" s="117" t="n">
        <v>6</v>
      </c>
    </row>
    <row r="185" customFormat="false" ht="12.75" hidden="false" customHeight="false" outlineLevel="0" collapsed="false">
      <c r="A185" s="121" t="n">
        <v>42826</v>
      </c>
      <c r="B185" s="0"/>
      <c r="C185" s="0"/>
      <c r="D185" s="122" t="n">
        <v>14</v>
      </c>
      <c r="E185" s="123"/>
      <c r="F185" s="124" t="n">
        <v>42826</v>
      </c>
      <c r="G185" s="117" t="n">
        <v>6</v>
      </c>
    </row>
    <row r="186" customFormat="false" ht="12.75" hidden="false" customHeight="false" outlineLevel="0" collapsed="false">
      <c r="A186" s="121" t="n">
        <v>42856</v>
      </c>
      <c r="B186" s="0"/>
      <c r="C186" s="0"/>
      <c r="D186" s="122" t="n">
        <v>14</v>
      </c>
      <c r="E186" s="123"/>
      <c r="F186" s="124" t="n">
        <v>42856</v>
      </c>
      <c r="G186" s="117" t="n">
        <v>6</v>
      </c>
    </row>
    <row r="187" customFormat="false" ht="12.75" hidden="false" customHeight="false" outlineLevel="0" collapsed="false">
      <c r="A187" s="121" t="n">
        <v>42887</v>
      </c>
      <c r="B187" s="0"/>
      <c r="C187" s="0"/>
      <c r="D187" s="122" t="n">
        <v>14</v>
      </c>
      <c r="E187" s="123"/>
      <c r="F187" s="124" t="n">
        <v>42887</v>
      </c>
      <c r="G187" s="117" t="n">
        <v>6</v>
      </c>
    </row>
    <row r="188" customFormat="false" ht="12.75" hidden="false" customHeight="false" outlineLevel="0" collapsed="false">
      <c r="A188" s="121" t="n">
        <v>42917</v>
      </c>
      <c r="B188" s="0"/>
      <c r="C188" s="0"/>
      <c r="D188" s="122" t="n">
        <v>14</v>
      </c>
      <c r="E188" s="123"/>
      <c r="F188" s="124" t="n">
        <v>42917</v>
      </c>
      <c r="G188" s="117" t="n">
        <v>6</v>
      </c>
    </row>
    <row r="189" customFormat="false" ht="12.75" hidden="false" customHeight="false" outlineLevel="0" collapsed="false">
      <c r="A189" s="121" t="n">
        <v>42948</v>
      </c>
      <c r="B189" s="0"/>
      <c r="C189" s="0"/>
      <c r="D189" s="122" t="n">
        <v>14</v>
      </c>
      <c r="E189" s="123"/>
      <c r="F189" s="124" t="n">
        <v>42948</v>
      </c>
      <c r="G189" s="117" t="n">
        <v>6</v>
      </c>
    </row>
    <row r="190" customFormat="false" ht="12.75" hidden="false" customHeight="false" outlineLevel="0" collapsed="false">
      <c r="A190" s="121" t="n">
        <v>42979</v>
      </c>
      <c r="B190" s="0"/>
      <c r="C190" s="0"/>
      <c r="D190" s="122" t="n">
        <v>14</v>
      </c>
      <c r="E190" s="123"/>
      <c r="F190" s="124" t="n">
        <v>42979</v>
      </c>
      <c r="G190" s="117" t="n">
        <v>6</v>
      </c>
    </row>
    <row r="191" customFormat="false" ht="12.75" hidden="false" customHeight="false" outlineLevel="0" collapsed="false">
      <c r="A191" s="121" t="n">
        <v>43009</v>
      </c>
      <c r="B191" s="0"/>
      <c r="C191" s="0"/>
      <c r="D191" s="122" t="n">
        <v>14</v>
      </c>
      <c r="E191" s="123"/>
      <c r="F191" s="124" t="n">
        <v>43009</v>
      </c>
      <c r="G191" s="117" t="n">
        <v>6</v>
      </c>
    </row>
    <row r="192" customFormat="false" ht="12.75" hidden="false" customHeight="false" outlineLevel="0" collapsed="false">
      <c r="A192" s="121" t="n">
        <v>43040</v>
      </c>
      <c r="B192" s="0"/>
      <c r="C192" s="0"/>
      <c r="D192" s="122" t="n">
        <v>14</v>
      </c>
      <c r="E192" s="123"/>
      <c r="F192" s="124" t="n">
        <v>43040</v>
      </c>
      <c r="G192" s="117" t="n">
        <v>6</v>
      </c>
    </row>
    <row r="193" customFormat="false" ht="12.75" hidden="false" customHeight="false" outlineLevel="0" collapsed="false">
      <c r="A193" s="121" t="n">
        <v>43070</v>
      </c>
      <c r="B193" s="0"/>
      <c r="C193" s="0"/>
      <c r="D193" s="122" t="n">
        <v>14</v>
      </c>
      <c r="E193" s="123"/>
      <c r="F193" s="124" t="n">
        <v>43070</v>
      </c>
      <c r="G193" s="117" t="n">
        <v>6</v>
      </c>
    </row>
    <row r="194" customFormat="false" ht="12.75" hidden="false" customHeight="false" outlineLevel="0" collapsed="false">
      <c r="A194" s="121" t="n">
        <v>43101</v>
      </c>
      <c r="B194" s="0"/>
      <c r="C194" s="0"/>
      <c r="D194" s="122" t="n">
        <v>14</v>
      </c>
      <c r="E194" s="123"/>
      <c r="F194" s="124" t="n">
        <v>43101</v>
      </c>
      <c r="G194" s="117" t="n">
        <v>6</v>
      </c>
    </row>
    <row r="195" customFormat="false" ht="12.75" hidden="false" customHeight="false" outlineLevel="0" collapsed="false">
      <c r="A195" s="121" t="n">
        <v>43132</v>
      </c>
      <c r="B195" s="0"/>
      <c r="C195" s="0"/>
      <c r="D195" s="122" t="n">
        <v>14</v>
      </c>
      <c r="E195" s="123"/>
      <c r="F195" s="124" t="n">
        <v>43132</v>
      </c>
      <c r="G195" s="117" t="n">
        <v>6</v>
      </c>
    </row>
    <row r="196" customFormat="false" ht="12.75" hidden="false" customHeight="false" outlineLevel="0" collapsed="false">
      <c r="A196" s="121" t="n">
        <v>43160</v>
      </c>
      <c r="B196" s="0"/>
      <c r="C196" s="0"/>
      <c r="D196" s="122" t="n">
        <v>14</v>
      </c>
      <c r="E196" s="123"/>
      <c r="F196" s="124" t="n">
        <v>43160</v>
      </c>
      <c r="G196" s="117" t="n">
        <v>6</v>
      </c>
    </row>
    <row r="197" customFormat="false" ht="12.75" hidden="false" customHeight="false" outlineLevel="0" collapsed="false">
      <c r="A197" s="121" t="n">
        <v>43191</v>
      </c>
      <c r="B197" s="0"/>
      <c r="C197" s="0"/>
      <c r="D197" s="122" t="n">
        <v>14</v>
      </c>
      <c r="E197" s="123"/>
      <c r="F197" s="124" t="n">
        <v>43191</v>
      </c>
      <c r="G197" s="117" t="n">
        <v>6</v>
      </c>
    </row>
    <row r="198" customFormat="false" ht="12.75" hidden="false" customHeight="false" outlineLevel="0" collapsed="false">
      <c r="A198" s="121" t="n">
        <v>43221</v>
      </c>
      <c r="B198" s="0"/>
      <c r="C198" s="0"/>
      <c r="D198" s="122" t="n">
        <v>14</v>
      </c>
      <c r="E198" s="123"/>
      <c r="F198" s="124" t="n">
        <v>43221</v>
      </c>
      <c r="G198" s="117" t="n">
        <v>6</v>
      </c>
    </row>
    <row r="199" customFormat="false" ht="12.75" hidden="false" customHeight="false" outlineLevel="0" collapsed="false">
      <c r="A199" s="121" t="n">
        <v>43252</v>
      </c>
      <c r="B199" s="0"/>
      <c r="C199" s="0"/>
      <c r="D199" s="122" t="n">
        <v>14</v>
      </c>
      <c r="E199" s="123"/>
      <c r="F199" s="124" t="n">
        <v>43252</v>
      </c>
      <c r="G199" s="117" t="n">
        <v>6</v>
      </c>
    </row>
    <row r="200" customFormat="false" ht="12.75" hidden="false" customHeight="false" outlineLevel="0" collapsed="false">
      <c r="A200" s="121" t="n">
        <v>43282</v>
      </c>
      <c r="B200" s="0"/>
      <c r="C200" s="0"/>
      <c r="D200" s="122" t="n">
        <v>14</v>
      </c>
      <c r="E200" s="123"/>
      <c r="F200" s="124" t="n">
        <v>43282</v>
      </c>
      <c r="G200" s="117" t="n">
        <v>6</v>
      </c>
    </row>
    <row r="201" customFormat="false" ht="12.75" hidden="false" customHeight="false" outlineLevel="0" collapsed="false">
      <c r="A201" s="121" t="n">
        <v>43313</v>
      </c>
      <c r="B201" s="0"/>
      <c r="C201" s="0"/>
      <c r="D201" s="122" t="n">
        <v>14</v>
      </c>
      <c r="E201" s="123"/>
      <c r="F201" s="124" t="n">
        <v>43313</v>
      </c>
      <c r="G201" s="117" t="n">
        <v>6</v>
      </c>
    </row>
    <row r="202" customFormat="false" ht="12.75" hidden="false" customHeight="false" outlineLevel="0" collapsed="false">
      <c r="A202" s="121" t="n">
        <v>43344</v>
      </c>
      <c r="B202" s="0"/>
      <c r="C202" s="0"/>
      <c r="D202" s="122" t="n">
        <v>14</v>
      </c>
      <c r="E202" s="123"/>
      <c r="F202" s="124" t="n">
        <v>43344</v>
      </c>
      <c r="G202" s="117" t="n">
        <v>6</v>
      </c>
    </row>
    <row r="203" customFormat="false" ht="12.75" hidden="false" customHeight="false" outlineLevel="0" collapsed="false">
      <c r="A203" s="121" t="n">
        <v>43374</v>
      </c>
      <c r="B203" s="0"/>
      <c r="C203" s="0"/>
      <c r="D203" s="122" t="n">
        <v>14</v>
      </c>
      <c r="E203" s="123"/>
      <c r="F203" s="124" t="n">
        <v>43374</v>
      </c>
      <c r="G203" s="117" t="n">
        <v>6</v>
      </c>
    </row>
    <row r="204" customFormat="false" ht="12.75" hidden="false" customHeight="false" outlineLevel="0" collapsed="false">
      <c r="A204" s="121" t="n">
        <v>43405</v>
      </c>
      <c r="B204" s="0"/>
      <c r="C204" s="0"/>
      <c r="D204" s="122" t="n">
        <v>14</v>
      </c>
      <c r="E204" s="123"/>
      <c r="F204" s="124" t="n">
        <v>43405</v>
      </c>
      <c r="G204" s="117" t="n">
        <v>6</v>
      </c>
    </row>
    <row r="205" customFormat="false" ht="12.75" hidden="false" customHeight="false" outlineLevel="0" collapsed="false">
      <c r="A205" s="121" t="n">
        <v>43435</v>
      </c>
      <c r="B205" s="0"/>
      <c r="C205" s="0"/>
      <c r="D205" s="122" t="n">
        <v>14</v>
      </c>
      <c r="E205" s="123"/>
      <c r="F205" s="124" t="n">
        <v>43435</v>
      </c>
      <c r="G205" s="117" t="n">
        <v>6</v>
      </c>
    </row>
    <row r="206" customFormat="false" ht="12.75" hidden="false" customHeight="false" outlineLevel="0" collapsed="false">
      <c r="A206" s="121" t="n">
        <v>43466</v>
      </c>
      <c r="B206" s="0"/>
      <c r="C206" s="0"/>
      <c r="D206" s="122" t="n">
        <v>14</v>
      </c>
      <c r="E206" s="123"/>
      <c r="F206" s="124" t="n">
        <v>43466</v>
      </c>
      <c r="G206" s="117" t="n">
        <v>6</v>
      </c>
    </row>
    <row r="207" customFormat="false" ht="12.75" hidden="false" customHeight="false" outlineLevel="0" collapsed="false">
      <c r="A207" s="121" t="n">
        <v>43497</v>
      </c>
      <c r="B207" s="0"/>
      <c r="C207" s="0"/>
      <c r="D207" s="122" t="n">
        <v>14</v>
      </c>
      <c r="E207" s="123"/>
      <c r="F207" s="124" t="n">
        <v>43497</v>
      </c>
      <c r="G207" s="117" t="n">
        <v>6</v>
      </c>
    </row>
    <row r="208" customFormat="false" ht="12.75" hidden="false" customHeight="false" outlineLevel="0" collapsed="false">
      <c r="A208" s="121" t="n">
        <v>43525</v>
      </c>
      <c r="B208" s="0"/>
      <c r="C208" s="0"/>
      <c r="D208" s="122" t="n">
        <v>14</v>
      </c>
      <c r="E208" s="123"/>
      <c r="F208" s="124" t="n">
        <v>43525</v>
      </c>
      <c r="G208" s="117" t="n">
        <v>6</v>
      </c>
    </row>
    <row r="209" customFormat="false" ht="12.75" hidden="false" customHeight="false" outlineLevel="0" collapsed="false">
      <c r="A209" s="121" t="n">
        <v>43556</v>
      </c>
      <c r="B209" s="0"/>
      <c r="C209" s="0"/>
      <c r="D209" s="122" t="n">
        <v>14</v>
      </c>
      <c r="E209" s="123"/>
      <c r="F209" s="124" t="n">
        <v>43556</v>
      </c>
      <c r="G209" s="117" t="n">
        <v>6</v>
      </c>
    </row>
    <row r="210" customFormat="false" ht="12.75" hidden="false" customHeight="false" outlineLevel="0" collapsed="false">
      <c r="A210" s="121" t="n">
        <v>43586</v>
      </c>
      <c r="B210" s="0"/>
      <c r="C210" s="0"/>
      <c r="D210" s="122" t="n">
        <v>14</v>
      </c>
      <c r="E210" s="123"/>
      <c r="F210" s="124" t="n">
        <v>43586</v>
      </c>
      <c r="G210" s="117" t="n">
        <v>6</v>
      </c>
    </row>
    <row r="211" customFormat="false" ht="12.75" hidden="false" customHeight="false" outlineLevel="0" collapsed="false">
      <c r="A211" s="121" t="n">
        <v>43617</v>
      </c>
      <c r="B211" s="0"/>
      <c r="C211" s="0"/>
      <c r="D211" s="122" t="n">
        <v>14</v>
      </c>
      <c r="E211" s="123"/>
      <c r="F211" s="124" t="n">
        <v>43617</v>
      </c>
      <c r="G211" s="117" t="n">
        <v>6</v>
      </c>
    </row>
    <row r="212" customFormat="false" ht="12.75" hidden="false" customHeight="false" outlineLevel="0" collapsed="false">
      <c r="A212" s="121" t="n">
        <v>43647</v>
      </c>
      <c r="B212" s="0"/>
      <c r="C212" s="0"/>
      <c r="D212" s="122" t="n">
        <v>14</v>
      </c>
      <c r="E212" s="123"/>
      <c r="F212" s="124" t="n">
        <v>43647</v>
      </c>
      <c r="G212" s="117" t="n">
        <v>6</v>
      </c>
    </row>
    <row r="213" customFormat="false" ht="12.75" hidden="false" customHeight="false" outlineLevel="0" collapsed="false">
      <c r="A213" s="121" t="n">
        <v>43678</v>
      </c>
      <c r="B213" s="0"/>
      <c r="C213" s="0"/>
      <c r="D213" s="122" t="n">
        <v>14</v>
      </c>
      <c r="E213" s="123"/>
      <c r="F213" s="124" t="n">
        <v>43678</v>
      </c>
      <c r="G213" s="117" t="n">
        <v>6</v>
      </c>
    </row>
    <row r="214" customFormat="false" ht="12.75" hidden="false" customHeight="false" outlineLevel="0" collapsed="false">
      <c r="A214" s="121" t="n">
        <v>43709</v>
      </c>
      <c r="B214" s="0"/>
      <c r="C214" s="0"/>
      <c r="D214" s="122" t="n">
        <v>14</v>
      </c>
      <c r="E214" s="123"/>
      <c r="F214" s="124" t="n">
        <v>43709</v>
      </c>
      <c r="G214" s="117" t="n">
        <v>6</v>
      </c>
    </row>
    <row r="215" customFormat="false" ht="12.75" hidden="false" customHeight="false" outlineLevel="0" collapsed="false">
      <c r="A215" s="121" t="n">
        <v>43739</v>
      </c>
      <c r="B215" s="0"/>
      <c r="C215" s="0"/>
      <c r="D215" s="122" t="n">
        <v>14</v>
      </c>
      <c r="E215" s="123"/>
      <c r="F215" s="124" t="n">
        <v>43739</v>
      </c>
      <c r="G215" s="117" t="n">
        <v>6</v>
      </c>
    </row>
    <row r="216" customFormat="false" ht="12.75" hidden="false" customHeight="false" outlineLevel="0" collapsed="false">
      <c r="A216" s="121" t="n">
        <v>43770</v>
      </c>
      <c r="B216" s="0"/>
      <c r="C216" s="0"/>
      <c r="D216" s="122" t="n">
        <v>14</v>
      </c>
      <c r="E216" s="123"/>
      <c r="F216" s="124" t="n">
        <v>43770</v>
      </c>
      <c r="G216" s="117" t="n">
        <v>6</v>
      </c>
    </row>
    <row r="217" customFormat="false" ht="12.75" hidden="false" customHeight="false" outlineLevel="0" collapsed="false">
      <c r="A217" s="121" t="n">
        <v>43800</v>
      </c>
      <c r="B217" s="0"/>
      <c r="C217" s="0"/>
      <c r="D217" s="122" t="n">
        <v>14</v>
      </c>
      <c r="E217" s="123"/>
      <c r="F217" s="124" t="n">
        <v>43800</v>
      </c>
      <c r="G217" s="117" t="n">
        <v>6</v>
      </c>
    </row>
    <row r="218" customFormat="false" ht="12.75" hidden="false" customHeight="false" outlineLevel="0" collapsed="false">
      <c r="A218" s="121" t="n">
        <v>43831</v>
      </c>
      <c r="B218" s="0"/>
      <c r="C218" s="0"/>
      <c r="D218" s="122" t="n">
        <v>14</v>
      </c>
      <c r="E218" s="123"/>
      <c r="F218" s="124" t="n">
        <v>43831</v>
      </c>
      <c r="G218" s="117" t="n">
        <v>6</v>
      </c>
    </row>
    <row r="219" customFormat="false" ht="12.75" hidden="false" customHeight="false" outlineLevel="0" collapsed="false">
      <c r="A219" s="121" t="n">
        <v>43862</v>
      </c>
      <c r="B219" s="0"/>
      <c r="C219" s="0"/>
      <c r="D219" s="122" t="n">
        <v>14</v>
      </c>
      <c r="E219" s="123"/>
      <c r="F219" s="124" t="n">
        <v>43862</v>
      </c>
      <c r="G219" s="117" t="n">
        <v>6</v>
      </c>
    </row>
    <row r="220" customFormat="false" ht="12.75" hidden="false" customHeight="false" outlineLevel="0" collapsed="false">
      <c r="A220" s="121" t="n">
        <v>43891</v>
      </c>
      <c r="B220" s="0"/>
      <c r="C220" s="0"/>
      <c r="D220" s="122" t="n">
        <v>14</v>
      </c>
      <c r="E220" s="123"/>
      <c r="F220" s="124" t="n">
        <v>43891</v>
      </c>
      <c r="G220" s="117" t="n">
        <v>6</v>
      </c>
    </row>
    <row r="221" customFormat="false" ht="12.75" hidden="false" customHeight="false" outlineLevel="0" collapsed="false">
      <c r="A221" s="121" t="n">
        <v>43922</v>
      </c>
      <c r="B221" s="0"/>
      <c r="C221" s="0"/>
      <c r="D221" s="122" t="n">
        <v>14</v>
      </c>
      <c r="E221" s="123"/>
      <c r="F221" s="124" t="n">
        <v>43922</v>
      </c>
      <c r="G221" s="117" t="n">
        <v>6</v>
      </c>
    </row>
    <row r="222" customFormat="false" ht="12.75" hidden="false" customHeight="false" outlineLevel="0" collapsed="false">
      <c r="A222" s="121" t="n">
        <v>43952</v>
      </c>
      <c r="B222" s="0"/>
      <c r="C222" s="0"/>
      <c r="D222" s="122" t="n">
        <v>14</v>
      </c>
      <c r="E222" s="123"/>
      <c r="F222" s="124" t="n">
        <v>43952</v>
      </c>
      <c r="G222" s="117" t="n">
        <v>6</v>
      </c>
    </row>
    <row r="223" customFormat="false" ht="12.75" hidden="false" customHeight="false" outlineLevel="0" collapsed="false">
      <c r="A223" s="121" t="n">
        <v>43983</v>
      </c>
      <c r="B223" s="0"/>
      <c r="C223" s="0"/>
      <c r="D223" s="122" t="n">
        <v>14</v>
      </c>
      <c r="E223" s="123"/>
      <c r="F223" s="124" t="n">
        <v>43983</v>
      </c>
      <c r="G223" s="117" t="n">
        <v>6</v>
      </c>
    </row>
    <row r="224" customFormat="false" ht="12.75" hidden="false" customHeight="false" outlineLevel="0" collapsed="false">
      <c r="A224" s="121" t="n">
        <v>44013</v>
      </c>
      <c r="B224" s="0"/>
      <c r="C224" s="0"/>
      <c r="D224" s="122" t="n">
        <v>14</v>
      </c>
      <c r="E224" s="123"/>
      <c r="F224" s="124" t="n">
        <v>44013</v>
      </c>
      <c r="G224" s="117" t="n">
        <v>6</v>
      </c>
    </row>
    <row r="225" customFormat="false" ht="12.75" hidden="false" customHeight="false" outlineLevel="0" collapsed="false">
      <c r="A225" s="121" t="n">
        <v>44044</v>
      </c>
      <c r="B225" s="0"/>
      <c r="C225" s="0"/>
      <c r="D225" s="122" t="n">
        <v>14</v>
      </c>
      <c r="E225" s="123"/>
      <c r="F225" s="124" t="n">
        <v>44044</v>
      </c>
      <c r="G225" s="117" t="n">
        <v>6</v>
      </c>
    </row>
    <row r="226" customFormat="false" ht="12.75" hidden="false" customHeight="false" outlineLevel="0" collapsed="false">
      <c r="A226" s="121" t="n">
        <v>44075</v>
      </c>
      <c r="B226" s="0"/>
      <c r="C226" s="0"/>
      <c r="D226" s="122" t="n">
        <v>14</v>
      </c>
      <c r="E226" s="123"/>
      <c r="F226" s="124" t="n">
        <v>44075</v>
      </c>
      <c r="G226" s="117" t="n">
        <v>6</v>
      </c>
    </row>
    <row r="227" customFormat="false" ht="12.75" hidden="false" customHeight="false" outlineLevel="0" collapsed="false">
      <c r="A227" s="121" t="n">
        <v>44105</v>
      </c>
      <c r="B227" s="0"/>
      <c r="C227" s="0"/>
      <c r="D227" s="122" t="n">
        <v>14</v>
      </c>
      <c r="E227" s="123"/>
      <c r="F227" s="124" t="n">
        <v>44105</v>
      </c>
      <c r="G227" s="117" t="n">
        <v>6</v>
      </c>
    </row>
    <row r="228" customFormat="false" ht="12.75" hidden="false" customHeight="false" outlineLevel="0" collapsed="false">
      <c r="A228" s="121" t="n">
        <v>44136</v>
      </c>
      <c r="B228" s="0"/>
      <c r="C228" s="0"/>
      <c r="D228" s="122" t="n">
        <v>14</v>
      </c>
      <c r="E228" s="123"/>
      <c r="F228" s="124" t="n">
        <v>44136</v>
      </c>
      <c r="G228" s="117" t="n">
        <v>6</v>
      </c>
    </row>
    <row r="229" customFormat="false" ht="12.75" hidden="false" customHeight="false" outlineLevel="0" collapsed="false">
      <c r="A229" s="121" t="n">
        <v>44166</v>
      </c>
      <c r="B229" s="0"/>
      <c r="C229" s="0"/>
      <c r="D229" s="122" t="n">
        <v>14</v>
      </c>
      <c r="E229" s="123"/>
      <c r="F229" s="124" t="n">
        <v>44166</v>
      </c>
      <c r="G229" s="117" t="n">
        <v>6</v>
      </c>
    </row>
    <row r="230" customFormat="false" ht="12.75" hidden="false" customHeight="false" outlineLevel="0" collapsed="false">
      <c r="A230" s="121" t="n">
        <v>44197</v>
      </c>
      <c r="B230" s="0"/>
      <c r="C230" s="0"/>
      <c r="D230" s="122" t="n">
        <v>14</v>
      </c>
      <c r="E230" s="123"/>
      <c r="F230" s="124" t="n">
        <v>44197</v>
      </c>
      <c r="G230" s="117" t="n">
        <v>6</v>
      </c>
    </row>
    <row r="231" customFormat="false" ht="12.75" hidden="false" customHeight="false" outlineLevel="0" collapsed="false">
      <c r="A231" s="121" t="n">
        <v>44228</v>
      </c>
      <c r="B231" s="0"/>
      <c r="C231" s="0"/>
      <c r="D231" s="122" t="n">
        <v>14</v>
      </c>
      <c r="E231" s="123"/>
      <c r="F231" s="124" t="n">
        <v>44228</v>
      </c>
      <c r="G231" s="117" t="n">
        <v>6</v>
      </c>
    </row>
    <row r="232" customFormat="false" ht="12.75" hidden="false" customHeight="false" outlineLevel="0" collapsed="false">
      <c r="A232" s="121" t="n">
        <v>44256</v>
      </c>
      <c r="B232" s="0"/>
      <c r="C232" s="0"/>
      <c r="D232" s="122" t="n">
        <v>14</v>
      </c>
      <c r="E232" s="123"/>
      <c r="F232" s="124" t="n">
        <v>44256</v>
      </c>
      <c r="G232" s="117" t="n">
        <v>6</v>
      </c>
    </row>
    <row r="233" customFormat="false" ht="12.75" hidden="false" customHeight="false" outlineLevel="0" collapsed="false">
      <c r="A233" s="121" t="n">
        <v>44287</v>
      </c>
      <c r="B233" s="0"/>
      <c r="C233" s="0"/>
      <c r="D233" s="122" t="n">
        <v>14</v>
      </c>
      <c r="E233" s="123"/>
      <c r="F233" s="124" t="n">
        <v>44287</v>
      </c>
      <c r="G233" s="117" t="n">
        <v>6</v>
      </c>
    </row>
    <row r="234" customFormat="false" ht="12.75" hidden="false" customHeight="false" outlineLevel="0" collapsed="false">
      <c r="A234" s="121" t="n">
        <v>44317</v>
      </c>
      <c r="B234" s="0"/>
      <c r="C234" s="0"/>
      <c r="D234" s="122" t="n">
        <v>14</v>
      </c>
      <c r="E234" s="123"/>
      <c r="F234" s="124" t="n">
        <v>44317</v>
      </c>
      <c r="G234" s="117" t="n">
        <v>6</v>
      </c>
    </row>
    <row r="235" customFormat="false" ht="12.75" hidden="false" customHeight="false" outlineLevel="0" collapsed="false">
      <c r="A235" s="121" t="n">
        <v>44348</v>
      </c>
      <c r="B235" s="0"/>
      <c r="C235" s="0"/>
      <c r="D235" s="122" t="n">
        <v>14</v>
      </c>
      <c r="E235" s="123"/>
      <c r="F235" s="124" t="n">
        <v>44348</v>
      </c>
      <c r="G235" s="117" t="n">
        <v>6</v>
      </c>
    </row>
    <row r="236" customFormat="false" ht="12.75" hidden="false" customHeight="false" outlineLevel="0" collapsed="false">
      <c r="A236" s="121" t="n">
        <v>44378</v>
      </c>
      <c r="B236" s="0"/>
      <c r="C236" s="0"/>
      <c r="D236" s="122" t="n">
        <v>14</v>
      </c>
      <c r="E236" s="123"/>
      <c r="F236" s="124" t="n">
        <v>44378</v>
      </c>
      <c r="G236" s="117" t="n">
        <v>6</v>
      </c>
    </row>
    <row r="237" customFormat="false" ht="12.75" hidden="false" customHeight="false" outlineLevel="0" collapsed="false">
      <c r="A237" s="121" t="n">
        <v>44409</v>
      </c>
      <c r="B237" s="0"/>
      <c r="C237" s="0"/>
      <c r="D237" s="122" t="n">
        <v>14</v>
      </c>
      <c r="E237" s="123"/>
      <c r="F237" s="124" t="n">
        <v>44409</v>
      </c>
      <c r="G237" s="117" t="n">
        <v>6</v>
      </c>
    </row>
    <row r="238" customFormat="false" ht="12.75" hidden="false" customHeight="false" outlineLevel="0" collapsed="false">
      <c r="A238" s="121" t="n">
        <v>44440</v>
      </c>
      <c r="B238" s="0"/>
      <c r="C238" s="0"/>
      <c r="D238" s="122" t="n">
        <v>14</v>
      </c>
      <c r="E238" s="123"/>
      <c r="F238" s="124" t="n">
        <v>44440</v>
      </c>
      <c r="G238" s="117" t="n">
        <v>6</v>
      </c>
    </row>
    <row r="239" customFormat="false" ht="12.75" hidden="false" customHeight="false" outlineLevel="0" collapsed="false">
      <c r="A239" s="121" t="n">
        <v>44470</v>
      </c>
      <c r="B239" s="0"/>
      <c r="C239" s="0"/>
      <c r="D239" s="122" t="n">
        <v>14</v>
      </c>
      <c r="E239" s="123"/>
      <c r="F239" s="124" t="n">
        <v>44470</v>
      </c>
      <c r="G239" s="117" t="n">
        <v>6</v>
      </c>
    </row>
    <row r="240" customFormat="false" ht="12.75" hidden="false" customHeight="false" outlineLevel="0" collapsed="false">
      <c r="A240" s="121" t="n">
        <v>44501</v>
      </c>
      <c r="B240" s="0"/>
      <c r="C240" s="0"/>
      <c r="D240" s="122" t="n">
        <v>14</v>
      </c>
      <c r="E240" s="123"/>
      <c r="F240" s="124" t="n">
        <v>44501</v>
      </c>
      <c r="G240" s="117" t="n">
        <v>6</v>
      </c>
    </row>
    <row r="241" customFormat="false" ht="12.75" hidden="false" customHeight="false" outlineLevel="0" collapsed="false">
      <c r="A241" s="121" t="n">
        <v>44531</v>
      </c>
      <c r="B241" s="0"/>
      <c r="C241" s="0"/>
      <c r="D241" s="122" t="n">
        <v>14</v>
      </c>
      <c r="E241" s="123"/>
      <c r="F241" s="124" t="n">
        <v>44531</v>
      </c>
      <c r="G241" s="117" t="n">
        <v>6</v>
      </c>
    </row>
    <row r="242" customFormat="false" ht="12.75" hidden="false" customHeight="false" outlineLevel="0" collapsed="false">
      <c r="A242" s="121" t="n">
        <v>44562</v>
      </c>
      <c r="B242" s="0"/>
      <c r="C242" s="0"/>
      <c r="D242" s="122" t="n">
        <v>14</v>
      </c>
      <c r="E242" s="123"/>
      <c r="F242" s="124" t="n">
        <v>44562</v>
      </c>
      <c r="G242" s="117" t="n">
        <v>6</v>
      </c>
    </row>
    <row r="243" customFormat="false" ht="12.75" hidden="false" customHeight="false" outlineLevel="0" collapsed="false">
      <c r="A243" s="121" t="n">
        <v>44593</v>
      </c>
      <c r="B243" s="0"/>
      <c r="C243" s="0"/>
      <c r="D243" s="122" t="n">
        <v>14</v>
      </c>
      <c r="E243" s="123"/>
      <c r="F243" s="124" t="n">
        <v>44593</v>
      </c>
      <c r="G243" s="117" t="n">
        <v>6</v>
      </c>
    </row>
    <row r="244" customFormat="false" ht="12.75" hidden="false" customHeight="false" outlineLevel="0" collapsed="false">
      <c r="A244" s="121" t="n">
        <v>44621</v>
      </c>
      <c r="B244" s="0"/>
      <c r="C244" s="0"/>
      <c r="D244" s="122" t="n">
        <v>14</v>
      </c>
      <c r="E244" s="123"/>
      <c r="F244" s="124" t="n">
        <v>44621</v>
      </c>
      <c r="G244" s="117" t="n">
        <v>6</v>
      </c>
    </row>
    <row r="245" customFormat="false" ht="12.75" hidden="false" customHeight="false" outlineLevel="0" collapsed="false">
      <c r="A245" s="121" t="n">
        <v>44652</v>
      </c>
      <c r="B245" s="0"/>
      <c r="C245" s="0"/>
      <c r="D245" s="122" t="n">
        <v>14</v>
      </c>
      <c r="E245" s="123"/>
      <c r="F245" s="124" t="n">
        <v>44652</v>
      </c>
      <c r="G245" s="117" t="n">
        <v>6</v>
      </c>
    </row>
    <row r="246" customFormat="false" ht="12.75" hidden="false" customHeight="false" outlineLevel="0" collapsed="false">
      <c r="A246" s="121" t="n">
        <v>44682</v>
      </c>
      <c r="B246" s="0"/>
      <c r="C246" s="0"/>
      <c r="D246" s="122" t="n">
        <v>14</v>
      </c>
      <c r="E246" s="123"/>
      <c r="F246" s="124" t="n">
        <v>44682</v>
      </c>
      <c r="G246" s="117" t="n">
        <v>6</v>
      </c>
    </row>
    <row r="247" customFormat="false" ht="12.75" hidden="false" customHeight="false" outlineLevel="0" collapsed="false">
      <c r="A247" s="121" t="n">
        <v>44713</v>
      </c>
      <c r="B247" s="0"/>
      <c r="C247" s="0"/>
      <c r="D247" s="122" t="n">
        <v>14</v>
      </c>
      <c r="E247" s="123"/>
      <c r="F247" s="124" t="n">
        <v>44713</v>
      </c>
      <c r="G247" s="117" t="n">
        <v>6</v>
      </c>
    </row>
    <row r="248" customFormat="false" ht="12.75" hidden="false" customHeight="false" outlineLevel="0" collapsed="false">
      <c r="A248" s="121" t="n">
        <v>44743</v>
      </c>
      <c r="B248" s="0"/>
      <c r="C248" s="0"/>
      <c r="D248" s="122" t="n">
        <v>14</v>
      </c>
      <c r="E248" s="123"/>
      <c r="F248" s="124" t="n">
        <v>44743</v>
      </c>
      <c r="G248" s="117" t="n">
        <v>6</v>
      </c>
    </row>
    <row r="249" customFormat="false" ht="12.75" hidden="false" customHeight="false" outlineLevel="0" collapsed="false">
      <c r="A249" s="121" t="n">
        <v>44774</v>
      </c>
      <c r="B249" s="0"/>
      <c r="C249" s="0"/>
      <c r="D249" s="122" t="n">
        <v>14</v>
      </c>
      <c r="E249" s="123"/>
      <c r="F249" s="124" t="n">
        <v>44774</v>
      </c>
      <c r="G249" s="117" t="n">
        <v>6</v>
      </c>
    </row>
    <row r="250" customFormat="false" ht="12.75" hidden="false" customHeight="false" outlineLevel="0" collapsed="false">
      <c r="A250" s="121" t="n">
        <v>44805</v>
      </c>
      <c r="B250" s="0"/>
      <c r="C250" s="0"/>
      <c r="D250" s="122" t="n">
        <v>14</v>
      </c>
      <c r="E250" s="123"/>
      <c r="F250" s="124" t="n">
        <v>44805</v>
      </c>
      <c r="G250" s="117" t="n">
        <v>6</v>
      </c>
    </row>
    <row r="251" customFormat="false" ht="12.75" hidden="false" customHeight="false" outlineLevel="0" collapsed="false">
      <c r="A251" s="121" t="n">
        <v>44835</v>
      </c>
      <c r="B251" s="0"/>
      <c r="C251" s="0"/>
      <c r="D251" s="122" t="n">
        <v>14</v>
      </c>
      <c r="E251" s="123"/>
      <c r="F251" s="124" t="n">
        <v>44835</v>
      </c>
      <c r="G251" s="117" t="n">
        <v>6</v>
      </c>
    </row>
    <row r="252" customFormat="false" ht="12.75" hidden="false" customHeight="false" outlineLevel="0" collapsed="false">
      <c r="A252" s="121" t="n">
        <v>44866</v>
      </c>
      <c r="B252" s="0"/>
      <c r="C252" s="0"/>
      <c r="D252" s="122" t="n">
        <v>14</v>
      </c>
      <c r="E252" s="123"/>
      <c r="F252" s="124" t="n">
        <v>44866</v>
      </c>
      <c r="G252" s="117" t="n">
        <v>6</v>
      </c>
    </row>
    <row r="253" customFormat="false" ht="12.75" hidden="false" customHeight="false" outlineLevel="0" collapsed="false">
      <c r="A253" s="121" t="n">
        <v>44896</v>
      </c>
      <c r="B253" s="0"/>
      <c r="C253" s="0"/>
      <c r="D253" s="122" t="n">
        <v>14</v>
      </c>
      <c r="E253" s="123"/>
      <c r="F253" s="124" t="n">
        <v>44896</v>
      </c>
      <c r="G253" s="117" t="n">
        <v>6</v>
      </c>
    </row>
    <row r="254" customFormat="false" ht="12.75" hidden="false" customHeight="false" outlineLevel="0" collapsed="false">
      <c r="A254" s="121" t="n">
        <v>44927</v>
      </c>
      <c r="B254" s="0"/>
      <c r="C254" s="0"/>
      <c r="D254" s="122" t="n">
        <v>14</v>
      </c>
      <c r="E254" s="123"/>
      <c r="F254" s="124" t="n">
        <v>44927</v>
      </c>
      <c r="G254" s="117" t="n">
        <v>6</v>
      </c>
    </row>
    <row r="255" customFormat="false" ht="12.75" hidden="false" customHeight="false" outlineLevel="0" collapsed="false">
      <c r="A255" s="121" t="n">
        <v>44958</v>
      </c>
      <c r="B255" s="0"/>
      <c r="C255" s="0"/>
      <c r="D255" s="122" t="n">
        <v>14</v>
      </c>
      <c r="E255" s="123"/>
      <c r="F255" s="124" t="n">
        <v>44958</v>
      </c>
      <c r="G255" s="117" t="n">
        <v>6</v>
      </c>
    </row>
    <row r="256" customFormat="false" ht="12.75" hidden="false" customHeight="false" outlineLevel="0" collapsed="false">
      <c r="A256" s="121" t="n">
        <v>44986</v>
      </c>
      <c r="B256" s="0"/>
      <c r="C256" s="0"/>
      <c r="D256" s="122" t="n">
        <v>14</v>
      </c>
      <c r="E256" s="123"/>
      <c r="F256" s="124" t="n">
        <v>44986</v>
      </c>
      <c r="G256" s="117" t="n">
        <v>6</v>
      </c>
    </row>
    <row r="257" customFormat="false" ht="12.75" hidden="false" customHeight="false" outlineLevel="0" collapsed="false">
      <c r="A257" s="121" t="n">
        <v>45017</v>
      </c>
      <c r="B257" s="0"/>
      <c r="C257" s="0"/>
      <c r="D257" s="122" t="n">
        <v>14</v>
      </c>
      <c r="E257" s="123"/>
      <c r="F257" s="124" t="n">
        <v>45017</v>
      </c>
      <c r="G257" s="117" t="n">
        <v>6</v>
      </c>
    </row>
    <row r="258" customFormat="false" ht="12.75" hidden="false" customHeight="false" outlineLevel="0" collapsed="false">
      <c r="A258" s="121" t="n">
        <v>45047</v>
      </c>
      <c r="B258" s="0"/>
      <c r="C258" s="0"/>
      <c r="D258" s="122" t="n">
        <v>14</v>
      </c>
      <c r="E258" s="123"/>
      <c r="F258" s="124" t="n">
        <v>45047</v>
      </c>
      <c r="G258" s="117" t="n">
        <v>6</v>
      </c>
    </row>
    <row r="259" customFormat="false" ht="12.75" hidden="false" customHeight="false" outlineLevel="0" collapsed="false">
      <c r="A259" s="121" t="n">
        <v>45078</v>
      </c>
      <c r="B259" s="0"/>
      <c r="C259" s="0"/>
      <c r="D259" s="122" t="n">
        <v>14</v>
      </c>
      <c r="E259" s="123"/>
      <c r="F259" s="124" t="n">
        <v>45078</v>
      </c>
      <c r="G259" s="117" t="n">
        <v>6</v>
      </c>
    </row>
    <row r="260" customFormat="false" ht="12.75" hidden="false" customHeight="false" outlineLevel="0" collapsed="false">
      <c r="A260" s="121" t="n">
        <v>45108</v>
      </c>
      <c r="B260" s="0"/>
      <c r="C260" s="0"/>
      <c r="D260" s="122" t="n">
        <v>14</v>
      </c>
      <c r="E260" s="123"/>
      <c r="F260" s="124" t="n">
        <v>45108</v>
      </c>
      <c r="G260" s="117" t="n">
        <v>6</v>
      </c>
    </row>
    <row r="261" customFormat="false" ht="12.75" hidden="false" customHeight="false" outlineLevel="0" collapsed="false">
      <c r="A261" s="121" t="n">
        <v>45139</v>
      </c>
      <c r="B261" s="0"/>
      <c r="C261" s="0"/>
      <c r="D261" s="122" t="n">
        <v>14</v>
      </c>
      <c r="E261" s="123"/>
      <c r="F261" s="124" t="n">
        <v>45139</v>
      </c>
      <c r="G261" s="117" t="n">
        <v>6</v>
      </c>
    </row>
    <row r="262" customFormat="false" ht="12.75" hidden="false" customHeight="false" outlineLevel="0" collapsed="false">
      <c r="A262" s="121" t="n">
        <v>45170</v>
      </c>
      <c r="B262" s="0"/>
      <c r="C262" s="0"/>
      <c r="D262" s="122" t="n">
        <v>14</v>
      </c>
      <c r="E262" s="123"/>
      <c r="F262" s="124" t="n">
        <v>45170</v>
      </c>
      <c r="G262" s="117" t="n">
        <v>6</v>
      </c>
    </row>
    <row r="263" customFormat="false" ht="12.75" hidden="false" customHeight="false" outlineLevel="0" collapsed="false">
      <c r="A263" s="121" t="n">
        <v>45200</v>
      </c>
      <c r="B263" s="0"/>
      <c r="C263" s="0"/>
      <c r="D263" s="122" t="n">
        <v>14</v>
      </c>
      <c r="E263" s="123"/>
      <c r="F263" s="124" t="n">
        <v>45200</v>
      </c>
      <c r="G263" s="117" t="n">
        <v>6</v>
      </c>
    </row>
    <row r="264" customFormat="false" ht="12.75" hidden="false" customHeight="false" outlineLevel="0" collapsed="false">
      <c r="A264" s="121" t="n">
        <v>45231</v>
      </c>
      <c r="B264" s="0"/>
      <c r="C264" s="0"/>
      <c r="D264" s="122" t="n">
        <v>14</v>
      </c>
      <c r="E264" s="123"/>
      <c r="F264" s="124" t="n">
        <v>45231</v>
      </c>
      <c r="G264" s="117" t="n">
        <v>6</v>
      </c>
    </row>
    <row r="265" customFormat="false" ht="12.75" hidden="false" customHeight="false" outlineLevel="0" collapsed="false">
      <c r="A265" s="121" t="n">
        <v>45261</v>
      </c>
      <c r="B265" s="0"/>
      <c r="C265" s="0"/>
      <c r="D265" s="122" t="n">
        <v>14</v>
      </c>
      <c r="E265" s="123"/>
      <c r="F265" s="124" t="n">
        <v>45261</v>
      </c>
      <c r="G265" s="117" t="n">
        <v>6</v>
      </c>
    </row>
    <row r="266" customFormat="false" ht="12.75" hidden="false" customHeight="false" outlineLevel="0" collapsed="false">
      <c r="A266" s="121" t="n">
        <v>45292</v>
      </c>
      <c r="B266" s="0"/>
      <c r="C266" s="0"/>
      <c r="D266" s="122" t="n">
        <v>14</v>
      </c>
      <c r="E266" s="123"/>
      <c r="F266" s="124" t="n">
        <v>45292</v>
      </c>
      <c r="G266" s="117" t="n">
        <v>6</v>
      </c>
    </row>
    <row r="267" customFormat="false" ht="12.75" hidden="false" customHeight="false" outlineLevel="0" collapsed="false">
      <c r="A267" s="121" t="n">
        <v>45323</v>
      </c>
      <c r="B267" s="0"/>
      <c r="C267" s="0"/>
      <c r="D267" s="122" t="n">
        <v>14</v>
      </c>
      <c r="E267" s="123"/>
      <c r="F267" s="124" t="n">
        <v>45323</v>
      </c>
      <c r="G267" s="117" t="n">
        <v>6</v>
      </c>
    </row>
    <row r="268" customFormat="false" ht="12.75" hidden="false" customHeight="false" outlineLevel="0" collapsed="false">
      <c r="A268" s="121" t="n">
        <v>45352</v>
      </c>
      <c r="B268" s="0"/>
      <c r="C268" s="0"/>
      <c r="D268" s="122" t="n">
        <v>14</v>
      </c>
      <c r="E268" s="123"/>
      <c r="F268" s="124" t="n">
        <v>45352</v>
      </c>
      <c r="G268" s="117" t="n">
        <v>6</v>
      </c>
    </row>
    <row r="269" customFormat="false" ht="12.75" hidden="false" customHeight="false" outlineLevel="0" collapsed="false">
      <c r="A269" s="121" t="n">
        <v>45383</v>
      </c>
      <c r="B269" s="0"/>
      <c r="C269" s="0"/>
      <c r="D269" s="122" t="n">
        <v>14</v>
      </c>
      <c r="E269" s="123"/>
      <c r="F269" s="124" t="n">
        <v>45383</v>
      </c>
      <c r="G269" s="117" t="n">
        <v>6</v>
      </c>
    </row>
    <row r="270" customFormat="false" ht="12.75" hidden="false" customHeight="false" outlineLevel="0" collapsed="false">
      <c r="A270" s="121" t="n">
        <v>45413</v>
      </c>
      <c r="B270" s="0"/>
      <c r="C270" s="0"/>
      <c r="D270" s="122" t="n">
        <v>14</v>
      </c>
      <c r="E270" s="123"/>
      <c r="F270" s="124" t="n">
        <v>45413</v>
      </c>
      <c r="G270" s="117" t="n">
        <v>6</v>
      </c>
    </row>
    <row r="271" customFormat="false" ht="12.75" hidden="false" customHeight="false" outlineLevel="0" collapsed="false">
      <c r="A271" s="121" t="n">
        <v>45444</v>
      </c>
      <c r="B271" s="0"/>
      <c r="C271" s="0"/>
      <c r="D271" s="122" t="n">
        <v>14</v>
      </c>
      <c r="E271" s="123"/>
      <c r="F271" s="124" t="n">
        <v>45444</v>
      </c>
      <c r="G271" s="117" t="n">
        <v>6</v>
      </c>
    </row>
    <row r="272" customFormat="false" ht="12.75" hidden="false" customHeight="false" outlineLevel="0" collapsed="false">
      <c r="A272" s="121" t="n">
        <v>45474</v>
      </c>
      <c r="B272" s="0"/>
      <c r="C272" s="0"/>
      <c r="D272" s="122" t="n">
        <v>14</v>
      </c>
      <c r="E272" s="123"/>
      <c r="F272" s="124" t="n">
        <v>45474</v>
      </c>
      <c r="G272" s="117" t="n">
        <v>6</v>
      </c>
    </row>
    <row r="273" customFormat="false" ht="12.75" hidden="false" customHeight="false" outlineLevel="0" collapsed="false">
      <c r="A273" s="121" t="n">
        <v>45505</v>
      </c>
      <c r="B273" s="0"/>
      <c r="C273" s="0"/>
      <c r="D273" s="122" t="n">
        <v>14</v>
      </c>
      <c r="E273" s="123"/>
      <c r="F273" s="124" t="n">
        <v>45505</v>
      </c>
      <c r="G273" s="117" t="n">
        <v>6</v>
      </c>
    </row>
    <row r="274" customFormat="false" ht="12.75" hidden="false" customHeight="false" outlineLevel="0" collapsed="false">
      <c r="A274" s="121" t="n">
        <v>45536</v>
      </c>
      <c r="B274" s="0"/>
      <c r="C274" s="0"/>
      <c r="D274" s="122" t="n">
        <v>14</v>
      </c>
      <c r="E274" s="123"/>
      <c r="F274" s="124" t="n">
        <v>45536</v>
      </c>
      <c r="G274" s="117" t="n">
        <v>6</v>
      </c>
    </row>
    <row r="275" customFormat="false" ht="12.75" hidden="false" customHeight="false" outlineLevel="0" collapsed="false">
      <c r="A275" s="121" t="n">
        <v>45566</v>
      </c>
      <c r="B275" s="0"/>
      <c r="C275" s="0"/>
      <c r="D275" s="122" t="n">
        <v>14</v>
      </c>
      <c r="E275" s="123"/>
      <c r="F275" s="124" t="n">
        <v>45566</v>
      </c>
      <c r="G275" s="117" t="n">
        <v>6</v>
      </c>
    </row>
    <row r="276" customFormat="false" ht="12.75" hidden="false" customHeight="false" outlineLevel="0" collapsed="false">
      <c r="A276" s="121" t="n">
        <v>45597</v>
      </c>
      <c r="B276" s="0"/>
      <c r="C276" s="0"/>
      <c r="D276" s="122" t="n">
        <v>14</v>
      </c>
      <c r="E276" s="123"/>
      <c r="F276" s="124" t="n">
        <v>45597</v>
      </c>
      <c r="G276" s="117" t="n">
        <v>6</v>
      </c>
    </row>
    <row r="277" customFormat="false" ht="12.75" hidden="false" customHeight="false" outlineLevel="0" collapsed="false">
      <c r="A277" s="121" t="n">
        <v>45627</v>
      </c>
      <c r="B277" s="0"/>
      <c r="C277" s="0"/>
      <c r="D277" s="122" t="n">
        <v>14</v>
      </c>
      <c r="E277" s="123"/>
      <c r="F277" s="124" t="n">
        <v>45627</v>
      </c>
      <c r="G277" s="117" t="n">
        <v>6</v>
      </c>
    </row>
    <row r="278" customFormat="false" ht="12.75" hidden="false" customHeight="false" outlineLevel="0" collapsed="false">
      <c r="A278" s="121" t="n">
        <v>45658</v>
      </c>
      <c r="B278" s="0"/>
      <c r="C278" s="0"/>
      <c r="D278" s="122" t="n">
        <v>14</v>
      </c>
      <c r="E278" s="123"/>
      <c r="F278" s="124" t="n">
        <v>45658</v>
      </c>
      <c r="G278" s="117" t="n">
        <v>6</v>
      </c>
    </row>
    <row r="279" customFormat="false" ht="12.75" hidden="false" customHeight="false" outlineLevel="0" collapsed="false">
      <c r="A279" s="121" t="n">
        <v>45689</v>
      </c>
      <c r="B279" s="0"/>
      <c r="C279" s="0"/>
      <c r="D279" s="122" t="n">
        <v>14</v>
      </c>
      <c r="E279" s="123"/>
      <c r="F279" s="124" t="n">
        <v>45689</v>
      </c>
      <c r="G279" s="117" t="n">
        <v>6</v>
      </c>
    </row>
    <row r="280" customFormat="false" ht="12.75" hidden="false" customHeight="false" outlineLevel="0" collapsed="false">
      <c r="A280" s="121" t="n">
        <v>45717</v>
      </c>
      <c r="B280" s="0"/>
      <c r="C280" s="0"/>
      <c r="D280" s="122" t="n">
        <v>14</v>
      </c>
      <c r="E280" s="123"/>
      <c r="F280" s="124" t="n">
        <v>45717</v>
      </c>
      <c r="G280" s="117" t="n">
        <v>6</v>
      </c>
    </row>
    <row r="281" customFormat="false" ht="12.75" hidden="false" customHeight="false" outlineLevel="0" collapsed="false">
      <c r="A281" s="121" t="n">
        <v>45748</v>
      </c>
      <c r="B281" s="0"/>
      <c r="C281" s="0"/>
      <c r="D281" s="122" t="n">
        <v>14</v>
      </c>
      <c r="E281" s="123"/>
      <c r="F281" s="124" t="n">
        <v>45748</v>
      </c>
      <c r="G281" s="117" t="n">
        <v>6</v>
      </c>
    </row>
    <row r="282" customFormat="false" ht="12.75" hidden="false" customHeight="false" outlineLevel="0" collapsed="false">
      <c r="A282" s="121" t="n">
        <v>45778</v>
      </c>
      <c r="B282" s="0"/>
      <c r="C282" s="0"/>
      <c r="D282" s="122" t="n">
        <v>14</v>
      </c>
      <c r="E282" s="123"/>
      <c r="F282" s="124" t="n">
        <v>45778</v>
      </c>
      <c r="G282" s="117" t="n">
        <v>6</v>
      </c>
    </row>
    <row r="283" customFormat="false" ht="12.75" hidden="false" customHeight="false" outlineLevel="0" collapsed="false">
      <c r="A283" s="121" t="n">
        <v>45809</v>
      </c>
      <c r="B283" s="0"/>
      <c r="C283" s="0"/>
      <c r="D283" s="122" t="n">
        <v>14</v>
      </c>
      <c r="E283" s="123"/>
      <c r="F283" s="124" t="n">
        <v>45809</v>
      </c>
      <c r="G283" s="117" t="n">
        <v>6</v>
      </c>
    </row>
    <row r="284" customFormat="false" ht="12.75" hidden="false" customHeight="false" outlineLevel="0" collapsed="false">
      <c r="A284" s="121" t="n">
        <v>45839</v>
      </c>
      <c r="B284" s="0"/>
      <c r="C284" s="0"/>
      <c r="D284" s="122" t="n">
        <v>14</v>
      </c>
      <c r="E284" s="123"/>
      <c r="F284" s="124" t="n">
        <v>45839</v>
      </c>
      <c r="G284" s="117" t="n">
        <v>6</v>
      </c>
    </row>
    <row r="285" customFormat="false" ht="12.75" hidden="false" customHeight="false" outlineLevel="0" collapsed="false">
      <c r="A285" s="121" t="n">
        <v>45870</v>
      </c>
      <c r="B285" s="0"/>
      <c r="C285" s="0"/>
      <c r="D285" s="122" t="n">
        <v>14</v>
      </c>
      <c r="E285" s="123"/>
      <c r="F285" s="124" t="n">
        <v>45870</v>
      </c>
      <c r="G285" s="117" t="n">
        <v>6</v>
      </c>
    </row>
    <row r="286" customFormat="false" ht="12.75" hidden="false" customHeight="false" outlineLevel="0" collapsed="false">
      <c r="A286" s="121" t="n">
        <v>45901</v>
      </c>
      <c r="B286" s="0"/>
      <c r="C286" s="0"/>
      <c r="D286" s="122" t="n">
        <v>14</v>
      </c>
      <c r="E286" s="123"/>
      <c r="F286" s="124" t="n">
        <v>45901</v>
      </c>
      <c r="G286" s="117" t="n">
        <v>6</v>
      </c>
    </row>
    <row r="287" customFormat="false" ht="12.75" hidden="false" customHeight="false" outlineLevel="0" collapsed="false">
      <c r="A287" s="121" t="n">
        <v>45931</v>
      </c>
      <c r="B287" s="0"/>
      <c r="C287" s="0"/>
      <c r="D287" s="122" t="n">
        <v>14</v>
      </c>
      <c r="E287" s="123"/>
      <c r="F287" s="124" t="n">
        <v>45931</v>
      </c>
      <c r="G287" s="117" t="n">
        <v>6</v>
      </c>
    </row>
    <row r="288" customFormat="false" ht="13.5" hidden="false" customHeight="false" outlineLevel="0" collapsed="false">
      <c r="A288" s="121" t="n">
        <v>45962</v>
      </c>
      <c r="B288" s="0"/>
      <c r="C288" s="0"/>
      <c r="D288" s="122" t="n">
        <v>14</v>
      </c>
      <c r="E288" s="151"/>
      <c r="F288" s="124" t="n">
        <v>45962</v>
      </c>
      <c r="G288" s="152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3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4" t="s">
        <v>106</v>
      </c>
      <c r="D2" s="155"/>
      <c r="E2" s="127"/>
      <c r="F2" s="127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3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6" t="s">
        <v>107</v>
      </c>
      <c r="D3" s="157"/>
      <c r="E3" s="127"/>
      <c r="F3" s="127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3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3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3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8"/>
      <c r="O6" s="0" t="e">
        <f aca="false">CONCATENATE(P6,Q6)</f>
        <v>#REF!</v>
      </c>
      <c r="P6" s="0" t="e">
        <f aca="false">#REF!</f>
        <v>#REF!</v>
      </c>
      <c r="Q6" s="153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3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3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3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3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3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3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3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3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3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3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3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3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3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3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3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3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3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3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3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3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3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3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3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3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3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3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3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3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3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3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3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3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3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3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3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3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3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3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3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3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3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3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3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3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3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3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3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3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3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3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3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3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3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3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3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3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3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3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3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3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3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3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3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3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3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3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3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3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3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3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3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3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3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3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3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3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3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3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3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3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3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3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3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3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3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3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3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3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3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3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3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3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3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3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3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3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3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3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3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3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3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3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3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3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3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3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3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3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3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3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3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3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3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3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3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3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3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3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3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3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3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3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3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3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3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3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3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3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3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3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3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3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3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3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3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3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3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3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3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3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3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3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3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3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3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3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3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3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3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3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3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3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3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3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3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3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3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3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3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3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3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3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3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3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3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3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3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3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3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3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3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3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3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3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3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3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3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3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3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3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3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3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3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3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3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3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3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3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3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3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3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3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3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3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3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3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3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3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3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3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3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3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3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3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3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3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3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3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3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3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3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3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3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3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3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3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3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3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3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3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3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3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3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3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3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3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3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3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3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3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3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3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3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3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3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3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3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3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3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3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3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3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3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3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3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3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3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3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3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3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3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3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3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3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3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3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3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3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3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3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3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3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3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3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3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3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3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3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3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3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3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3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3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3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3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3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3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3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3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3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3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3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3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3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3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3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3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3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3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3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3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3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3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3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3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3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3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3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3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3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3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3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3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3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3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3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3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3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3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3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3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3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3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3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3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3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3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3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3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3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3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3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3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3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3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3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3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3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3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3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3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3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3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3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3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3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3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3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3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3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3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3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3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3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3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3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3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3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3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3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3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3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3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3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3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3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3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3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3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3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3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3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3"/>
      <c r="G129" s="153"/>
      <c r="O129" s="0" t="e">
        <f aca="false">CONCATENATE(P129,Q129)</f>
        <v>#REF!</v>
      </c>
      <c r="P129" s="0" t="e">
        <f aca="false">#REF!</f>
        <v>#REF!</v>
      </c>
      <c r="Q129" s="153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3"/>
      <c r="G130" s="153"/>
      <c r="O130" s="0" t="e">
        <f aca="false">CONCATENATE(P130,Q130)</f>
        <v>#REF!</v>
      </c>
      <c r="P130" s="0" t="e">
        <f aca="false">#REF!</f>
        <v>#REF!</v>
      </c>
      <c r="Q130" s="153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3"/>
      <c r="G131" s="153"/>
      <c r="O131" s="0" t="e">
        <f aca="false">CONCATENATE(P131,Q131)</f>
        <v>#REF!</v>
      </c>
      <c r="P131" s="0" t="e">
        <f aca="false">#REF!</f>
        <v>#REF!</v>
      </c>
      <c r="Q131" s="153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3"/>
      <c r="G132" s="153"/>
      <c r="O132" s="0" t="e">
        <f aca="false">CONCATENATE(P132,Q132)</f>
        <v>#REF!</v>
      </c>
      <c r="P132" s="0" t="e">
        <f aca="false">#REF!</f>
        <v>#REF!</v>
      </c>
      <c r="Q132" s="153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3"/>
      <c r="G133" s="153"/>
      <c r="O133" s="0" t="e">
        <f aca="false">CONCATENATE(P133,Q133)</f>
        <v>#REF!</v>
      </c>
      <c r="P133" s="0" t="e">
        <f aca="false">#REF!</f>
        <v>#REF!</v>
      </c>
      <c r="Q133" s="153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3"/>
      <c r="G134" s="153"/>
      <c r="O134" s="0" t="e">
        <f aca="false">CONCATENATE(P134,Q134)</f>
        <v>#REF!</v>
      </c>
      <c r="P134" s="0" t="e">
        <f aca="false">#REF!</f>
        <v>#REF!</v>
      </c>
      <c r="Q134" s="153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3"/>
      <c r="G135" s="153"/>
      <c r="O135" s="0" t="e">
        <f aca="false">CONCATENATE(P135,Q135)</f>
        <v>#REF!</v>
      </c>
      <c r="P135" s="0" t="e">
        <f aca="false">#REF!</f>
        <v>#REF!</v>
      </c>
      <c r="Q135" s="153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3"/>
      <c r="G136" s="153"/>
      <c r="O136" s="0" t="e">
        <f aca="false">CONCATENATE(P136,Q136)</f>
        <v>#REF!</v>
      </c>
      <c r="P136" s="0" t="e">
        <f aca="false">#REF!</f>
        <v>#REF!</v>
      </c>
      <c r="Q136" s="153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3"/>
      <c r="G137" s="153"/>
      <c r="O137" s="0" t="e">
        <f aca="false">CONCATENATE(P137,Q137)</f>
        <v>#REF!</v>
      </c>
      <c r="P137" s="0" t="e">
        <f aca="false">#REF!</f>
        <v>#REF!</v>
      </c>
      <c r="Q137" s="153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3"/>
      <c r="G138" s="153"/>
      <c r="O138" s="0" t="e">
        <f aca="false">CONCATENATE(P138,Q138)</f>
        <v>#REF!</v>
      </c>
      <c r="P138" s="0" t="e">
        <f aca="false">#REF!</f>
        <v>#REF!</v>
      </c>
      <c r="Q138" s="153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3"/>
      <c r="G139" s="153"/>
      <c r="O139" s="0" t="e">
        <f aca="false">CONCATENATE(P139,Q139)</f>
        <v>#REF!</v>
      </c>
      <c r="P139" s="0" t="e">
        <f aca="false">#REF!</f>
        <v>#REF!</v>
      </c>
      <c r="Q139" s="153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3"/>
      <c r="G140" s="153"/>
      <c r="O140" s="0" t="e">
        <f aca="false">CONCATENATE(P140,Q140)</f>
        <v>#REF!</v>
      </c>
      <c r="P140" s="0" t="e">
        <f aca="false">#REF!</f>
        <v>#REF!</v>
      </c>
      <c r="Q140" s="153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3"/>
      <c r="G141" s="153"/>
      <c r="O141" s="0" t="e">
        <f aca="false">CONCATENATE(P141,Q141)</f>
        <v>#REF!</v>
      </c>
      <c r="P141" s="0" t="e">
        <f aca="false">#REF!</f>
        <v>#REF!</v>
      </c>
      <c r="Q141" s="153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3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3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3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3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3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3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3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3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3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3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3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3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3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3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3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3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3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3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3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3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3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3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3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3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3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3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3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3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3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3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3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3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3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3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3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3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3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3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3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3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3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3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3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3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3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3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3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3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3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3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3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3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3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3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3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3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3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3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3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3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3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3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3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3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3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3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3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3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3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3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3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3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3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3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3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3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3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3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3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3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3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3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3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3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3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3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3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3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3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3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3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3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3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3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3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3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3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3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3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3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3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3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3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3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3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3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3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3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3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3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3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3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3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3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3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3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3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3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3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3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3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3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3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3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3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3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3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3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3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3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3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3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3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3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3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3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3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3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3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3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3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3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3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3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3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3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3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3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3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3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3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3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3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3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3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3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3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3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3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3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3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3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3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3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3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3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3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3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3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3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3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3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3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3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3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3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3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3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3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3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3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3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3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3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3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3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3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3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3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3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3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3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3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3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3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3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3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3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3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3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3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3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3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3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3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3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3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3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3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3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3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3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3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3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3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3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3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3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3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3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3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3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3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3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3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3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3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3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3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3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3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3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3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3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3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3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3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3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3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3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3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3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3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3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3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3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3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3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3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3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3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3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3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3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3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3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3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3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3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3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3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3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3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3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3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3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3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3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3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3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3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3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3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3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3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3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3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3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3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3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3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3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3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3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3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3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3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3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3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3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3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3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3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3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3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3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3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3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3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3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3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3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3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3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3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3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3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3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3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3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3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3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3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3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3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3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3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3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3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3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3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3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3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3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3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3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3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3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3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3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3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3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3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3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3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3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3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3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3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3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3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3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3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3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3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3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3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3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3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3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3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3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3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3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3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3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3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3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3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3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3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3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3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3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3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3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3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3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3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3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3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3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3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3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3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3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3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3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3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3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3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3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3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3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3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3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3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3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3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3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3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3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3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3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3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3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3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3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3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3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3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3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3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3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3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3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3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3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3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3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3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3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3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3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3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3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3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3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3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3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3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3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3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3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3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3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3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3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3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3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3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3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3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3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3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3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3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3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3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3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3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3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3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3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3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3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3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3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3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3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3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3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3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3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3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3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3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3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3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3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3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3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3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3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3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3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3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3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3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3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3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3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3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3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3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3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3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3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3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3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3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3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3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3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3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3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3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3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3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3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3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3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3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3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3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3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3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3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3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3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3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3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3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3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3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3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3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3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3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3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3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3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3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3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3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3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3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3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3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3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3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3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3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3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3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3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3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3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3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3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3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3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3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3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3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3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3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3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3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3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3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3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3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3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3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3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3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3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3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3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3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3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3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3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3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3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3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3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3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3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3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3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3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3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3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3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3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3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3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3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3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3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3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3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3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3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3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3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3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3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3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3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3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3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3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3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3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3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3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3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3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3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3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3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3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3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3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3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3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3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3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3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3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3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3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3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3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3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3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3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3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3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3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3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3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3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3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3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3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3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3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3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3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3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3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3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3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3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3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3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3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3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3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3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3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3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3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3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3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3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3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3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3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3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3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3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3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3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3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3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3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3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3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3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3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3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3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3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3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3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3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3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3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3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3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3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3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3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3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3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3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3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3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3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3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3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3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3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3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3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3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3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3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3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3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3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3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3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3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3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3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3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3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3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3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3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3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3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3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3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3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3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3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3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3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3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3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3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3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3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3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3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3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3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3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3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3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3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3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3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3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3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3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3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3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3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3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3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3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3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3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3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3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3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3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3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3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3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3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3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3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3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3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3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3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3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3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3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3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3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3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3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3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3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3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3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3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3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3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3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3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3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3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3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3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3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3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3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3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3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3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3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3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3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3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3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3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3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3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3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3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3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3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3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3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3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3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3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3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3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3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3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3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3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3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3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3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3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3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3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3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3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3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3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3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3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3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3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3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3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3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3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3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3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3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3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3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3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3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3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3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3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3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3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3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3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3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3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3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3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3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3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3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3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3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3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3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3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3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3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3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3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3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3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3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3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3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3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3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3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3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3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3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3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3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3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3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3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3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3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3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3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3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3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3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3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3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3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3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3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3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3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3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3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3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3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3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3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3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3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3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3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3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3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3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3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3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3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3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3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3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3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3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3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3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3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3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3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3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3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3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3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3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3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3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3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3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3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3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3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3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3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3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3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3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3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3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3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3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3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3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3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3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3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3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3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3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3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3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3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3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3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3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3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3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3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3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3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3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3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3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3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3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3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3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3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3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3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3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3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3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3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3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3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3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3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3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3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3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3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3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3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3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3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3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3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3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3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3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3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3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3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3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3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3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3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3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3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3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3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3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3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3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3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3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3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3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3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3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3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3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3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3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3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3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3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3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3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3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3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3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3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3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3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3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3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3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3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3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3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3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3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3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3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3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3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3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3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3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3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3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3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3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3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3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3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3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3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3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3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3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3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3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3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3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3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3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3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3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3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3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3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3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3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3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3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3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3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3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3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3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3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3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3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3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3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3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3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3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3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3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3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3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3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3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3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3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3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3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3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3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3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3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3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3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3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3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3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3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3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3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3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3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3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3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3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3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3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3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3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3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3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3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3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3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3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3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3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3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3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3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3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3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3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3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3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3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3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3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3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3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3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3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3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3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3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3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3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3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3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3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3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3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3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3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3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3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3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3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3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3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3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3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3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3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3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3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3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3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3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3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3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3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3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3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3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3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3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3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3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3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3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3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3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3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3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3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3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3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3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3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3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3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3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3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3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3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3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3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3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3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3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3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3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3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3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3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3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3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3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3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3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3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3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3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3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3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3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3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3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3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3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3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3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3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3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3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3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3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3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3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3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3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3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3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3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3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3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3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3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3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3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3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3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3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3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3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3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3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3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3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3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3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3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3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3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3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3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3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3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3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3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3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3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3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3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3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3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3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3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3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3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3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3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3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3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3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3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3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3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3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3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3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3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3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3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3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3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3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3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3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3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3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3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3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3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3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3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3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3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3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3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3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3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3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3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3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3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3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3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3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3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3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3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3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3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3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3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3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3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3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3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3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3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3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3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3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3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3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3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3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3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3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3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3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3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3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3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3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3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3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3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3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3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3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3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3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3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3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3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3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3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3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3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3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3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3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3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3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3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3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3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3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3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3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3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3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3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3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3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3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3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3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3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3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3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3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3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3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3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3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3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3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3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3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3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3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3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3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3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3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3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3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3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3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3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3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3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3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3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3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3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3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3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3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3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3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3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3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3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3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3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3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3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3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3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3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3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3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3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3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3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3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3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3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3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3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3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3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3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3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3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3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3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3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3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3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3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3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3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3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3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3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3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3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3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3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3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3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3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3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3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3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3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3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3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3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3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3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3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3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3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3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3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3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3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3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3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3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3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3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3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3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3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3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3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3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3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3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3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3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3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3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3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3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3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3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3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3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3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3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3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3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3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3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3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3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3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3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3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3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3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3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3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3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3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3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3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3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3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3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3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3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3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3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3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3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3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3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3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3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3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3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3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3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3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3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3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3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3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3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3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3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3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3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3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3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3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3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3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3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3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3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3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3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3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3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3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3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3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3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3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3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3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3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3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3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3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3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3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3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3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3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3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3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3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3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3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3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3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3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3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3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3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3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3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3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3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3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3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3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3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3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3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3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3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3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3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3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3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3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3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3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3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3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3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3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3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3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3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3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3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3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3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3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3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3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3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3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3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3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3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3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3"/>
    </row>
    <row r="1726" customFormat="false" ht="12.75" hidden="false" customHeight="false" outlineLevel="0" collapsed="false">
      <c r="Q1726" s="153"/>
    </row>
    <row r="1727" customFormat="false" ht="12.75" hidden="false" customHeight="false" outlineLevel="0" collapsed="false">
      <c r="Q1727" s="153"/>
    </row>
    <row r="1728" customFormat="false" ht="12.75" hidden="false" customHeight="false" outlineLevel="0" collapsed="false">
      <c r="Q1728" s="153"/>
    </row>
    <row r="1729" customFormat="false" ht="12.75" hidden="false" customHeight="false" outlineLevel="0" collapsed="false">
      <c r="Q1729" s="153"/>
    </row>
    <row r="1730" customFormat="false" ht="12.75" hidden="false" customHeight="false" outlineLevel="0" collapsed="false">
      <c r="Q1730" s="153"/>
    </row>
    <row r="1731" customFormat="false" ht="12.75" hidden="false" customHeight="false" outlineLevel="0" collapsed="false">
      <c r="Q1731" s="153"/>
    </row>
    <row r="1732" customFormat="false" ht="12.75" hidden="false" customHeight="false" outlineLevel="0" collapsed="false">
      <c r="Q1732" s="153"/>
    </row>
    <row r="1733" customFormat="false" ht="12.75" hidden="false" customHeight="false" outlineLevel="0" collapsed="false">
      <c r="Q1733" s="153"/>
    </row>
    <row r="1734" customFormat="false" ht="12.75" hidden="false" customHeight="false" outlineLevel="0" collapsed="false">
      <c r="Q1734" s="153"/>
    </row>
    <row r="1735" customFormat="false" ht="12.75" hidden="false" customHeight="false" outlineLevel="0" collapsed="false">
      <c r="Q1735" s="153"/>
    </row>
    <row r="1736" customFormat="false" ht="12.75" hidden="false" customHeight="false" outlineLevel="0" collapsed="false">
      <c r="Q1736" s="153"/>
    </row>
    <row r="1737" customFormat="false" ht="12.75" hidden="false" customHeight="false" outlineLevel="0" collapsed="false">
      <c r="Q1737" s="153"/>
    </row>
    <row r="1738" customFormat="false" ht="12.75" hidden="false" customHeight="false" outlineLevel="0" collapsed="false">
      <c r="Q1738" s="153"/>
    </row>
    <row r="1739" customFormat="false" ht="12.75" hidden="false" customHeight="false" outlineLevel="0" collapsed="false">
      <c r="Q1739" s="153"/>
    </row>
    <row r="1740" customFormat="false" ht="12.75" hidden="false" customHeight="false" outlineLevel="0" collapsed="false">
      <c r="Q1740" s="153"/>
    </row>
    <row r="1741" customFormat="false" ht="12.75" hidden="false" customHeight="false" outlineLevel="0" collapsed="false">
      <c r="Q1741" s="153"/>
    </row>
    <row r="1742" customFormat="false" ht="12.75" hidden="false" customHeight="false" outlineLevel="0" collapsed="false">
      <c r="Q1742" s="153"/>
    </row>
    <row r="1743" customFormat="false" ht="12.75" hidden="false" customHeight="false" outlineLevel="0" collapsed="false">
      <c r="Q1743" s="153"/>
    </row>
    <row r="1744" customFormat="false" ht="12.75" hidden="false" customHeight="false" outlineLevel="0" collapsed="false">
      <c r="Q1744" s="153"/>
    </row>
    <row r="1745" customFormat="false" ht="12.75" hidden="false" customHeight="false" outlineLevel="0" collapsed="false">
      <c r="Q1745" s="153"/>
    </row>
    <row r="1746" customFormat="false" ht="12.75" hidden="false" customHeight="false" outlineLevel="0" collapsed="false">
      <c r="Q1746" s="153"/>
    </row>
    <row r="1747" customFormat="false" ht="12.75" hidden="false" customHeight="false" outlineLevel="0" collapsed="false">
      <c r="Q1747" s="153"/>
    </row>
    <row r="1748" customFormat="false" ht="12.75" hidden="false" customHeight="false" outlineLevel="0" collapsed="false">
      <c r="Q1748" s="153"/>
    </row>
    <row r="1749" customFormat="false" ht="12.75" hidden="false" customHeight="false" outlineLevel="0" collapsed="false">
      <c r="Q1749" s="153"/>
    </row>
    <row r="1750" customFormat="false" ht="12.75" hidden="false" customHeight="false" outlineLevel="0" collapsed="false">
      <c r="Q1750" s="153"/>
    </row>
    <row r="1751" customFormat="false" ht="12.75" hidden="false" customHeight="false" outlineLevel="0" collapsed="false">
      <c r="Q1751" s="153"/>
    </row>
    <row r="1752" customFormat="false" ht="12.75" hidden="false" customHeight="false" outlineLevel="0" collapsed="false">
      <c r="Q1752" s="153"/>
    </row>
    <row r="1753" customFormat="false" ht="12.75" hidden="false" customHeight="false" outlineLevel="0" collapsed="false">
      <c r="Q1753" s="153"/>
    </row>
    <row r="1754" customFormat="false" ht="12.75" hidden="false" customHeight="false" outlineLevel="0" collapsed="false">
      <c r="Q1754" s="153"/>
    </row>
    <row r="1755" customFormat="false" ht="12.75" hidden="false" customHeight="false" outlineLevel="0" collapsed="false">
      <c r="Q1755" s="153"/>
    </row>
    <row r="1756" customFormat="false" ht="12.75" hidden="false" customHeight="false" outlineLevel="0" collapsed="false">
      <c r="Q1756" s="153"/>
    </row>
    <row r="1757" customFormat="false" ht="12.75" hidden="false" customHeight="false" outlineLevel="0" collapsed="false">
      <c r="Q1757" s="153"/>
    </row>
    <row r="1758" customFormat="false" ht="12.75" hidden="false" customHeight="false" outlineLevel="0" collapsed="false">
      <c r="Q1758" s="153"/>
    </row>
    <row r="1759" customFormat="false" ht="12.75" hidden="false" customHeight="false" outlineLevel="0" collapsed="false">
      <c r="Q1759" s="153"/>
    </row>
    <row r="1760" customFormat="false" ht="12.75" hidden="false" customHeight="false" outlineLevel="0" collapsed="false">
      <c r="Q1760" s="153"/>
    </row>
    <row r="1761" customFormat="false" ht="12.75" hidden="false" customHeight="false" outlineLevel="0" collapsed="false">
      <c r="Q1761" s="153"/>
    </row>
    <row r="1762" customFormat="false" ht="12.75" hidden="false" customHeight="false" outlineLevel="0" collapsed="false">
      <c r="Q1762" s="153"/>
    </row>
    <row r="1763" customFormat="false" ht="12.75" hidden="false" customHeight="false" outlineLevel="0" collapsed="false">
      <c r="Q1763" s="153"/>
    </row>
    <row r="1764" customFormat="false" ht="12.75" hidden="false" customHeight="false" outlineLevel="0" collapsed="false">
      <c r="Q1764" s="153"/>
    </row>
    <row r="1765" customFormat="false" ht="12.75" hidden="false" customHeight="false" outlineLevel="0" collapsed="false">
      <c r="Q1765" s="153"/>
    </row>
    <row r="1766" customFormat="false" ht="12.75" hidden="false" customHeight="false" outlineLevel="0" collapsed="false">
      <c r="Q1766" s="153"/>
    </row>
    <row r="1767" customFormat="false" ht="12.75" hidden="false" customHeight="false" outlineLevel="0" collapsed="false">
      <c r="Q1767" s="153"/>
    </row>
    <row r="1768" customFormat="false" ht="12.75" hidden="false" customHeight="false" outlineLevel="0" collapsed="false">
      <c r="Q1768" s="153"/>
    </row>
    <row r="1769" customFormat="false" ht="12.75" hidden="false" customHeight="false" outlineLevel="0" collapsed="false">
      <c r="Q1769" s="153"/>
    </row>
    <row r="1770" customFormat="false" ht="12.75" hidden="false" customHeight="false" outlineLevel="0" collapsed="false">
      <c r="Q1770" s="153"/>
    </row>
    <row r="1771" customFormat="false" ht="12.75" hidden="false" customHeight="false" outlineLevel="0" collapsed="false">
      <c r="Q1771" s="153"/>
    </row>
    <row r="1772" customFormat="false" ht="12.75" hidden="false" customHeight="false" outlineLevel="0" collapsed="false">
      <c r="Q1772" s="153"/>
    </row>
    <row r="1773" customFormat="false" ht="12.75" hidden="false" customHeight="false" outlineLevel="0" collapsed="false">
      <c r="Q1773" s="153"/>
    </row>
    <row r="1774" customFormat="false" ht="12.75" hidden="false" customHeight="false" outlineLevel="0" collapsed="false">
      <c r="Q1774" s="153"/>
    </row>
    <row r="1775" customFormat="false" ht="12.75" hidden="false" customHeight="false" outlineLevel="0" collapsed="false">
      <c r="Q1775" s="153"/>
    </row>
    <row r="1776" customFormat="false" ht="12.75" hidden="false" customHeight="false" outlineLevel="0" collapsed="false">
      <c r="Q1776" s="153"/>
    </row>
    <row r="1777" customFormat="false" ht="12.75" hidden="false" customHeight="false" outlineLevel="0" collapsed="false">
      <c r="Q1777" s="153"/>
    </row>
    <row r="1778" customFormat="false" ht="12.75" hidden="false" customHeight="false" outlineLevel="0" collapsed="false">
      <c r="Q1778" s="153"/>
    </row>
    <row r="1779" customFormat="false" ht="12.75" hidden="false" customHeight="false" outlineLevel="0" collapsed="false">
      <c r="Q1779" s="153"/>
    </row>
    <row r="1780" customFormat="false" ht="12.75" hidden="false" customHeight="false" outlineLevel="0" collapsed="false">
      <c r="Q1780" s="153"/>
    </row>
    <row r="1781" customFormat="false" ht="12.75" hidden="false" customHeight="false" outlineLevel="0" collapsed="false">
      <c r="Q1781" s="153"/>
    </row>
    <row r="1782" customFormat="false" ht="12.75" hidden="false" customHeight="false" outlineLevel="0" collapsed="false">
      <c r="Q1782" s="153"/>
    </row>
    <row r="1783" customFormat="false" ht="12.75" hidden="false" customHeight="false" outlineLevel="0" collapsed="false">
      <c r="Q1783" s="153"/>
    </row>
    <row r="1784" customFormat="false" ht="12.75" hidden="false" customHeight="false" outlineLevel="0" collapsed="false">
      <c r="Q1784" s="153"/>
    </row>
    <row r="1785" customFormat="false" ht="12.75" hidden="false" customHeight="false" outlineLevel="0" collapsed="false">
      <c r="Q1785" s="153"/>
    </row>
    <row r="1786" customFormat="false" ht="12.75" hidden="false" customHeight="false" outlineLevel="0" collapsed="false">
      <c r="Q1786" s="153"/>
    </row>
    <row r="1787" customFormat="false" ht="12.75" hidden="false" customHeight="false" outlineLevel="0" collapsed="false">
      <c r="Q1787" s="153"/>
    </row>
    <row r="1788" customFormat="false" ht="12.75" hidden="false" customHeight="false" outlineLevel="0" collapsed="false">
      <c r="Q1788" s="153"/>
    </row>
    <row r="1789" customFormat="false" ht="12.75" hidden="false" customHeight="false" outlineLevel="0" collapsed="false">
      <c r="Q1789" s="153"/>
    </row>
    <row r="1790" customFormat="false" ht="12.75" hidden="false" customHeight="false" outlineLevel="0" collapsed="false">
      <c r="Q1790" s="153"/>
    </row>
    <row r="1791" customFormat="false" ht="12.75" hidden="false" customHeight="false" outlineLevel="0" collapsed="false">
      <c r="Q1791" s="153"/>
    </row>
    <row r="1792" customFormat="false" ht="12.75" hidden="false" customHeight="false" outlineLevel="0" collapsed="false">
      <c r="Q1792" s="153"/>
    </row>
    <row r="1793" customFormat="false" ht="12.75" hidden="false" customHeight="false" outlineLevel="0" collapsed="false">
      <c r="Q1793" s="153"/>
    </row>
    <row r="1794" customFormat="false" ht="12.75" hidden="false" customHeight="false" outlineLevel="0" collapsed="false">
      <c r="Q1794" s="153"/>
    </row>
    <row r="1795" customFormat="false" ht="12.75" hidden="false" customHeight="false" outlineLevel="0" collapsed="false">
      <c r="Q1795" s="153"/>
    </row>
    <row r="1796" customFormat="false" ht="12.75" hidden="false" customHeight="false" outlineLevel="0" collapsed="false">
      <c r="Q1796" s="153"/>
    </row>
    <row r="1797" customFormat="false" ht="12.75" hidden="false" customHeight="false" outlineLevel="0" collapsed="false">
      <c r="Q1797" s="153"/>
    </row>
    <row r="1798" customFormat="false" ht="12.75" hidden="false" customHeight="false" outlineLevel="0" collapsed="false">
      <c r="Q1798" s="153"/>
    </row>
    <row r="1799" customFormat="false" ht="12.75" hidden="false" customHeight="false" outlineLevel="0" collapsed="false">
      <c r="Q1799" s="153"/>
    </row>
    <row r="1800" customFormat="false" ht="12.75" hidden="false" customHeight="false" outlineLevel="0" collapsed="false">
      <c r="Q1800" s="153"/>
    </row>
    <row r="1801" customFormat="false" ht="12.75" hidden="false" customHeight="false" outlineLevel="0" collapsed="false">
      <c r="Q1801" s="153"/>
    </row>
    <row r="1802" customFormat="false" ht="12.75" hidden="false" customHeight="false" outlineLevel="0" collapsed="false">
      <c r="Q1802" s="153"/>
    </row>
    <row r="1803" customFormat="false" ht="12.75" hidden="false" customHeight="false" outlineLevel="0" collapsed="false">
      <c r="Q1803" s="153"/>
    </row>
    <row r="1804" customFormat="false" ht="12.75" hidden="false" customHeight="false" outlineLevel="0" collapsed="false">
      <c r="Q1804" s="153"/>
    </row>
    <row r="1805" customFormat="false" ht="12.75" hidden="false" customHeight="false" outlineLevel="0" collapsed="false">
      <c r="Q1805" s="153"/>
    </row>
    <row r="1806" customFormat="false" ht="12.75" hidden="false" customHeight="false" outlineLevel="0" collapsed="false">
      <c r="Q1806" s="153"/>
    </row>
    <row r="1807" customFormat="false" ht="12.75" hidden="false" customHeight="false" outlineLevel="0" collapsed="false">
      <c r="Q1807" s="153"/>
    </row>
    <row r="1808" customFormat="false" ht="12.75" hidden="false" customHeight="false" outlineLevel="0" collapsed="false">
      <c r="Q1808" s="153"/>
    </row>
    <row r="1809" customFormat="false" ht="12.75" hidden="false" customHeight="false" outlineLevel="0" collapsed="false">
      <c r="Q1809" s="153"/>
    </row>
    <row r="1810" customFormat="false" ht="12.75" hidden="false" customHeight="false" outlineLevel="0" collapsed="false">
      <c r="Q1810" s="153"/>
    </row>
    <row r="1811" customFormat="false" ht="12.75" hidden="false" customHeight="false" outlineLevel="0" collapsed="false">
      <c r="Q1811" s="153"/>
    </row>
    <row r="1812" customFormat="false" ht="12.75" hidden="false" customHeight="false" outlineLevel="0" collapsed="false">
      <c r="Q1812" s="153"/>
    </row>
    <row r="1813" customFormat="false" ht="12.75" hidden="false" customHeight="false" outlineLevel="0" collapsed="false">
      <c r="Q1813" s="153"/>
    </row>
    <row r="1814" customFormat="false" ht="12.75" hidden="false" customHeight="false" outlineLevel="0" collapsed="false">
      <c r="Q1814" s="153"/>
    </row>
    <row r="1815" customFormat="false" ht="12.75" hidden="false" customHeight="false" outlineLevel="0" collapsed="false">
      <c r="Q1815" s="153"/>
    </row>
    <row r="1816" customFormat="false" ht="12.75" hidden="false" customHeight="false" outlineLevel="0" collapsed="false">
      <c r="Q1816" s="153"/>
    </row>
    <row r="1817" customFormat="false" ht="12.75" hidden="false" customHeight="false" outlineLevel="0" collapsed="false">
      <c r="Q1817" s="153"/>
    </row>
    <row r="1818" customFormat="false" ht="12.75" hidden="false" customHeight="false" outlineLevel="0" collapsed="false">
      <c r="Q1818" s="153"/>
    </row>
    <row r="1819" customFormat="false" ht="12.75" hidden="false" customHeight="false" outlineLevel="0" collapsed="false">
      <c r="Q1819" s="153"/>
    </row>
    <row r="1820" customFormat="false" ht="12.75" hidden="false" customHeight="false" outlineLevel="0" collapsed="false">
      <c r="Q1820" s="153"/>
    </row>
    <row r="1821" customFormat="false" ht="12.75" hidden="false" customHeight="false" outlineLevel="0" collapsed="false">
      <c r="Q1821" s="153"/>
    </row>
    <row r="1822" customFormat="false" ht="12.75" hidden="false" customHeight="false" outlineLevel="0" collapsed="false">
      <c r="Q1822" s="153"/>
    </row>
    <row r="1823" customFormat="false" ht="12.75" hidden="false" customHeight="false" outlineLevel="0" collapsed="false">
      <c r="Q1823" s="153"/>
    </row>
    <row r="1824" customFormat="false" ht="12.75" hidden="false" customHeight="false" outlineLevel="0" collapsed="false">
      <c r="Q1824" s="153"/>
    </row>
    <row r="1825" customFormat="false" ht="12.75" hidden="false" customHeight="false" outlineLevel="0" collapsed="false">
      <c r="Q1825" s="153"/>
    </row>
    <row r="1826" customFormat="false" ht="12.75" hidden="false" customHeight="false" outlineLevel="0" collapsed="false">
      <c r="Q1826" s="153"/>
    </row>
    <row r="1827" customFormat="false" ht="12.75" hidden="false" customHeight="false" outlineLevel="0" collapsed="false">
      <c r="Q1827" s="153"/>
    </row>
    <row r="1828" customFormat="false" ht="12.75" hidden="false" customHeight="false" outlineLevel="0" collapsed="false">
      <c r="Q1828" s="153"/>
    </row>
    <row r="1829" customFormat="false" ht="12.75" hidden="false" customHeight="false" outlineLevel="0" collapsed="false">
      <c r="Q1829" s="153"/>
    </row>
    <row r="1830" customFormat="false" ht="12.75" hidden="false" customHeight="false" outlineLevel="0" collapsed="false">
      <c r="Q1830" s="153"/>
    </row>
    <row r="1831" customFormat="false" ht="12.75" hidden="false" customHeight="false" outlineLevel="0" collapsed="false">
      <c r="Q1831" s="153"/>
    </row>
    <row r="1832" customFormat="false" ht="12.75" hidden="false" customHeight="false" outlineLevel="0" collapsed="false">
      <c r="Q1832" s="153"/>
    </row>
    <row r="1833" customFormat="false" ht="12.75" hidden="false" customHeight="false" outlineLevel="0" collapsed="false">
      <c r="Q1833" s="153"/>
    </row>
    <row r="1834" customFormat="false" ht="12.75" hidden="false" customHeight="false" outlineLevel="0" collapsed="false">
      <c r="Q1834" s="153"/>
    </row>
    <row r="1835" customFormat="false" ht="12.75" hidden="false" customHeight="false" outlineLevel="0" collapsed="false">
      <c r="Q1835" s="153"/>
    </row>
    <row r="1836" customFormat="false" ht="12.75" hidden="false" customHeight="false" outlineLevel="0" collapsed="false">
      <c r="Q1836" s="153"/>
    </row>
    <row r="1837" customFormat="false" ht="12.75" hidden="false" customHeight="false" outlineLevel="0" collapsed="false">
      <c r="Q1837" s="153"/>
    </row>
    <row r="1838" customFormat="false" ht="12.75" hidden="false" customHeight="false" outlineLevel="0" collapsed="false">
      <c r="Q1838" s="153"/>
    </row>
    <row r="1839" customFormat="false" ht="12.75" hidden="false" customHeight="false" outlineLevel="0" collapsed="false">
      <c r="Q1839" s="153"/>
    </row>
    <row r="1840" customFormat="false" ht="12.75" hidden="false" customHeight="false" outlineLevel="0" collapsed="false">
      <c r="Q1840" s="153"/>
    </row>
    <row r="1841" customFormat="false" ht="12.75" hidden="false" customHeight="false" outlineLevel="0" collapsed="false">
      <c r="Q1841" s="153"/>
    </row>
    <row r="1842" customFormat="false" ht="12.75" hidden="false" customHeight="false" outlineLevel="0" collapsed="false">
      <c r="Q1842" s="153"/>
    </row>
    <row r="1843" customFormat="false" ht="12.75" hidden="false" customHeight="false" outlineLevel="0" collapsed="false">
      <c r="Q1843" s="153"/>
    </row>
    <row r="1844" customFormat="false" ht="12.75" hidden="false" customHeight="false" outlineLevel="0" collapsed="false">
      <c r="Q1844" s="153"/>
    </row>
    <row r="1845" customFormat="false" ht="12.75" hidden="false" customHeight="false" outlineLevel="0" collapsed="false">
      <c r="Q1845" s="153"/>
    </row>
    <row r="1846" customFormat="false" ht="12.75" hidden="false" customHeight="false" outlineLevel="0" collapsed="false">
      <c r="Q1846" s="153"/>
    </row>
    <row r="1847" customFormat="false" ht="12.75" hidden="false" customHeight="false" outlineLevel="0" collapsed="false">
      <c r="Q1847" s="153"/>
    </row>
    <row r="1848" customFormat="false" ht="12.75" hidden="false" customHeight="false" outlineLevel="0" collapsed="false">
      <c r="Q1848" s="153"/>
    </row>
    <row r="1849" customFormat="false" ht="12.75" hidden="false" customHeight="false" outlineLevel="0" collapsed="false">
      <c r="Q1849" s="153"/>
    </row>
    <row r="1850" customFormat="false" ht="12.75" hidden="false" customHeight="false" outlineLevel="0" collapsed="false">
      <c r="Q1850" s="153"/>
    </row>
    <row r="1851" customFormat="false" ht="12.75" hidden="false" customHeight="false" outlineLevel="0" collapsed="false">
      <c r="Q1851" s="153"/>
    </row>
    <row r="1852" customFormat="false" ht="12.75" hidden="false" customHeight="false" outlineLevel="0" collapsed="false">
      <c r="Q1852" s="153"/>
    </row>
    <row r="1853" customFormat="false" ht="12.75" hidden="false" customHeight="false" outlineLevel="0" collapsed="false">
      <c r="Q1853" s="153"/>
    </row>
    <row r="1854" customFormat="false" ht="12.75" hidden="false" customHeight="false" outlineLevel="0" collapsed="false">
      <c r="Q1854" s="153"/>
    </row>
    <row r="1855" customFormat="false" ht="12.75" hidden="false" customHeight="false" outlineLevel="0" collapsed="false">
      <c r="Q1855" s="153"/>
    </row>
    <row r="1856" customFormat="false" ht="12.75" hidden="false" customHeight="false" outlineLevel="0" collapsed="false">
      <c r="Q1856" s="153"/>
    </row>
    <row r="1857" customFormat="false" ht="12.75" hidden="false" customHeight="false" outlineLevel="0" collapsed="false">
      <c r="Q1857" s="153"/>
    </row>
    <row r="1858" customFormat="false" ht="12.75" hidden="false" customHeight="false" outlineLevel="0" collapsed="false">
      <c r="Q1858" s="153"/>
    </row>
    <row r="1859" customFormat="false" ht="12.75" hidden="false" customHeight="false" outlineLevel="0" collapsed="false">
      <c r="Q1859" s="153"/>
    </row>
    <row r="1860" customFormat="false" ht="12.75" hidden="false" customHeight="false" outlineLevel="0" collapsed="false">
      <c r="Q1860" s="153"/>
    </row>
    <row r="1861" customFormat="false" ht="12.75" hidden="false" customHeight="false" outlineLevel="0" collapsed="false">
      <c r="Q1861" s="153"/>
    </row>
    <row r="1862" customFormat="false" ht="12.75" hidden="false" customHeight="false" outlineLevel="0" collapsed="false">
      <c r="Q1862" s="153"/>
    </row>
    <row r="1863" customFormat="false" ht="12.75" hidden="false" customHeight="false" outlineLevel="0" collapsed="false">
      <c r="Q1863" s="153"/>
    </row>
    <row r="1864" customFormat="false" ht="12.75" hidden="false" customHeight="false" outlineLevel="0" collapsed="false">
      <c r="Q1864" s="153"/>
    </row>
    <row r="1865" customFormat="false" ht="12.75" hidden="false" customHeight="false" outlineLevel="0" collapsed="false">
      <c r="Q1865" s="153"/>
    </row>
    <row r="1866" customFormat="false" ht="12.75" hidden="false" customHeight="false" outlineLevel="0" collapsed="false">
      <c r="Q1866" s="153"/>
    </row>
    <row r="1867" customFormat="false" ht="12.75" hidden="false" customHeight="false" outlineLevel="0" collapsed="false">
      <c r="Q1867" s="153"/>
    </row>
    <row r="1868" customFormat="false" ht="12.75" hidden="false" customHeight="false" outlineLevel="0" collapsed="false">
      <c r="Q1868" s="153"/>
    </row>
    <row r="1869" customFormat="false" ht="12.75" hidden="false" customHeight="false" outlineLevel="0" collapsed="false">
      <c r="Q1869" s="153"/>
    </row>
    <row r="1870" customFormat="false" ht="12.75" hidden="false" customHeight="false" outlineLevel="0" collapsed="false">
      <c r="Q1870" s="153"/>
    </row>
    <row r="1871" customFormat="false" ht="12.75" hidden="false" customHeight="false" outlineLevel="0" collapsed="false">
      <c r="Q1871" s="153"/>
    </row>
    <row r="1872" customFormat="false" ht="12.75" hidden="false" customHeight="false" outlineLevel="0" collapsed="false">
      <c r="Q1872" s="153"/>
    </row>
    <row r="1873" customFormat="false" ht="12.75" hidden="false" customHeight="false" outlineLevel="0" collapsed="false">
      <c r="Q1873" s="153"/>
    </row>
    <row r="1874" customFormat="false" ht="12.75" hidden="false" customHeight="false" outlineLevel="0" collapsed="false">
      <c r="Q1874" s="153"/>
    </row>
    <row r="1875" customFormat="false" ht="12.75" hidden="false" customHeight="false" outlineLevel="0" collapsed="false">
      <c r="Q1875" s="153"/>
    </row>
    <row r="1876" customFormat="false" ht="12.75" hidden="false" customHeight="false" outlineLevel="0" collapsed="false">
      <c r="Q1876" s="153"/>
    </row>
    <row r="1877" customFormat="false" ht="12.75" hidden="false" customHeight="false" outlineLevel="0" collapsed="false">
      <c r="Q1877" s="153"/>
    </row>
    <row r="1878" customFormat="false" ht="12.75" hidden="false" customHeight="false" outlineLevel="0" collapsed="false">
      <c r="Q1878" s="153"/>
    </row>
    <row r="1879" customFormat="false" ht="12.75" hidden="false" customHeight="false" outlineLevel="0" collapsed="false">
      <c r="Q1879" s="153"/>
    </row>
    <row r="1880" customFormat="false" ht="12.75" hidden="false" customHeight="false" outlineLevel="0" collapsed="false">
      <c r="Q1880" s="153"/>
    </row>
    <row r="1881" customFormat="false" ht="12.75" hidden="false" customHeight="false" outlineLevel="0" collapsed="false">
      <c r="Q1881" s="153"/>
    </row>
    <row r="1882" customFormat="false" ht="12.75" hidden="false" customHeight="false" outlineLevel="0" collapsed="false">
      <c r="Q1882" s="153"/>
    </row>
    <row r="1883" customFormat="false" ht="12.75" hidden="false" customHeight="false" outlineLevel="0" collapsed="false">
      <c r="Q1883" s="153"/>
    </row>
    <row r="1884" customFormat="false" ht="12.75" hidden="false" customHeight="false" outlineLevel="0" collapsed="false">
      <c r="Q1884" s="153"/>
    </row>
    <row r="1885" customFormat="false" ht="12.75" hidden="false" customHeight="false" outlineLevel="0" collapsed="false">
      <c r="Q1885" s="153"/>
    </row>
    <row r="1886" customFormat="false" ht="12.75" hidden="false" customHeight="false" outlineLevel="0" collapsed="false">
      <c r="Q1886" s="153"/>
    </row>
    <row r="1887" customFormat="false" ht="12.75" hidden="false" customHeight="false" outlineLevel="0" collapsed="false">
      <c r="Q1887" s="153"/>
    </row>
    <row r="1888" customFormat="false" ht="12.75" hidden="false" customHeight="false" outlineLevel="0" collapsed="false">
      <c r="Q1888" s="153"/>
    </row>
    <row r="1889" customFormat="false" ht="12.75" hidden="false" customHeight="false" outlineLevel="0" collapsed="false">
      <c r="Q1889" s="153"/>
    </row>
    <row r="1890" customFormat="false" ht="12.75" hidden="false" customHeight="false" outlineLevel="0" collapsed="false">
      <c r="Q1890" s="153"/>
    </row>
    <row r="1891" customFormat="false" ht="12.75" hidden="false" customHeight="false" outlineLevel="0" collapsed="false">
      <c r="Q1891" s="153"/>
    </row>
    <row r="1892" customFormat="false" ht="12.75" hidden="false" customHeight="false" outlineLevel="0" collapsed="false">
      <c r="Q1892" s="153"/>
    </row>
    <row r="1893" customFormat="false" ht="12.75" hidden="false" customHeight="false" outlineLevel="0" collapsed="false">
      <c r="Q1893" s="153"/>
    </row>
    <row r="1894" customFormat="false" ht="12.75" hidden="false" customHeight="false" outlineLevel="0" collapsed="false">
      <c r="Q1894" s="153"/>
    </row>
    <row r="1895" customFormat="false" ht="12.75" hidden="false" customHeight="false" outlineLevel="0" collapsed="false">
      <c r="Q1895" s="153"/>
    </row>
    <row r="1896" customFormat="false" ht="12.75" hidden="false" customHeight="false" outlineLevel="0" collapsed="false">
      <c r="Q1896" s="153"/>
    </row>
    <row r="1897" customFormat="false" ht="12.75" hidden="false" customHeight="false" outlineLevel="0" collapsed="false">
      <c r="Q1897" s="153"/>
    </row>
    <row r="1898" customFormat="false" ht="12.75" hidden="false" customHeight="false" outlineLevel="0" collapsed="false">
      <c r="Q1898" s="153"/>
    </row>
    <row r="1899" customFormat="false" ht="12.75" hidden="false" customHeight="false" outlineLevel="0" collapsed="false">
      <c r="Q1899" s="153"/>
    </row>
    <row r="1900" customFormat="false" ht="12.75" hidden="false" customHeight="false" outlineLevel="0" collapsed="false">
      <c r="Q1900" s="153"/>
    </row>
    <row r="1901" customFormat="false" ht="12.75" hidden="false" customHeight="false" outlineLevel="0" collapsed="false">
      <c r="Q1901" s="153"/>
    </row>
    <row r="1902" customFormat="false" ht="12.75" hidden="false" customHeight="false" outlineLevel="0" collapsed="false">
      <c r="Q1902" s="153"/>
    </row>
    <row r="1903" customFormat="false" ht="12.75" hidden="false" customHeight="false" outlineLevel="0" collapsed="false">
      <c r="Q1903" s="153"/>
    </row>
    <row r="1904" customFormat="false" ht="12.75" hidden="false" customHeight="false" outlineLevel="0" collapsed="false">
      <c r="Q1904" s="153"/>
    </row>
    <row r="1905" customFormat="false" ht="12.75" hidden="false" customHeight="false" outlineLevel="0" collapsed="false">
      <c r="Q1905" s="153"/>
    </row>
    <row r="1906" customFormat="false" ht="12.75" hidden="false" customHeight="false" outlineLevel="0" collapsed="false">
      <c r="Q1906" s="153"/>
    </row>
    <row r="1907" customFormat="false" ht="12.75" hidden="false" customHeight="false" outlineLevel="0" collapsed="false">
      <c r="Q1907" s="153"/>
    </row>
    <row r="1908" customFormat="false" ht="12.75" hidden="false" customHeight="false" outlineLevel="0" collapsed="false">
      <c r="Q1908" s="153"/>
    </row>
    <row r="1909" customFormat="false" ht="12.75" hidden="false" customHeight="false" outlineLevel="0" collapsed="false">
      <c r="Q1909" s="153"/>
    </row>
    <row r="1910" customFormat="false" ht="12.75" hidden="false" customHeight="false" outlineLevel="0" collapsed="false">
      <c r="Q1910" s="153"/>
    </row>
    <row r="1911" customFormat="false" ht="12.75" hidden="false" customHeight="false" outlineLevel="0" collapsed="false">
      <c r="Q1911" s="153"/>
    </row>
    <row r="1912" customFormat="false" ht="12.75" hidden="false" customHeight="false" outlineLevel="0" collapsed="false">
      <c r="Q1912" s="153"/>
    </row>
    <row r="1913" customFormat="false" ht="12.75" hidden="false" customHeight="false" outlineLevel="0" collapsed="false">
      <c r="Q1913" s="153"/>
    </row>
    <row r="1914" customFormat="false" ht="12.75" hidden="false" customHeight="false" outlineLevel="0" collapsed="false">
      <c r="Q1914" s="153"/>
    </row>
    <row r="1915" customFormat="false" ht="12.75" hidden="false" customHeight="false" outlineLevel="0" collapsed="false">
      <c r="Q1915" s="153"/>
    </row>
    <row r="1916" customFormat="false" ht="12.75" hidden="false" customHeight="false" outlineLevel="0" collapsed="false">
      <c r="Q1916" s="153"/>
    </row>
    <row r="1917" customFormat="false" ht="12.75" hidden="false" customHeight="false" outlineLevel="0" collapsed="false">
      <c r="Q1917" s="153"/>
    </row>
    <row r="1918" customFormat="false" ht="12.75" hidden="false" customHeight="false" outlineLevel="0" collapsed="false">
      <c r="Q1918" s="153"/>
    </row>
    <row r="1919" customFormat="false" ht="12.75" hidden="false" customHeight="false" outlineLevel="0" collapsed="false">
      <c r="Q1919" s="153"/>
    </row>
    <row r="1920" customFormat="false" ht="12.75" hidden="false" customHeight="false" outlineLevel="0" collapsed="false">
      <c r="Q1920" s="153"/>
    </row>
    <row r="1921" customFormat="false" ht="12.75" hidden="false" customHeight="false" outlineLevel="0" collapsed="false">
      <c r="Q1921" s="153"/>
    </row>
    <row r="1922" customFormat="false" ht="12.75" hidden="false" customHeight="false" outlineLevel="0" collapsed="false">
      <c r="Q1922" s="153"/>
    </row>
    <row r="1923" customFormat="false" ht="12.75" hidden="false" customHeight="false" outlineLevel="0" collapsed="false">
      <c r="Q1923" s="153"/>
    </row>
    <row r="1924" customFormat="false" ht="12.75" hidden="false" customHeight="false" outlineLevel="0" collapsed="false">
      <c r="Q1924" s="153"/>
    </row>
    <row r="1925" customFormat="false" ht="12.75" hidden="false" customHeight="false" outlineLevel="0" collapsed="false">
      <c r="Q1925" s="153"/>
    </row>
    <row r="1926" customFormat="false" ht="12.75" hidden="false" customHeight="false" outlineLevel="0" collapsed="false">
      <c r="Q1926" s="153"/>
    </row>
    <row r="1927" customFormat="false" ht="12.75" hidden="false" customHeight="false" outlineLevel="0" collapsed="false">
      <c r="Q1927" s="153"/>
    </row>
    <row r="1928" customFormat="false" ht="12.75" hidden="false" customHeight="false" outlineLevel="0" collapsed="false">
      <c r="Q1928" s="153"/>
    </row>
    <row r="1929" customFormat="false" ht="12.75" hidden="false" customHeight="false" outlineLevel="0" collapsed="false">
      <c r="Q1929" s="153"/>
    </row>
    <row r="1930" customFormat="false" ht="12.75" hidden="false" customHeight="false" outlineLevel="0" collapsed="false">
      <c r="Q1930" s="153"/>
    </row>
    <row r="1931" customFormat="false" ht="12.75" hidden="false" customHeight="false" outlineLevel="0" collapsed="false">
      <c r="Q1931" s="153"/>
    </row>
    <row r="1932" customFormat="false" ht="12.75" hidden="false" customHeight="false" outlineLevel="0" collapsed="false">
      <c r="Q1932" s="153"/>
    </row>
    <row r="1933" customFormat="false" ht="12.75" hidden="false" customHeight="false" outlineLevel="0" collapsed="false">
      <c r="Q1933" s="153"/>
    </row>
    <row r="1934" customFormat="false" ht="12.75" hidden="false" customHeight="false" outlineLevel="0" collapsed="false">
      <c r="Q1934" s="153"/>
    </row>
    <row r="1935" customFormat="false" ht="12.75" hidden="false" customHeight="false" outlineLevel="0" collapsed="false">
      <c r="Q1935" s="153"/>
    </row>
    <row r="1936" customFormat="false" ht="12.75" hidden="false" customHeight="false" outlineLevel="0" collapsed="false">
      <c r="Q1936" s="153"/>
    </row>
    <row r="1937" customFormat="false" ht="12.75" hidden="false" customHeight="false" outlineLevel="0" collapsed="false">
      <c r="Q1937" s="153"/>
    </row>
    <row r="1938" customFormat="false" ht="12.75" hidden="false" customHeight="false" outlineLevel="0" collapsed="false">
      <c r="Q1938" s="153"/>
    </row>
    <row r="1939" customFormat="false" ht="12.75" hidden="false" customHeight="false" outlineLevel="0" collapsed="false">
      <c r="Q1939" s="153"/>
    </row>
    <row r="1940" customFormat="false" ht="12.75" hidden="false" customHeight="false" outlineLevel="0" collapsed="false">
      <c r="Q1940" s="153"/>
    </row>
    <row r="1941" customFormat="false" ht="12.75" hidden="false" customHeight="false" outlineLevel="0" collapsed="false">
      <c r="Q1941" s="153"/>
    </row>
    <row r="1942" customFormat="false" ht="12.75" hidden="false" customHeight="false" outlineLevel="0" collapsed="false">
      <c r="Q1942" s="153"/>
    </row>
    <row r="1943" customFormat="false" ht="12.75" hidden="false" customHeight="false" outlineLevel="0" collapsed="false">
      <c r="Q1943" s="153"/>
    </row>
    <row r="1944" customFormat="false" ht="12.75" hidden="false" customHeight="false" outlineLevel="0" collapsed="false">
      <c r="Q1944" s="153"/>
    </row>
    <row r="1945" customFormat="false" ht="12.75" hidden="false" customHeight="false" outlineLevel="0" collapsed="false">
      <c r="Q1945" s="153"/>
    </row>
    <row r="1946" customFormat="false" ht="12.75" hidden="false" customHeight="false" outlineLevel="0" collapsed="false">
      <c r="Q1946" s="153"/>
    </row>
    <row r="1947" customFormat="false" ht="12.75" hidden="false" customHeight="false" outlineLevel="0" collapsed="false">
      <c r="Q1947" s="153"/>
    </row>
    <row r="1948" customFormat="false" ht="12.75" hidden="false" customHeight="false" outlineLevel="0" collapsed="false">
      <c r="Q1948" s="153"/>
    </row>
    <row r="1949" customFormat="false" ht="12.75" hidden="false" customHeight="false" outlineLevel="0" collapsed="false">
      <c r="Q1949" s="153"/>
    </row>
    <row r="1950" customFormat="false" ht="12.75" hidden="false" customHeight="false" outlineLevel="0" collapsed="false">
      <c r="Q1950" s="153"/>
    </row>
    <row r="1951" customFormat="false" ht="12.75" hidden="false" customHeight="false" outlineLevel="0" collapsed="false">
      <c r="Q1951" s="153"/>
    </row>
    <row r="1952" customFormat="false" ht="12.75" hidden="false" customHeight="false" outlineLevel="0" collapsed="false">
      <c r="Q1952" s="153"/>
    </row>
    <row r="1953" customFormat="false" ht="12.75" hidden="false" customHeight="false" outlineLevel="0" collapsed="false">
      <c r="Q1953" s="153"/>
    </row>
    <row r="1954" customFormat="false" ht="12.75" hidden="false" customHeight="false" outlineLevel="0" collapsed="false">
      <c r="Q1954" s="153"/>
    </row>
    <row r="1955" customFormat="false" ht="12.75" hidden="false" customHeight="false" outlineLevel="0" collapsed="false">
      <c r="Q1955" s="153"/>
    </row>
    <row r="1956" customFormat="false" ht="12.75" hidden="false" customHeight="false" outlineLevel="0" collapsed="false">
      <c r="Q1956" s="153"/>
    </row>
    <row r="1957" customFormat="false" ht="12.75" hidden="false" customHeight="false" outlineLevel="0" collapsed="false">
      <c r="Q1957" s="153"/>
    </row>
    <row r="1958" customFormat="false" ht="12.75" hidden="false" customHeight="false" outlineLevel="0" collapsed="false">
      <c r="Q1958" s="153"/>
    </row>
    <row r="1959" customFormat="false" ht="12.75" hidden="false" customHeight="false" outlineLevel="0" collapsed="false">
      <c r="Q1959" s="153"/>
    </row>
    <row r="1960" customFormat="false" ht="12.75" hidden="false" customHeight="false" outlineLevel="0" collapsed="false">
      <c r="Q1960" s="153"/>
    </row>
    <row r="1961" customFormat="false" ht="12.75" hidden="false" customHeight="false" outlineLevel="0" collapsed="false">
      <c r="Q1961" s="153"/>
    </row>
    <row r="1962" customFormat="false" ht="12.75" hidden="false" customHeight="false" outlineLevel="0" collapsed="false">
      <c r="Q1962" s="153"/>
    </row>
    <row r="1963" customFormat="false" ht="12.75" hidden="false" customHeight="false" outlineLevel="0" collapsed="false">
      <c r="Q1963" s="153"/>
    </row>
    <row r="1964" customFormat="false" ht="12.75" hidden="false" customHeight="false" outlineLevel="0" collapsed="false">
      <c r="Q1964" s="153"/>
    </row>
    <row r="1965" customFormat="false" ht="12.75" hidden="false" customHeight="false" outlineLevel="0" collapsed="false">
      <c r="Q1965" s="153"/>
    </row>
    <row r="1966" customFormat="false" ht="12.75" hidden="false" customHeight="false" outlineLevel="0" collapsed="false">
      <c r="Q1966" s="153"/>
    </row>
    <row r="1967" customFormat="false" ht="12.75" hidden="false" customHeight="false" outlineLevel="0" collapsed="false">
      <c r="Q1967" s="153"/>
    </row>
    <row r="1968" customFormat="false" ht="12.75" hidden="false" customHeight="false" outlineLevel="0" collapsed="false">
      <c r="Q1968" s="153"/>
    </row>
    <row r="1969" customFormat="false" ht="12.75" hidden="false" customHeight="false" outlineLevel="0" collapsed="false">
      <c r="Q1969" s="153"/>
    </row>
    <row r="1970" customFormat="false" ht="12.75" hidden="false" customHeight="false" outlineLevel="0" collapsed="false">
      <c r="Q1970" s="153"/>
    </row>
    <row r="1971" customFormat="false" ht="12.75" hidden="false" customHeight="false" outlineLevel="0" collapsed="false">
      <c r="Q1971" s="153"/>
    </row>
    <row r="1972" customFormat="false" ht="12.75" hidden="false" customHeight="false" outlineLevel="0" collapsed="false">
      <c r="Q1972" s="153"/>
    </row>
    <row r="1973" customFormat="false" ht="12.75" hidden="false" customHeight="false" outlineLevel="0" collapsed="false">
      <c r="Q1973" s="153"/>
    </row>
    <row r="1974" customFormat="false" ht="12.75" hidden="false" customHeight="false" outlineLevel="0" collapsed="false">
      <c r="Q1974" s="153"/>
    </row>
    <row r="1975" customFormat="false" ht="12.75" hidden="false" customHeight="false" outlineLevel="0" collapsed="false">
      <c r="Q1975" s="153"/>
    </row>
    <row r="1976" customFormat="false" ht="12.75" hidden="false" customHeight="false" outlineLevel="0" collapsed="false">
      <c r="Q1976" s="153"/>
    </row>
    <row r="1977" customFormat="false" ht="12.75" hidden="false" customHeight="false" outlineLevel="0" collapsed="false">
      <c r="Q1977" s="153"/>
    </row>
    <row r="1978" customFormat="false" ht="12.75" hidden="false" customHeight="false" outlineLevel="0" collapsed="false">
      <c r="Q1978" s="153"/>
    </row>
    <row r="1979" customFormat="false" ht="12.75" hidden="false" customHeight="false" outlineLevel="0" collapsed="false">
      <c r="Q1979" s="153"/>
    </row>
    <row r="1980" customFormat="false" ht="12.75" hidden="false" customHeight="false" outlineLevel="0" collapsed="false">
      <c r="Q1980" s="153"/>
    </row>
    <row r="1981" customFormat="false" ht="12.75" hidden="false" customHeight="false" outlineLevel="0" collapsed="false">
      <c r="Q1981" s="153"/>
    </row>
    <row r="1982" customFormat="false" ht="12.75" hidden="false" customHeight="false" outlineLevel="0" collapsed="false">
      <c r="Q1982" s="153"/>
    </row>
    <row r="1983" customFormat="false" ht="12.75" hidden="false" customHeight="false" outlineLevel="0" collapsed="false">
      <c r="Q1983" s="153"/>
    </row>
    <row r="1984" customFormat="false" ht="12.75" hidden="false" customHeight="false" outlineLevel="0" collapsed="false">
      <c r="Q1984" s="153"/>
    </row>
    <row r="1985" customFormat="false" ht="12.75" hidden="false" customHeight="false" outlineLevel="0" collapsed="false">
      <c r="Q1985" s="153"/>
    </row>
    <row r="1986" customFormat="false" ht="12.75" hidden="false" customHeight="false" outlineLevel="0" collapsed="false">
      <c r="Q1986" s="153"/>
    </row>
    <row r="1987" customFormat="false" ht="12.75" hidden="false" customHeight="false" outlineLevel="0" collapsed="false">
      <c r="Q1987" s="153"/>
    </row>
    <row r="1988" customFormat="false" ht="12.75" hidden="false" customHeight="false" outlineLevel="0" collapsed="false">
      <c r="Q1988" s="153"/>
    </row>
    <row r="1989" customFormat="false" ht="12.75" hidden="false" customHeight="false" outlineLevel="0" collapsed="false">
      <c r="Q1989" s="153"/>
    </row>
    <row r="1990" customFormat="false" ht="12.75" hidden="false" customHeight="false" outlineLevel="0" collapsed="false">
      <c r="Q1990" s="153"/>
    </row>
    <row r="1991" customFormat="false" ht="12.75" hidden="false" customHeight="false" outlineLevel="0" collapsed="false">
      <c r="Q1991" s="153"/>
    </row>
    <row r="1992" customFormat="false" ht="12.75" hidden="false" customHeight="false" outlineLevel="0" collapsed="false">
      <c r="Q1992" s="153"/>
    </row>
    <row r="1993" customFormat="false" ht="12.75" hidden="false" customHeight="false" outlineLevel="0" collapsed="false">
      <c r="Q1993" s="153"/>
    </row>
    <row r="1994" customFormat="false" ht="12.75" hidden="false" customHeight="false" outlineLevel="0" collapsed="false">
      <c r="Q1994" s="153"/>
    </row>
    <row r="1995" customFormat="false" ht="12.75" hidden="false" customHeight="false" outlineLevel="0" collapsed="false">
      <c r="Q1995" s="153"/>
    </row>
    <row r="1996" customFormat="false" ht="12.75" hidden="false" customHeight="false" outlineLevel="0" collapsed="false">
      <c r="Q1996" s="153"/>
    </row>
    <row r="1997" customFormat="false" ht="12.75" hidden="false" customHeight="false" outlineLevel="0" collapsed="false">
      <c r="Q1997" s="153"/>
    </row>
    <row r="1998" customFormat="false" ht="12.75" hidden="false" customHeight="false" outlineLevel="0" collapsed="false">
      <c r="Q1998" s="153"/>
    </row>
    <row r="1999" customFormat="false" ht="12.75" hidden="false" customHeight="false" outlineLevel="0" collapsed="false">
      <c r="Q1999" s="153"/>
    </row>
    <row r="2000" customFormat="false" ht="12.75" hidden="false" customHeight="false" outlineLevel="0" collapsed="false">
      <c r="Q2000" s="153"/>
    </row>
    <row r="2001" customFormat="false" ht="12.75" hidden="false" customHeight="false" outlineLevel="0" collapsed="false">
      <c r="Q2001" s="153"/>
    </row>
    <row r="2002" customFormat="false" ht="12.75" hidden="false" customHeight="false" outlineLevel="0" collapsed="false">
      <c r="Q2002" s="153"/>
    </row>
    <row r="2003" customFormat="false" ht="12.75" hidden="false" customHeight="false" outlineLevel="0" collapsed="false">
      <c r="Q2003" s="153"/>
    </row>
    <row r="2004" customFormat="false" ht="12.75" hidden="false" customHeight="false" outlineLevel="0" collapsed="false">
      <c r="Q2004" s="153"/>
    </row>
    <row r="2005" customFormat="false" ht="12.75" hidden="false" customHeight="false" outlineLevel="0" collapsed="false">
      <c r="Q2005" s="153"/>
    </row>
    <row r="2006" customFormat="false" ht="12.75" hidden="false" customHeight="false" outlineLevel="0" collapsed="false">
      <c r="Q2006" s="153"/>
    </row>
    <row r="2007" customFormat="false" ht="12.75" hidden="false" customHeight="false" outlineLevel="0" collapsed="false">
      <c r="Q2007" s="153"/>
    </row>
    <row r="2008" customFormat="false" ht="12.75" hidden="false" customHeight="false" outlineLevel="0" collapsed="false">
      <c r="Q2008" s="153"/>
    </row>
    <row r="2009" customFormat="false" ht="12.75" hidden="false" customHeight="false" outlineLevel="0" collapsed="false">
      <c r="Q2009" s="153"/>
    </row>
    <row r="2010" customFormat="false" ht="12.75" hidden="false" customHeight="false" outlineLevel="0" collapsed="false">
      <c r="Q2010" s="153"/>
    </row>
    <row r="2011" customFormat="false" ht="12.75" hidden="false" customHeight="false" outlineLevel="0" collapsed="false">
      <c r="Q2011" s="153"/>
    </row>
    <row r="2012" customFormat="false" ht="12.75" hidden="false" customHeight="false" outlineLevel="0" collapsed="false">
      <c r="Q2012" s="153"/>
    </row>
    <row r="2013" customFormat="false" ht="12.75" hidden="false" customHeight="false" outlineLevel="0" collapsed="false">
      <c r="Q2013" s="153"/>
    </row>
    <row r="2014" customFormat="false" ht="12.75" hidden="false" customHeight="false" outlineLevel="0" collapsed="false">
      <c r="Q2014" s="153"/>
    </row>
    <row r="2015" customFormat="false" ht="12.75" hidden="false" customHeight="false" outlineLevel="0" collapsed="false">
      <c r="Q2015" s="153"/>
    </row>
    <row r="2016" customFormat="false" ht="12.75" hidden="false" customHeight="false" outlineLevel="0" collapsed="false">
      <c r="Q2016" s="153"/>
    </row>
    <row r="2017" customFormat="false" ht="12.75" hidden="false" customHeight="false" outlineLevel="0" collapsed="false">
      <c r="Q2017" s="153"/>
    </row>
    <row r="2018" customFormat="false" ht="12.75" hidden="false" customHeight="false" outlineLevel="0" collapsed="false">
      <c r="Q2018" s="153"/>
    </row>
    <row r="2019" customFormat="false" ht="12.75" hidden="false" customHeight="false" outlineLevel="0" collapsed="false">
      <c r="Q2019" s="153"/>
    </row>
    <row r="2020" customFormat="false" ht="12.75" hidden="false" customHeight="false" outlineLevel="0" collapsed="false">
      <c r="Q2020" s="153"/>
    </row>
    <row r="2021" customFormat="false" ht="12.75" hidden="false" customHeight="false" outlineLevel="0" collapsed="false">
      <c r="Q2021" s="153"/>
    </row>
    <row r="2022" customFormat="false" ht="12.75" hidden="false" customHeight="false" outlineLevel="0" collapsed="false">
      <c r="Q2022" s="153"/>
    </row>
    <row r="2023" customFormat="false" ht="12.75" hidden="false" customHeight="false" outlineLevel="0" collapsed="false">
      <c r="Q2023" s="153"/>
    </row>
    <row r="2024" customFormat="false" ht="12.75" hidden="false" customHeight="false" outlineLevel="0" collapsed="false">
      <c r="Q2024" s="153"/>
    </row>
    <row r="2025" customFormat="false" ht="12.75" hidden="false" customHeight="false" outlineLevel="0" collapsed="false">
      <c r="Q2025" s="153"/>
    </row>
    <row r="2026" customFormat="false" ht="12.75" hidden="false" customHeight="false" outlineLevel="0" collapsed="false">
      <c r="Q2026" s="153"/>
    </row>
    <row r="2027" customFormat="false" ht="12.75" hidden="false" customHeight="false" outlineLevel="0" collapsed="false">
      <c r="Q2027" s="153"/>
    </row>
    <row r="2028" customFormat="false" ht="12.75" hidden="false" customHeight="false" outlineLevel="0" collapsed="false">
      <c r="Q2028" s="153"/>
    </row>
    <row r="2029" customFormat="false" ht="12.75" hidden="false" customHeight="false" outlineLevel="0" collapsed="false">
      <c r="Q2029" s="153"/>
    </row>
    <row r="2030" customFormat="false" ht="12.75" hidden="false" customHeight="false" outlineLevel="0" collapsed="false">
      <c r="Q2030" s="153"/>
    </row>
    <row r="2031" customFormat="false" ht="12.75" hidden="false" customHeight="false" outlineLevel="0" collapsed="false">
      <c r="Q2031" s="153"/>
    </row>
    <row r="2032" customFormat="false" ht="12.75" hidden="false" customHeight="false" outlineLevel="0" collapsed="false">
      <c r="Q2032" s="153"/>
    </row>
    <row r="2033" customFormat="false" ht="12.75" hidden="false" customHeight="false" outlineLevel="0" collapsed="false">
      <c r="Q2033" s="153"/>
    </row>
    <row r="2034" customFormat="false" ht="12.75" hidden="false" customHeight="false" outlineLevel="0" collapsed="false">
      <c r="Q2034" s="153"/>
    </row>
    <row r="2035" customFormat="false" ht="12.75" hidden="false" customHeight="false" outlineLevel="0" collapsed="false">
      <c r="Q2035" s="153"/>
    </row>
    <row r="2036" customFormat="false" ht="12.75" hidden="false" customHeight="false" outlineLevel="0" collapsed="false">
      <c r="Q2036" s="153"/>
    </row>
    <row r="2037" customFormat="false" ht="12.75" hidden="false" customHeight="false" outlineLevel="0" collapsed="false">
      <c r="Q2037" s="153"/>
    </row>
    <row r="2038" customFormat="false" ht="12.75" hidden="false" customHeight="false" outlineLevel="0" collapsed="false">
      <c r="Q2038" s="153"/>
    </row>
    <row r="2039" customFormat="false" ht="12.75" hidden="false" customHeight="false" outlineLevel="0" collapsed="false">
      <c r="Q2039" s="153"/>
    </row>
    <row r="2040" customFormat="false" ht="12.75" hidden="false" customHeight="false" outlineLevel="0" collapsed="false">
      <c r="Q2040" s="153"/>
    </row>
    <row r="2041" customFormat="false" ht="12.75" hidden="false" customHeight="false" outlineLevel="0" collapsed="false">
      <c r="Q2041" s="153"/>
    </row>
    <row r="2042" customFormat="false" ht="12.75" hidden="false" customHeight="false" outlineLevel="0" collapsed="false">
      <c r="Q2042" s="153"/>
    </row>
    <row r="2043" customFormat="false" ht="12.75" hidden="false" customHeight="false" outlineLevel="0" collapsed="false">
      <c r="Q2043" s="153"/>
    </row>
    <row r="2044" customFormat="false" ht="12.75" hidden="false" customHeight="false" outlineLevel="0" collapsed="false">
      <c r="Q2044" s="153"/>
    </row>
    <row r="2045" customFormat="false" ht="12.75" hidden="false" customHeight="false" outlineLevel="0" collapsed="false">
      <c r="Q2045" s="153"/>
    </row>
    <row r="2046" customFormat="false" ht="12.75" hidden="false" customHeight="false" outlineLevel="0" collapsed="false">
      <c r="Q2046" s="153"/>
    </row>
    <row r="2047" customFormat="false" ht="12.75" hidden="false" customHeight="false" outlineLevel="0" collapsed="false">
      <c r="Q2047" s="153"/>
    </row>
    <row r="2048" customFormat="false" ht="12.75" hidden="false" customHeight="false" outlineLevel="0" collapsed="false">
      <c r="Q2048" s="153"/>
    </row>
    <row r="2049" customFormat="false" ht="12.75" hidden="false" customHeight="false" outlineLevel="0" collapsed="false">
      <c r="Q2049" s="153"/>
    </row>
    <row r="2050" customFormat="false" ht="12.75" hidden="false" customHeight="false" outlineLevel="0" collapsed="false">
      <c r="Q2050" s="153"/>
    </row>
    <row r="2051" customFormat="false" ht="12.75" hidden="false" customHeight="false" outlineLevel="0" collapsed="false">
      <c r="Q2051" s="153"/>
    </row>
    <row r="2052" customFormat="false" ht="12.75" hidden="false" customHeight="false" outlineLevel="0" collapsed="false">
      <c r="Q2052" s="153"/>
    </row>
    <row r="2053" customFormat="false" ht="12.75" hidden="false" customHeight="false" outlineLevel="0" collapsed="false">
      <c r="Q2053" s="153"/>
    </row>
    <row r="2054" customFormat="false" ht="12.75" hidden="false" customHeight="false" outlineLevel="0" collapsed="false">
      <c r="Q2054" s="153"/>
    </row>
    <row r="2055" customFormat="false" ht="12.75" hidden="false" customHeight="false" outlineLevel="0" collapsed="false">
      <c r="Q2055" s="153"/>
    </row>
    <row r="2056" customFormat="false" ht="12.75" hidden="false" customHeight="false" outlineLevel="0" collapsed="false">
      <c r="Q2056" s="153"/>
    </row>
    <row r="2057" customFormat="false" ht="12.75" hidden="false" customHeight="false" outlineLevel="0" collapsed="false">
      <c r="Q2057" s="153"/>
    </row>
    <row r="2058" customFormat="false" ht="12.75" hidden="false" customHeight="false" outlineLevel="0" collapsed="false">
      <c r="Q2058" s="153"/>
    </row>
    <row r="2059" customFormat="false" ht="12.75" hidden="false" customHeight="false" outlineLevel="0" collapsed="false">
      <c r="Q2059" s="153"/>
    </row>
    <row r="2060" customFormat="false" ht="12.75" hidden="false" customHeight="false" outlineLevel="0" collapsed="false">
      <c r="Q2060" s="153"/>
    </row>
    <row r="2061" customFormat="false" ht="12.75" hidden="false" customHeight="false" outlineLevel="0" collapsed="false">
      <c r="Q2061" s="153"/>
    </row>
    <row r="2062" customFormat="false" ht="12.75" hidden="false" customHeight="false" outlineLevel="0" collapsed="false">
      <c r="Q2062" s="153"/>
    </row>
    <row r="2063" customFormat="false" ht="12.75" hidden="false" customHeight="false" outlineLevel="0" collapsed="false">
      <c r="Q2063" s="153"/>
    </row>
    <row r="2064" customFormat="false" ht="12.75" hidden="false" customHeight="false" outlineLevel="0" collapsed="false">
      <c r="Q2064" s="153"/>
    </row>
    <row r="2065" customFormat="false" ht="12.75" hidden="false" customHeight="false" outlineLevel="0" collapsed="false">
      <c r="Q2065" s="153"/>
    </row>
    <row r="2066" customFormat="false" ht="12.75" hidden="false" customHeight="false" outlineLevel="0" collapsed="false">
      <c r="Q2066" s="153"/>
    </row>
    <row r="2067" customFormat="false" ht="12.75" hidden="false" customHeight="false" outlineLevel="0" collapsed="false">
      <c r="Q2067" s="153"/>
    </row>
    <row r="2068" customFormat="false" ht="12.75" hidden="false" customHeight="false" outlineLevel="0" collapsed="false">
      <c r="Q2068" s="153"/>
    </row>
    <row r="2069" customFormat="false" ht="12.75" hidden="false" customHeight="false" outlineLevel="0" collapsed="false">
      <c r="Q2069" s="153"/>
    </row>
    <row r="2070" customFormat="false" ht="12.75" hidden="false" customHeight="false" outlineLevel="0" collapsed="false">
      <c r="Q2070" s="153"/>
    </row>
    <row r="2071" customFormat="false" ht="12.75" hidden="false" customHeight="false" outlineLevel="0" collapsed="false">
      <c r="Q2071" s="153"/>
    </row>
    <row r="2072" customFormat="false" ht="12.75" hidden="false" customHeight="false" outlineLevel="0" collapsed="false">
      <c r="Q2072" s="153"/>
    </row>
    <row r="2073" customFormat="false" ht="12.75" hidden="false" customHeight="false" outlineLevel="0" collapsed="false">
      <c r="Q2073" s="153"/>
    </row>
    <row r="2074" customFormat="false" ht="12.75" hidden="false" customHeight="false" outlineLevel="0" collapsed="false">
      <c r="Q2074" s="153"/>
    </row>
    <row r="2075" customFormat="false" ht="12.75" hidden="false" customHeight="false" outlineLevel="0" collapsed="false">
      <c r="Q2075" s="153"/>
    </row>
    <row r="2076" customFormat="false" ht="12.75" hidden="false" customHeight="false" outlineLevel="0" collapsed="false">
      <c r="Q2076" s="153"/>
    </row>
    <row r="2077" customFormat="false" ht="12.75" hidden="false" customHeight="false" outlineLevel="0" collapsed="false">
      <c r="Q2077" s="153"/>
    </row>
    <row r="2078" customFormat="false" ht="12.75" hidden="false" customHeight="false" outlineLevel="0" collapsed="false">
      <c r="Q2078" s="153"/>
    </row>
    <row r="2079" customFormat="false" ht="12.75" hidden="false" customHeight="false" outlineLevel="0" collapsed="false">
      <c r="Q2079" s="153"/>
    </row>
    <row r="2080" customFormat="false" ht="12.75" hidden="false" customHeight="false" outlineLevel="0" collapsed="false">
      <c r="Q2080" s="153"/>
    </row>
    <row r="2081" customFormat="false" ht="12.75" hidden="false" customHeight="false" outlineLevel="0" collapsed="false">
      <c r="Q2081" s="153"/>
    </row>
    <row r="2082" customFormat="false" ht="12.75" hidden="false" customHeight="false" outlineLevel="0" collapsed="false">
      <c r="Q2082" s="153"/>
    </row>
    <row r="2083" customFormat="false" ht="12.75" hidden="false" customHeight="false" outlineLevel="0" collapsed="false">
      <c r="Q2083" s="153"/>
    </row>
    <row r="2084" customFormat="false" ht="12.75" hidden="false" customHeight="false" outlineLevel="0" collapsed="false">
      <c r="Q2084" s="153"/>
    </row>
    <row r="2085" customFormat="false" ht="12.75" hidden="false" customHeight="false" outlineLevel="0" collapsed="false">
      <c r="Q2085" s="153"/>
    </row>
    <row r="2086" customFormat="false" ht="12.75" hidden="false" customHeight="false" outlineLevel="0" collapsed="false">
      <c r="Q2086" s="153"/>
    </row>
    <row r="2087" customFormat="false" ht="12.75" hidden="false" customHeight="false" outlineLevel="0" collapsed="false">
      <c r="Q2087" s="153"/>
    </row>
    <row r="2088" customFormat="false" ht="12.75" hidden="false" customHeight="false" outlineLevel="0" collapsed="false">
      <c r="Q2088" s="153"/>
    </row>
    <row r="2089" customFormat="false" ht="12.75" hidden="false" customHeight="false" outlineLevel="0" collapsed="false">
      <c r="Q2089" s="153"/>
    </row>
    <row r="2090" customFormat="false" ht="12.75" hidden="false" customHeight="false" outlineLevel="0" collapsed="false">
      <c r="Q2090" s="153"/>
    </row>
    <row r="2091" customFormat="false" ht="12.75" hidden="false" customHeight="false" outlineLevel="0" collapsed="false">
      <c r="Q2091" s="153"/>
    </row>
    <row r="2092" customFormat="false" ht="12.75" hidden="false" customHeight="false" outlineLevel="0" collapsed="false">
      <c r="Q2092" s="153"/>
    </row>
    <row r="2093" customFormat="false" ht="12.75" hidden="false" customHeight="false" outlineLevel="0" collapsed="false">
      <c r="Q2093" s="153"/>
    </row>
    <row r="2094" customFormat="false" ht="12.75" hidden="false" customHeight="false" outlineLevel="0" collapsed="false">
      <c r="Q2094" s="153"/>
    </row>
    <row r="2095" customFormat="false" ht="12.75" hidden="false" customHeight="false" outlineLevel="0" collapsed="false">
      <c r="Q2095" s="153"/>
    </row>
    <row r="2096" customFormat="false" ht="12.75" hidden="false" customHeight="false" outlineLevel="0" collapsed="false">
      <c r="Q2096" s="153"/>
    </row>
    <row r="2097" customFormat="false" ht="12.75" hidden="false" customHeight="false" outlineLevel="0" collapsed="false">
      <c r="Q2097" s="153"/>
    </row>
    <row r="2098" customFormat="false" ht="12.75" hidden="false" customHeight="false" outlineLevel="0" collapsed="false">
      <c r="Q2098" s="153"/>
    </row>
    <row r="2099" customFormat="false" ht="12.75" hidden="false" customHeight="false" outlineLevel="0" collapsed="false">
      <c r="Q2099" s="153"/>
    </row>
    <row r="2100" customFormat="false" ht="12.75" hidden="false" customHeight="false" outlineLevel="0" collapsed="false">
      <c r="Q2100" s="153"/>
    </row>
    <row r="2101" customFormat="false" ht="12.75" hidden="false" customHeight="false" outlineLevel="0" collapsed="false">
      <c r="Q2101" s="153"/>
    </row>
    <row r="2102" customFormat="false" ht="12.75" hidden="false" customHeight="false" outlineLevel="0" collapsed="false">
      <c r="Q2102" s="153"/>
    </row>
    <row r="2103" customFormat="false" ht="12.75" hidden="false" customHeight="false" outlineLevel="0" collapsed="false">
      <c r="Q2103" s="153"/>
    </row>
    <row r="2104" customFormat="false" ht="12.75" hidden="false" customHeight="false" outlineLevel="0" collapsed="false">
      <c r="Q2104" s="153"/>
    </row>
    <row r="2105" customFormat="false" ht="12.75" hidden="false" customHeight="false" outlineLevel="0" collapsed="false">
      <c r="Q2105" s="153"/>
    </row>
    <row r="2106" customFormat="false" ht="12.75" hidden="false" customHeight="false" outlineLevel="0" collapsed="false">
      <c r="Q2106" s="153"/>
    </row>
    <row r="2107" customFormat="false" ht="12.75" hidden="false" customHeight="false" outlineLevel="0" collapsed="false">
      <c r="Q2107" s="153"/>
    </row>
    <row r="2108" customFormat="false" ht="12.75" hidden="false" customHeight="false" outlineLevel="0" collapsed="false">
      <c r="Q2108" s="153"/>
    </row>
    <row r="2109" customFormat="false" ht="12.75" hidden="false" customHeight="false" outlineLevel="0" collapsed="false">
      <c r="Q2109" s="153"/>
    </row>
    <row r="2110" customFormat="false" ht="12.75" hidden="false" customHeight="false" outlineLevel="0" collapsed="false">
      <c r="Q2110" s="153"/>
    </row>
    <row r="2111" customFormat="false" ht="12.75" hidden="false" customHeight="false" outlineLevel="0" collapsed="false">
      <c r="Q2111" s="153"/>
    </row>
    <row r="2112" customFormat="false" ht="12.75" hidden="false" customHeight="false" outlineLevel="0" collapsed="false">
      <c r="Q2112" s="153"/>
    </row>
    <row r="2113" customFormat="false" ht="12.75" hidden="false" customHeight="false" outlineLevel="0" collapsed="false">
      <c r="Q2113" s="153"/>
    </row>
    <row r="2114" customFormat="false" ht="12.75" hidden="false" customHeight="false" outlineLevel="0" collapsed="false">
      <c r="Q2114" s="153"/>
    </row>
    <row r="2115" customFormat="false" ht="12.75" hidden="false" customHeight="false" outlineLevel="0" collapsed="false">
      <c r="Q2115" s="153"/>
    </row>
    <row r="2116" customFormat="false" ht="12.75" hidden="false" customHeight="false" outlineLevel="0" collapsed="false">
      <c r="Q2116" s="153"/>
    </row>
    <row r="2117" customFormat="false" ht="12.75" hidden="false" customHeight="false" outlineLevel="0" collapsed="false">
      <c r="Q2117" s="153"/>
    </row>
    <row r="2118" customFormat="false" ht="12.75" hidden="false" customHeight="false" outlineLevel="0" collapsed="false">
      <c r="Q2118" s="153"/>
    </row>
    <row r="2119" customFormat="false" ht="12.75" hidden="false" customHeight="false" outlineLevel="0" collapsed="false">
      <c r="Q2119" s="153"/>
    </row>
    <row r="2120" customFormat="false" ht="12.75" hidden="false" customHeight="false" outlineLevel="0" collapsed="false">
      <c r="Q2120" s="153"/>
    </row>
    <row r="2121" customFormat="false" ht="12.75" hidden="false" customHeight="false" outlineLevel="0" collapsed="false">
      <c r="Q2121" s="153"/>
    </row>
    <row r="2122" customFormat="false" ht="12.75" hidden="false" customHeight="false" outlineLevel="0" collapsed="false">
      <c r="Q2122" s="153"/>
    </row>
    <row r="2123" customFormat="false" ht="12.75" hidden="false" customHeight="false" outlineLevel="0" collapsed="false">
      <c r="Q2123" s="153"/>
    </row>
    <row r="2124" customFormat="false" ht="12.75" hidden="false" customHeight="false" outlineLevel="0" collapsed="false">
      <c r="Q2124" s="153"/>
    </row>
    <row r="2125" customFormat="false" ht="12.75" hidden="false" customHeight="false" outlineLevel="0" collapsed="false">
      <c r="Q2125" s="153"/>
    </row>
    <row r="2126" customFormat="false" ht="12.75" hidden="false" customHeight="false" outlineLevel="0" collapsed="false">
      <c r="Q2126" s="153"/>
    </row>
    <row r="2127" customFormat="false" ht="12.75" hidden="false" customHeight="false" outlineLevel="0" collapsed="false">
      <c r="Q2127" s="153"/>
    </row>
    <row r="2128" customFormat="false" ht="12.75" hidden="false" customHeight="false" outlineLevel="0" collapsed="false">
      <c r="Q2128" s="153"/>
    </row>
    <row r="2129" customFormat="false" ht="12.75" hidden="false" customHeight="false" outlineLevel="0" collapsed="false">
      <c r="Q2129" s="153"/>
    </row>
    <row r="2130" customFormat="false" ht="12.75" hidden="false" customHeight="false" outlineLevel="0" collapsed="false">
      <c r="Q2130" s="153"/>
    </row>
    <row r="2131" customFormat="false" ht="12.75" hidden="false" customHeight="false" outlineLevel="0" collapsed="false">
      <c r="Q2131" s="153"/>
    </row>
    <row r="2132" customFormat="false" ht="12.75" hidden="false" customHeight="false" outlineLevel="0" collapsed="false">
      <c r="Q2132" s="153"/>
    </row>
    <row r="2133" customFormat="false" ht="12.75" hidden="false" customHeight="false" outlineLevel="0" collapsed="false">
      <c r="Q2133" s="153"/>
    </row>
    <row r="2134" customFormat="false" ht="12.75" hidden="false" customHeight="false" outlineLevel="0" collapsed="false">
      <c r="Q2134" s="153"/>
    </row>
    <row r="2135" customFormat="false" ht="12.75" hidden="false" customHeight="false" outlineLevel="0" collapsed="false">
      <c r="Q2135" s="153"/>
    </row>
    <row r="2136" customFormat="false" ht="12.75" hidden="false" customHeight="false" outlineLevel="0" collapsed="false">
      <c r="Q2136" s="153"/>
    </row>
    <row r="2137" customFormat="false" ht="12.75" hidden="false" customHeight="false" outlineLevel="0" collapsed="false">
      <c r="Q2137" s="153"/>
    </row>
    <row r="2138" customFormat="false" ht="12.75" hidden="false" customHeight="false" outlineLevel="0" collapsed="false">
      <c r="Q2138" s="153"/>
    </row>
    <row r="2139" customFormat="false" ht="12.75" hidden="false" customHeight="false" outlineLevel="0" collapsed="false">
      <c r="Q2139" s="153"/>
    </row>
    <row r="2140" customFormat="false" ht="12.75" hidden="false" customHeight="false" outlineLevel="0" collapsed="false">
      <c r="Q2140" s="153"/>
    </row>
    <row r="2141" customFormat="false" ht="12.75" hidden="false" customHeight="false" outlineLevel="0" collapsed="false">
      <c r="Q2141" s="153"/>
    </row>
    <row r="2142" customFormat="false" ht="12.75" hidden="false" customHeight="false" outlineLevel="0" collapsed="false">
      <c r="Q2142" s="153"/>
    </row>
    <row r="2143" customFormat="false" ht="12.75" hidden="false" customHeight="false" outlineLevel="0" collapsed="false">
      <c r="Q2143" s="153"/>
    </row>
    <row r="2144" customFormat="false" ht="12.75" hidden="false" customHeight="false" outlineLevel="0" collapsed="false">
      <c r="Q2144" s="153"/>
    </row>
    <row r="2145" customFormat="false" ht="12.75" hidden="false" customHeight="false" outlineLevel="0" collapsed="false">
      <c r="Q2145" s="153"/>
    </row>
    <row r="2146" customFormat="false" ht="12.75" hidden="false" customHeight="false" outlineLevel="0" collapsed="false">
      <c r="Q2146" s="153"/>
    </row>
    <row r="2147" customFormat="false" ht="12.75" hidden="false" customHeight="false" outlineLevel="0" collapsed="false">
      <c r="Q2147" s="153"/>
    </row>
    <row r="2148" customFormat="false" ht="12.75" hidden="false" customHeight="false" outlineLevel="0" collapsed="false">
      <c r="Q2148" s="153"/>
    </row>
    <row r="2149" customFormat="false" ht="12.75" hidden="false" customHeight="false" outlineLevel="0" collapsed="false">
      <c r="Q2149" s="153"/>
    </row>
    <row r="2150" customFormat="false" ht="12.75" hidden="false" customHeight="false" outlineLevel="0" collapsed="false">
      <c r="Q2150" s="153"/>
    </row>
    <row r="2151" customFormat="false" ht="12.75" hidden="false" customHeight="false" outlineLevel="0" collapsed="false">
      <c r="Q2151" s="153"/>
    </row>
    <row r="2152" customFormat="false" ht="12.75" hidden="false" customHeight="false" outlineLevel="0" collapsed="false">
      <c r="Q2152" s="153"/>
    </row>
    <row r="2153" customFormat="false" ht="12.75" hidden="false" customHeight="false" outlineLevel="0" collapsed="false">
      <c r="Q2153" s="153"/>
    </row>
    <row r="2154" customFormat="false" ht="12.75" hidden="false" customHeight="false" outlineLevel="0" collapsed="false">
      <c r="Q2154" s="153"/>
    </row>
    <row r="2155" customFormat="false" ht="12.75" hidden="false" customHeight="false" outlineLevel="0" collapsed="false">
      <c r="Q2155" s="153"/>
    </row>
    <row r="2156" customFormat="false" ht="12.75" hidden="false" customHeight="false" outlineLevel="0" collapsed="false">
      <c r="Q2156" s="153"/>
    </row>
    <row r="2157" customFormat="false" ht="12.75" hidden="false" customHeight="false" outlineLevel="0" collapsed="false">
      <c r="Q2157" s="153"/>
    </row>
    <row r="2158" customFormat="false" ht="12.75" hidden="false" customHeight="false" outlineLevel="0" collapsed="false">
      <c r="Q2158" s="153"/>
    </row>
    <row r="2159" customFormat="false" ht="12.75" hidden="false" customHeight="false" outlineLevel="0" collapsed="false">
      <c r="Q2159" s="153"/>
    </row>
    <row r="2160" customFormat="false" ht="12.75" hidden="false" customHeight="false" outlineLevel="0" collapsed="false">
      <c r="Q2160" s="153"/>
    </row>
    <row r="2161" customFormat="false" ht="12.75" hidden="false" customHeight="false" outlineLevel="0" collapsed="false">
      <c r="Q2161" s="153"/>
    </row>
    <row r="2162" customFormat="false" ht="12.75" hidden="false" customHeight="false" outlineLevel="0" collapsed="false">
      <c r="Q2162" s="153"/>
    </row>
    <row r="2163" customFormat="false" ht="12.75" hidden="false" customHeight="false" outlineLevel="0" collapsed="false">
      <c r="Q2163" s="153"/>
    </row>
    <row r="2164" customFormat="false" ht="12.75" hidden="false" customHeight="false" outlineLevel="0" collapsed="false">
      <c r="Q2164" s="153"/>
    </row>
    <row r="2165" customFormat="false" ht="12.75" hidden="false" customHeight="false" outlineLevel="0" collapsed="false">
      <c r="Q2165" s="153"/>
    </row>
    <row r="2166" customFormat="false" ht="12.75" hidden="false" customHeight="false" outlineLevel="0" collapsed="false">
      <c r="Q2166" s="153"/>
    </row>
    <row r="2167" customFormat="false" ht="12.75" hidden="false" customHeight="false" outlineLevel="0" collapsed="false">
      <c r="Q2167" s="153"/>
    </row>
    <row r="2168" customFormat="false" ht="12.75" hidden="false" customHeight="false" outlineLevel="0" collapsed="false">
      <c r="Q2168" s="153"/>
    </row>
    <row r="2169" customFormat="false" ht="12.75" hidden="false" customHeight="false" outlineLevel="0" collapsed="false">
      <c r="Q2169" s="153"/>
    </row>
    <row r="2170" customFormat="false" ht="12.75" hidden="false" customHeight="false" outlineLevel="0" collapsed="false">
      <c r="Q2170" s="153"/>
    </row>
    <row r="2171" customFormat="false" ht="12.75" hidden="false" customHeight="false" outlineLevel="0" collapsed="false">
      <c r="Q2171" s="153"/>
    </row>
    <row r="2172" customFormat="false" ht="12.75" hidden="false" customHeight="false" outlineLevel="0" collapsed="false">
      <c r="Q2172" s="153"/>
    </row>
    <row r="2173" customFormat="false" ht="12.75" hidden="false" customHeight="false" outlineLevel="0" collapsed="false">
      <c r="Q2173" s="153"/>
    </row>
    <row r="2174" customFormat="false" ht="12.75" hidden="false" customHeight="false" outlineLevel="0" collapsed="false">
      <c r="Q2174" s="153"/>
    </row>
    <row r="2175" customFormat="false" ht="12.75" hidden="false" customHeight="false" outlineLevel="0" collapsed="false">
      <c r="Q2175" s="153"/>
    </row>
    <row r="2176" customFormat="false" ht="12.75" hidden="false" customHeight="false" outlineLevel="0" collapsed="false">
      <c r="Q2176" s="153"/>
    </row>
    <row r="2177" customFormat="false" ht="12.75" hidden="false" customHeight="false" outlineLevel="0" collapsed="false">
      <c r="Q2177" s="153"/>
    </row>
    <row r="2178" customFormat="false" ht="12.75" hidden="false" customHeight="false" outlineLevel="0" collapsed="false">
      <c r="Q2178" s="153"/>
    </row>
    <row r="2179" customFormat="false" ht="12.75" hidden="false" customHeight="false" outlineLevel="0" collapsed="false">
      <c r="Q2179" s="153"/>
    </row>
    <row r="2180" customFormat="false" ht="12.75" hidden="false" customHeight="false" outlineLevel="0" collapsed="false">
      <c r="Q2180" s="153"/>
    </row>
    <row r="2181" customFormat="false" ht="12.75" hidden="false" customHeight="false" outlineLevel="0" collapsed="false">
      <c r="Q2181" s="153"/>
    </row>
    <row r="2182" customFormat="false" ht="12.75" hidden="false" customHeight="false" outlineLevel="0" collapsed="false">
      <c r="Q2182" s="153"/>
    </row>
    <row r="2183" customFormat="false" ht="12.75" hidden="false" customHeight="false" outlineLevel="0" collapsed="false">
      <c r="Q2183" s="153"/>
    </row>
    <row r="2184" customFormat="false" ht="12.75" hidden="false" customHeight="false" outlineLevel="0" collapsed="false">
      <c r="Q2184" s="153"/>
    </row>
    <row r="2185" customFormat="false" ht="12.75" hidden="false" customHeight="false" outlineLevel="0" collapsed="false">
      <c r="Q2185" s="153"/>
    </row>
    <row r="2186" customFormat="false" ht="12.75" hidden="false" customHeight="false" outlineLevel="0" collapsed="false">
      <c r="Q2186" s="153"/>
    </row>
    <row r="2187" customFormat="false" ht="12.75" hidden="false" customHeight="false" outlineLevel="0" collapsed="false">
      <c r="Q2187" s="153"/>
    </row>
    <row r="2188" customFormat="false" ht="12.75" hidden="false" customHeight="false" outlineLevel="0" collapsed="false">
      <c r="Q2188" s="153"/>
    </row>
    <row r="2189" customFormat="false" ht="12.75" hidden="false" customHeight="false" outlineLevel="0" collapsed="false">
      <c r="Q2189" s="153"/>
    </row>
    <row r="2190" customFormat="false" ht="12.75" hidden="false" customHeight="false" outlineLevel="0" collapsed="false">
      <c r="Q2190" s="153"/>
    </row>
    <row r="2191" customFormat="false" ht="12.75" hidden="false" customHeight="false" outlineLevel="0" collapsed="false">
      <c r="Q2191" s="153"/>
    </row>
    <row r="2192" customFormat="false" ht="12.75" hidden="false" customHeight="false" outlineLevel="0" collapsed="false">
      <c r="Q2192" s="153"/>
    </row>
    <row r="2193" customFormat="false" ht="12.75" hidden="false" customHeight="false" outlineLevel="0" collapsed="false">
      <c r="Q2193" s="153"/>
    </row>
    <row r="2194" customFormat="false" ht="12.75" hidden="false" customHeight="false" outlineLevel="0" collapsed="false">
      <c r="Q2194" s="153"/>
    </row>
    <row r="2195" customFormat="false" ht="12.75" hidden="false" customHeight="false" outlineLevel="0" collapsed="false">
      <c r="Q2195" s="153"/>
    </row>
    <row r="2196" customFormat="false" ht="12.75" hidden="false" customHeight="false" outlineLevel="0" collapsed="false">
      <c r="Q2196" s="153"/>
    </row>
    <row r="2197" customFormat="false" ht="12.75" hidden="false" customHeight="false" outlineLevel="0" collapsed="false">
      <c r="Q2197" s="153"/>
    </row>
    <row r="2198" customFormat="false" ht="12.75" hidden="false" customHeight="false" outlineLevel="0" collapsed="false">
      <c r="Q2198" s="153"/>
    </row>
    <row r="2199" customFormat="false" ht="12.75" hidden="false" customHeight="false" outlineLevel="0" collapsed="false">
      <c r="Q2199" s="153"/>
    </row>
    <row r="2200" customFormat="false" ht="12.75" hidden="false" customHeight="false" outlineLevel="0" collapsed="false">
      <c r="Q2200" s="153"/>
    </row>
    <row r="2201" customFormat="false" ht="12.75" hidden="false" customHeight="false" outlineLevel="0" collapsed="false">
      <c r="Q2201" s="153"/>
    </row>
    <row r="2202" customFormat="false" ht="12.75" hidden="false" customHeight="false" outlineLevel="0" collapsed="false">
      <c r="Q2202" s="153"/>
    </row>
    <row r="2203" customFormat="false" ht="12.75" hidden="false" customHeight="false" outlineLevel="0" collapsed="false">
      <c r="Q2203" s="153"/>
    </row>
    <row r="2204" customFormat="false" ht="12.75" hidden="false" customHeight="false" outlineLevel="0" collapsed="false">
      <c r="Q2204" s="153"/>
    </row>
    <row r="2205" customFormat="false" ht="12.75" hidden="false" customHeight="false" outlineLevel="0" collapsed="false">
      <c r="Q2205" s="153"/>
    </row>
    <row r="2206" customFormat="false" ht="12.75" hidden="false" customHeight="false" outlineLevel="0" collapsed="false">
      <c r="Q2206" s="153"/>
    </row>
    <row r="2207" customFormat="false" ht="12.75" hidden="false" customHeight="false" outlineLevel="0" collapsed="false">
      <c r="Q2207" s="153"/>
    </row>
    <row r="2208" customFormat="false" ht="12.75" hidden="false" customHeight="false" outlineLevel="0" collapsed="false">
      <c r="Q2208" s="153"/>
    </row>
    <row r="2209" customFormat="false" ht="12.75" hidden="false" customHeight="false" outlineLevel="0" collapsed="false">
      <c r="Q2209" s="153"/>
    </row>
    <row r="2210" customFormat="false" ht="12.75" hidden="false" customHeight="false" outlineLevel="0" collapsed="false">
      <c r="Q2210" s="153"/>
    </row>
    <row r="2211" customFormat="false" ht="12.75" hidden="false" customHeight="false" outlineLevel="0" collapsed="false">
      <c r="Q2211" s="153"/>
    </row>
    <row r="2212" customFormat="false" ht="12.75" hidden="false" customHeight="false" outlineLevel="0" collapsed="false">
      <c r="Q2212" s="153"/>
    </row>
    <row r="2213" customFormat="false" ht="12.75" hidden="false" customHeight="false" outlineLevel="0" collapsed="false">
      <c r="Q2213" s="153"/>
    </row>
    <row r="2214" customFormat="false" ht="12.75" hidden="false" customHeight="false" outlineLevel="0" collapsed="false">
      <c r="Q2214" s="153"/>
    </row>
    <row r="2215" customFormat="false" ht="12.75" hidden="false" customHeight="false" outlineLevel="0" collapsed="false">
      <c r="Q2215" s="153"/>
    </row>
    <row r="2216" customFormat="false" ht="12.75" hidden="false" customHeight="false" outlineLevel="0" collapsed="false">
      <c r="Q2216" s="153"/>
    </row>
    <row r="2217" customFormat="false" ht="12.75" hidden="false" customHeight="false" outlineLevel="0" collapsed="false">
      <c r="Q2217" s="153"/>
    </row>
    <row r="2218" customFormat="false" ht="12.75" hidden="false" customHeight="false" outlineLevel="0" collapsed="false">
      <c r="Q2218" s="153"/>
    </row>
    <row r="2219" customFormat="false" ht="12.75" hidden="false" customHeight="false" outlineLevel="0" collapsed="false">
      <c r="Q2219" s="153"/>
    </row>
    <row r="2220" customFormat="false" ht="12.75" hidden="false" customHeight="false" outlineLevel="0" collapsed="false">
      <c r="Q2220" s="153"/>
    </row>
    <row r="2221" customFormat="false" ht="12.75" hidden="false" customHeight="false" outlineLevel="0" collapsed="false">
      <c r="Q2221" s="153"/>
    </row>
    <row r="2222" customFormat="false" ht="12.75" hidden="false" customHeight="false" outlineLevel="0" collapsed="false">
      <c r="Q2222" s="153"/>
    </row>
    <row r="2223" customFormat="false" ht="12.75" hidden="false" customHeight="false" outlineLevel="0" collapsed="false">
      <c r="Q2223" s="153"/>
    </row>
    <row r="2224" customFormat="false" ht="12.75" hidden="false" customHeight="false" outlineLevel="0" collapsed="false">
      <c r="Q2224" s="153"/>
    </row>
    <row r="2225" customFormat="false" ht="12.75" hidden="false" customHeight="false" outlineLevel="0" collapsed="false">
      <c r="Q2225" s="153"/>
    </row>
    <row r="2226" customFormat="false" ht="12.75" hidden="false" customHeight="false" outlineLevel="0" collapsed="false">
      <c r="Q2226" s="153"/>
    </row>
    <row r="2227" customFormat="false" ht="12.75" hidden="false" customHeight="false" outlineLevel="0" collapsed="false">
      <c r="Q2227" s="153"/>
    </row>
    <row r="2228" customFormat="false" ht="12.75" hidden="false" customHeight="false" outlineLevel="0" collapsed="false">
      <c r="Q2228" s="153"/>
    </row>
    <row r="2229" customFormat="false" ht="12.75" hidden="false" customHeight="false" outlineLevel="0" collapsed="false">
      <c r="Q2229" s="153"/>
    </row>
    <row r="2230" customFormat="false" ht="12.75" hidden="false" customHeight="false" outlineLevel="0" collapsed="false">
      <c r="Q2230" s="153"/>
    </row>
    <row r="2231" customFormat="false" ht="12.75" hidden="false" customHeight="false" outlineLevel="0" collapsed="false">
      <c r="Q2231" s="153"/>
    </row>
    <row r="2232" customFormat="false" ht="12.75" hidden="false" customHeight="false" outlineLevel="0" collapsed="false">
      <c r="Q2232" s="153"/>
    </row>
    <row r="2233" customFormat="false" ht="12.75" hidden="false" customHeight="false" outlineLevel="0" collapsed="false">
      <c r="Q2233" s="153"/>
    </row>
    <row r="2234" customFormat="false" ht="12.75" hidden="false" customHeight="false" outlineLevel="0" collapsed="false">
      <c r="Q2234" s="153"/>
    </row>
    <row r="2235" customFormat="false" ht="12.75" hidden="false" customHeight="false" outlineLevel="0" collapsed="false">
      <c r="Q2235" s="153"/>
    </row>
    <row r="2236" customFormat="false" ht="12.75" hidden="false" customHeight="false" outlineLevel="0" collapsed="false">
      <c r="Q2236" s="153"/>
    </row>
    <row r="2237" customFormat="false" ht="12.75" hidden="false" customHeight="false" outlineLevel="0" collapsed="false">
      <c r="Q2237" s="153"/>
    </row>
    <row r="2238" customFormat="false" ht="12.75" hidden="false" customHeight="false" outlineLevel="0" collapsed="false">
      <c r="Q2238" s="153"/>
    </row>
    <row r="2239" customFormat="false" ht="12.75" hidden="false" customHeight="false" outlineLevel="0" collapsed="false">
      <c r="Q2239" s="153"/>
    </row>
    <row r="2240" customFormat="false" ht="12.75" hidden="false" customHeight="false" outlineLevel="0" collapsed="false">
      <c r="Q2240" s="153"/>
    </row>
    <row r="2241" customFormat="false" ht="12.75" hidden="false" customHeight="false" outlineLevel="0" collapsed="false">
      <c r="Q2241" s="153"/>
    </row>
    <row r="2242" customFormat="false" ht="12.75" hidden="false" customHeight="false" outlineLevel="0" collapsed="false">
      <c r="Q2242" s="153"/>
    </row>
    <row r="2243" customFormat="false" ht="12.75" hidden="false" customHeight="false" outlineLevel="0" collapsed="false">
      <c r="Q2243" s="153"/>
    </row>
    <row r="2244" customFormat="false" ht="12.75" hidden="false" customHeight="false" outlineLevel="0" collapsed="false">
      <c r="Q2244" s="153"/>
    </row>
    <row r="2245" customFormat="false" ht="12.75" hidden="false" customHeight="false" outlineLevel="0" collapsed="false">
      <c r="Q2245" s="153"/>
    </row>
    <row r="2246" customFormat="false" ht="12.75" hidden="false" customHeight="false" outlineLevel="0" collapsed="false">
      <c r="Q2246" s="153"/>
    </row>
    <row r="2247" customFormat="false" ht="12.75" hidden="false" customHeight="false" outlineLevel="0" collapsed="false">
      <c r="Q2247" s="153"/>
    </row>
    <row r="2248" customFormat="false" ht="12.75" hidden="false" customHeight="false" outlineLevel="0" collapsed="false">
      <c r="Q2248" s="153"/>
    </row>
    <row r="2249" customFormat="false" ht="12.75" hidden="false" customHeight="false" outlineLevel="0" collapsed="false">
      <c r="Q2249" s="153"/>
    </row>
    <row r="2250" customFormat="false" ht="12.75" hidden="false" customHeight="false" outlineLevel="0" collapsed="false">
      <c r="Q2250" s="153"/>
    </row>
    <row r="2251" customFormat="false" ht="12.75" hidden="false" customHeight="false" outlineLevel="0" collapsed="false">
      <c r="Q2251" s="153"/>
    </row>
    <row r="2252" customFormat="false" ht="12.75" hidden="false" customHeight="false" outlineLevel="0" collapsed="false">
      <c r="Q2252" s="153"/>
    </row>
    <row r="2253" customFormat="false" ht="12.75" hidden="false" customHeight="false" outlineLevel="0" collapsed="false">
      <c r="Q2253" s="153"/>
    </row>
    <row r="2254" customFormat="false" ht="12.75" hidden="false" customHeight="false" outlineLevel="0" collapsed="false">
      <c r="Q2254" s="153"/>
    </row>
    <row r="2255" customFormat="false" ht="12.75" hidden="false" customHeight="false" outlineLevel="0" collapsed="false">
      <c r="Q2255" s="153"/>
    </row>
    <row r="2256" customFormat="false" ht="12.75" hidden="false" customHeight="false" outlineLevel="0" collapsed="false">
      <c r="Q2256" s="153"/>
    </row>
    <row r="2257" customFormat="false" ht="12.75" hidden="false" customHeight="false" outlineLevel="0" collapsed="false">
      <c r="Q2257" s="153"/>
    </row>
    <row r="2258" customFormat="false" ht="12.75" hidden="false" customHeight="false" outlineLevel="0" collapsed="false">
      <c r="Q2258" s="153"/>
    </row>
    <row r="2259" customFormat="false" ht="12.75" hidden="false" customHeight="false" outlineLevel="0" collapsed="false">
      <c r="Q2259" s="153"/>
    </row>
    <row r="2260" customFormat="false" ht="12.75" hidden="false" customHeight="false" outlineLevel="0" collapsed="false">
      <c r="Q2260" s="153"/>
    </row>
    <row r="2261" customFormat="false" ht="12.75" hidden="false" customHeight="false" outlineLevel="0" collapsed="false">
      <c r="Q2261" s="153"/>
    </row>
    <row r="2262" customFormat="false" ht="12.75" hidden="false" customHeight="false" outlineLevel="0" collapsed="false">
      <c r="Q2262" s="153"/>
    </row>
    <row r="2263" customFormat="false" ht="12.75" hidden="false" customHeight="false" outlineLevel="0" collapsed="false">
      <c r="Q2263" s="153"/>
    </row>
    <row r="2264" customFormat="false" ht="12.75" hidden="false" customHeight="false" outlineLevel="0" collapsed="false">
      <c r="Q2264" s="153"/>
    </row>
    <row r="2265" customFormat="false" ht="12.75" hidden="false" customHeight="false" outlineLevel="0" collapsed="false">
      <c r="Q2265" s="153"/>
    </row>
    <row r="2266" customFormat="false" ht="12.75" hidden="false" customHeight="false" outlineLevel="0" collapsed="false">
      <c r="Q2266" s="153"/>
    </row>
    <row r="2267" customFormat="false" ht="12.75" hidden="false" customHeight="false" outlineLevel="0" collapsed="false">
      <c r="Q2267" s="153"/>
    </row>
    <row r="2268" customFormat="false" ht="12.75" hidden="false" customHeight="false" outlineLevel="0" collapsed="false">
      <c r="Q2268" s="153"/>
    </row>
    <row r="2269" customFormat="false" ht="12.75" hidden="false" customHeight="false" outlineLevel="0" collapsed="false">
      <c r="Q2269" s="153"/>
    </row>
    <row r="2270" customFormat="false" ht="12.75" hidden="false" customHeight="false" outlineLevel="0" collapsed="false">
      <c r="Q2270" s="153"/>
    </row>
    <row r="2271" customFormat="false" ht="12.75" hidden="false" customHeight="false" outlineLevel="0" collapsed="false">
      <c r="Q2271" s="153"/>
    </row>
    <row r="2272" customFormat="false" ht="12.75" hidden="false" customHeight="false" outlineLevel="0" collapsed="false">
      <c r="Q2272" s="153"/>
    </row>
    <row r="2273" customFormat="false" ht="12.75" hidden="false" customHeight="false" outlineLevel="0" collapsed="false">
      <c r="Q2273" s="153"/>
    </row>
    <row r="2274" customFormat="false" ht="12.75" hidden="false" customHeight="false" outlineLevel="0" collapsed="false">
      <c r="Q2274" s="153"/>
    </row>
    <row r="2275" customFormat="false" ht="12.75" hidden="false" customHeight="false" outlineLevel="0" collapsed="false">
      <c r="Q2275" s="153"/>
    </row>
    <row r="2276" customFormat="false" ht="12.75" hidden="false" customHeight="false" outlineLevel="0" collapsed="false">
      <c r="Q2276" s="153"/>
    </row>
    <row r="2277" customFormat="false" ht="12.75" hidden="false" customHeight="false" outlineLevel="0" collapsed="false">
      <c r="Q2277" s="153"/>
    </row>
    <row r="2278" customFormat="false" ht="12.75" hidden="false" customHeight="false" outlineLevel="0" collapsed="false">
      <c r="Q2278" s="153"/>
    </row>
    <row r="2279" customFormat="false" ht="12.75" hidden="false" customHeight="false" outlineLevel="0" collapsed="false">
      <c r="Q2279" s="153"/>
    </row>
    <row r="2280" customFormat="false" ht="12.75" hidden="false" customHeight="false" outlineLevel="0" collapsed="false">
      <c r="Q2280" s="153"/>
    </row>
    <row r="2281" customFormat="false" ht="12.75" hidden="false" customHeight="false" outlineLevel="0" collapsed="false">
      <c r="Q2281" s="153"/>
    </row>
    <row r="2282" customFormat="false" ht="12.75" hidden="false" customHeight="false" outlineLevel="0" collapsed="false">
      <c r="Q2282" s="153"/>
    </row>
    <row r="2283" customFormat="false" ht="12.75" hidden="false" customHeight="false" outlineLevel="0" collapsed="false">
      <c r="Q2283" s="153"/>
    </row>
    <row r="2284" customFormat="false" ht="12.75" hidden="false" customHeight="false" outlineLevel="0" collapsed="false">
      <c r="Q2284" s="153"/>
    </row>
    <row r="2285" customFormat="false" ht="12.75" hidden="false" customHeight="false" outlineLevel="0" collapsed="false">
      <c r="Q2285" s="153"/>
    </row>
    <row r="2286" customFormat="false" ht="12.75" hidden="false" customHeight="false" outlineLevel="0" collapsed="false">
      <c r="Q2286" s="153"/>
    </row>
    <row r="2287" customFormat="false" ht="12.75" hidden="false" customHeight="false" outlineLevel="0" collapsed="false">
      <c r="Q2287" s="153"/>
    </row>
    <row r="2288" customFormat="false" ht="12.75" hidden="false" customHeight="false" outlineLevel="0" collapsed="false">
      <c r="Q2288" s="153"/>
    </row>
    <row r="2289" customFormat="false" ht="12.75" hidden="false" customHeight="false" outlineLevel="0" collapsed="false">
      <c r="Q2289" s="153"/>
    </row>
    <row r="2290" customFormat="false" ht="12.75" hidden="false" customHeight="false" outlineLevel="0" collapsed="false">
      <c r="Q2290" s="153"/>
    </row>
    <row r="2291" customFormat="false" ht="12.75" hidden="false" customHeight="false" outlineLevel="0" collapsed="false">
      <c r="Q2291" s="153"/>
    </row>
    <row r="2292" customFormat="false" ht="12.75" hidden="false" customHeight="false" outlineLevel="0" collapsed="false">
      <c r="Q2292" s="153"/>
    </row>
    <row r="2293" customFormat="false" ht="12.75" hidden="false" customHeight="false" outlineLevel="0" collapsed="false">
      <c r="Q2293" s="153"/>
    </row>
    <row r="2294" customFormat="false" ht="12.75" hidden="false" customHeight="false" outlineLevel="0" collapsed="false">
      <c r="Q2294" s="153"/>
    </row>
    <row r="2295" customFormat="false" ht="12.75" hidden="false" customHeight="false" outlineLevel="0" collapsed="false">
      <c r="Q2295" s="153"/>
    </row>
    <row r="2296" customFormat="false" ht="12.75" hidden="false" customHeight="false" outlineLevel="0" collapsed="false">
      <c r="Q2296" s="153"/>
    </row>
    <row r="2297" customFormat="false" ht="12.75" hidden="false" customHeight="false" outlineLevel="0" collapsed="false">
      <c r="Q2297" s="153"/>
    </row>
    <row r="2298" customFormat="false" ht="12.75" hidden="false" customHeight="false" outlineLevel="0" collapsed="false">
      <c r="Q2298" s="153"/>
    </row>
    <row r="2299" customFormat="false" ht="12.75" hidden="false" customHeight="false" outlineLevel="0" collapsed="false">
      <c r="Q2299" s="153"/>
    </row>
    <row r="2300" customFormat="false" ht="12.75" hidden="false" customHeight="false" outlineLevel="0" collapsed="false">
      <c r="Q2300" s="153"/>
    </row>
    <row r="2301" customFormat="false" ht="12.75" hidden="false" customHeight="false" outlineLevel="0" collapsed="false">
      <c r="Q2301" s="153"/>
    </row>
    <row r="2302" customFormat="false" ht="12.75" hidden="false" customHeight="false" outlineLevel="0" collapsed="false">
      <c r="Q2302" s="153"/>
    </row>
    <row r="2303" customFormat="false" ht="12.75" hidden="false" customHeight="false" outlineLevel="0" collapsed="false">
      <c r="Q2303" s="153"/>
    </row>
    <row r="2304" customFormat="false" ht="12.75" hidden="false" customHeight="false" outlineLevel="0" collapsed="false">
      <c r="Q2304" s="153"/>
    </row>
    <row r="2305" customFormat="false" ht="12.75" hidden="false" customHeight="false" outlineLevel="0" collapsed="false">
      <c r="Q2305" s="153"/>
    </row>
    <row r="2306" customFormat="false" ht="12.75" hidden="false" customHeight="false" outlineLevel="0" collapsed="false">
      <c r="Q2306" s="153"/>
    </row>
    <row r="2307" customFormat="false" ht="12.75" hidden="false" customHeight="false" outlineLevel="0" collapsed="false">
      <c r="Q2307" s="153"/>
    </row>
    <row r="2308" customFormat="false" ht="12.75" hidden="false" customHeight="false" outlineLevel="0" collapsed="false">
      <c r="Q2308" s="153"/>
    </row>
    <row r="2309" customFormat="false" ht="12.75" hidden="false" customHeight="false" outlineLevel="0" collapsed="false">
      <c r="Q2309" s="153"/>
    </row>
    <row r="2310" customFormat="false" ht="12.75" hidden="false" customHeight="false" outlineLevel="0" collapsed="false">
      <c r="Q2310" s="153"/>
    </row>
    <row r="2311" customFormat="false" ht="12.75" hidden="false" customHeight="false" outlineLevel="0" collapsed="false">
      <c r="Q2311" s="153"/>
    </row>
    <row r="2312" customFormat="false" ht="12.75" hidden="false" customHeight="false" outlineLevel="0" collapsed="false">
      <c r="Q2312" s="153"/>
    </row>
    <row r="2313" customFormat="false" ht="12.75" hidden="false" customHeight="false" outlineLevel="0" collapsed="false">
      <c r="Q2313" s="153"/>
    </row>
    <row r="2314" customFormat="false" ht="12.75" hidden="false" customHeight="false" outlineLevel="0" collapsed="false">
      <c r="Q2314" s="153"/>
    </row>
    <row r="2315" customFormat="false" ht="12.75" hidden="false" customHeight="false" outlineLevel="0" collapsed="false">
      <c r="Q2315" s="153"/>
    </row>
    <row r="2316" customFormat="false" ht="12.75" hidden="false" customHeight="false" outlineLevel="0" collapsed="false">
      <c r="Q2316" s="153"/>
    </row>
    <row r="2317" customFormat="false" ht="12.75" hidden="false" customHeight="false" outlineLevel="0" collapsed="false">
      <c r="Q2317" s="153"/>
    </row>
    <row r="2318" customFormat="false" ht="12.75" hidden="false" customHeight="false" outlineLevel="0" collapsed="false">
      <c r="Q2318" s="153"/>
    </row>
    <row r="2319" customFormat="false" ht="12.75" hidden="false" customHeight="false" outlineLevel="0" collapsed="false">
      <c r="Q2319" s="153"/>
    </row>
    <row r="2320" customFormat="false" ht="12.75" hidden="false" customHeight="false" outlineLevel="0" collapsed="false">
      <c r="Q2320" s="153"/>
    </row>
    <row r="2321" customFormat="false" ht="12.75" hidden="false" customHeight="false" outlineLevel="0" collapsed="false">
      <c r="Q2321" s="153"/>
    </row>
    <row r="2322" customFormat="false" ht="12.75" hidden="false" customHeight="false" outlineLevel="0" collapsed="false">
      <c r="Q2322" s="153"/>
    </row>
    <row r="2323" customFormat="false" ht="12.75" hidden="false" customHeight="false" outlineLevel="0" collapsed="false">
      <c r="Q2323" s="153"/>
    </row>
    <row r="2324" customFormat="false" ht="12.75" hidden="false" customHeight="false" outlineLevel="0" collapsed="false">
      <c r="Q2324" s="153"/>
    </row>
    <row r="2325" customFormat="false" ht="12.75" hidden="false" customHeight="false" outlineLevel="0" collapsed="false">
      <c r="Q2325" s="153"/>
    </row>
    <row r="2326" customFormat="false" ht="12.75" hidden="false" customHeight="false" outlineLevel="0" collapsed="false">
      <c r="Q2326" s="153"/>
    </row>
    <row r="2327" customFormat="false" ht="12.75" hidden="false" customHeight="false" outlineLevel="0" collapsed="false">
      <c r="Q2327" s="153"/>
    </row>
    <row r="2328" customFormat="false" ht="12.75" hidden="false" customHeight="false" outlineLevel="0" collapsed="false">
      <c r="Q2328" s="153"/>
    </row>
    <row r="2329" customFormat="false" ht="12.75" hidden="false" customHeight="false" outlineLevel="0" collapsed="false">
      <c r="Q2329" s="153"/>
    </row>
    <row r="2330" customFormat="false" ht="12.75" hidden="false" customHeight="false" outlineLevel="0" collapsed="false">
      <c r="Q2330" s="153"/>
    </row>
    <row r="2331" customFormat="false" ht="12.75" hidden="false" customHeight="false" outlineLevel="0" collapsed="false">
      <c r="Q2331" s="153"/>
    </row>
    <row r="2332" customFormat="false" ht="12.75" hidden="false" customHeight="false" outlineLevel="0" collapsed="false">
      <c r="Q2332" s="153"/>
    </row>
    <row r="2333" customFormat="false" ht="12.75" hidden="false" customHeight="false" outlineLevel="0" collapsed="false">
      <c r="Q2333" s="153"/>
    </row>
    <row r="2334" customFormat="false" ht="12.75" hidden="false" customHeight="false" outlineLevel="0" collapsed="false">
      <c r="Q2334" s="153"/>
    </row>
    <row r="2335" customFormat="false" ht="12.75" hidden="false" customHeight="false" outlineLevel="0" collapsed="false">
      <c r="Q2335" s="153"/>
    </row>
    <row r="2336" customFormat="false" ht="12.75" hidden="false" customHeight="false" outlineLevel="0" collapsed="false">
      <c r="Q2336" s="153"/>
    </row>
    <row r="2337" customFormat="false" ht="12.75" hidden="false" customHeight="false" outlineLevel="0" collapsed="false">
      <c r="Q2337" s="153"/>
    </row>
    <row r="2338" customFormat="false" ht="12.75" hidden="false" customHeight="false" outlineLevel="0" collapsed="false">
      <c r="Q2338" s="153"/>
    </row>
    <row r="2339" customFormat="false" ht="12.75" hidden="false" customHeight="false" outlineLevel="0" collapsed="false">
      <c r="Q2339" s="153"/>
    </row>
    <row r="2340" customFormat="false" ht="12.75" hidden="false" customHeight="false" outlineLevel="0" collapsed="false">
      <c r="Q2340" s="153"/>
    </row>
    <row r="2341" customFormat="false" ht="12.75" hidden="false" customHeight="false" outlineLevel="0" collapsed="false">
      <c r="Q2341" s="153"/>
    </row>
    <row r="2342" customFormat="false" ht="12.75" hidden="false" customHeight="false" outlineLevel="0" collapsed="false">
      <c r="Q2342" s="153"/>
    </row>
    <row r="2343" customFormat="false" ht="12.75" hidden="false" customHeight="false" outlineLevel="0" collapsed="false">
      <c r="Q2343" s="153"/>
    </row>
    <row r="2344" customFormat="false" ht="12.75" hidden="false" customHeight="false" outlineLevel="0" collapsed="false">
      <c r="Q2344" s="153"/>
    </row>
    <row r="2345" customFormat="false" ht="12.75" hidden="false" customHeight="false" outlineLevel="0" collapsed="false">
      <c r="Q2345" s="153"/>
    </row>
    <row r="2346" customFormat="false" ht="12.75" hidden="false" customHeight="false" outlineLevel="0" collapsed="false">
      <c r="Q2346" s="153"/>
    </row>
    <row r="2347" customFormat="false" ht="12.75" hidden="false" customHeight="false" outlineLevel="0" collapsed="false">
      <c r="Q2347" s="153"/>
    </row>
    <row r="2348" customFormat="false" ht="12.75" hidden="false" customHeight="false" outlineLevel="0" collapsed="false">
      <c r="Q2348" s="153"/>
    </row>
    <row r="2349" customFormat="false" ht="12.75" hidden="false" customHeight="false" outlineLevel="0" collapsed="false">
      <c r="Q2349" s="153"/>
    </row>
    <row r="2350" customFormat="false" ht="12.75" hidden="false" customHeight="false" outlineLevel="0" collapsed="false">
      <c r="Q2350" s="153"/>
    </row>
    <row r="2351" customFormat="false" ht="12.75" hidden="false" customHeight="false" outlineLevel="0" collapsed="false">
      <c r="Q2351" s="153"/>
    </row>
    <row r="2352" customFormat="false" ht="12.75" hidden="false" customHeight="false" outlineLevel="0" collapsed="false">
      <c r="Q2352" s="153"/>
    </row>
    <row r="2353" customFormat="false" ht="12.75" hidden="false" customHeight="false" outlineLevel="0" collapsed="false">
      <c r="Q2353" s="153"/>
    </row>
    <row r="2354" customFormat="false" ht="12.75" hidden="false" customHeight="false" outlineLevel="0" collapsed="false">
      <c r="Q2354" s="153"/>
    </row>
    <row r="2355" customFormat="false" ht="12.75" hidden="false" customHeight="false" outlineLevel="0" collapsed="false">
      <c r="Q2355" s="153"/>
    </row>
    <row r="2356" customFormat="false" ht="12.75" hidden="false" customHeight="false" outlineLevel="0" collapsed="false">
      <c r="Q2356" s="153"/>
    </row>
    <row r="2357" customFormat="false" ht="12.75" hidden="false" customHeight="false" outlineLevel="0" collapsed="false">
      <c r="Q2357" s="153"/>
    </row>
    <row r="2358" customFormat="false" ht="12.75" hidden="false" customHeight="false" outlineLevel="0" collapsed="false">
      <c r="Q2358" s="153"/>
    </row>
    <row r="2359" customFormat="false" ht="12.75" hidden="false" customHeight="false" outlineLevel="0" collapsed="false">
      <c r="Q2359" s="153"/>
    </row>
    <row r="2360" customFormat="false" ht="12.75" hidden="false" customHeight="false" outlineLevel="0" collapsed="false">
      <c r="Q2360" s="153"/>
    </row>
    <row r="2361" customFormat="false" ht="12.75" hidden="false" customHeight="false" outlineLevel="0" collapsed="false">
      <c r="Q2361" s="153"/>
    </row>
    <row r="2362" customFormat="false" ht="12.75" hidden="false" customHeight="false" outlineLevel="0" collapsed="false">
      <c r="Q2362" s="153"/>
    </row>
    <row r="2363" customFormat="false" ht="12.75" hidden="false" customHeight="false" outlineLevel="0" collapsed="false">
      <c r="Q2363" s="153"/>
    </row>
    <row r="2364" customFormat="false" ht="12.75" hidden="false" customHeight="false" outlineLevel="0" collapsed="false">
      <c r="Q2364" s="153"/>
    </row>
    <row r="2365" customFormat="false" ht="12.75" hidden="false" customHeight="false" outlineLevel="0" collapsed="false">
      <c r="Q2365" s="153"/>
    </row>
    <row r="2366" customFormat="false" ht="12.75" hidden="false" customHeight="false" outlineLevel="0" collapsed="false">
      <c r="Q2366" s="153"/>
    </row>
    <row r="2367" customFormat="false" ht="12.75" hidden="false" customHeight="false" outlineLevel="0" collapsed="false">
      <c r="Q2367" s="153"/>
    </row>
    <row r="2368" customFormat="false" ht="12.75" hidden="false" customHeight="false" outlineLevel="0" collapsed="false">
      <c r="Q2368" s="153"/>
    </row>
    <row r="2369" customFormat="false" ht="12.75" hidden="false" customHeight="false" outlineLevel="0" collapsed="false">
      <c r="Q2369" s="153"/>
    </row>
    <row r="2370" customFormat="false" ht="12.75" hidden="false" customHeight="false" outlineLevel="0" collapsed="false">
      <c r="Q2370" s="153"/>
    </row>
    <row r="2371" customFormat="false" ht="12.75" hidden="false" customHeight="false" outlineLevel="0" collapsed="false">
      <c r="Q2371" s="153"/>
    </row>
    <row r="2372" customFormat="false" ht="12.75" hidden="false" customHeight="false" outlineLevel="0" collapsed="false">
      <c r="Q2372" s="153"/>
    </row>
    <row r="2373" customFormat="false" ht="12.75" hidden="false" customHeight="false" outlineLevel="0" collapsed="false">
      <c r="Q2373" s="153"/>
    </row>
    <row r="2374" customFormat="false" ht="12.75" hidden="false" customHeight="false" outlineLevel="0" collapsed="false">
      <c r="Q2374" s="153"/>
    </row>
    <row r="2375" customFormat="false" ht="12.75" hidden="false" customHeight="false" outlineLevel="0" collapsed="false">
      <c r="Q2375" s="153"/>
    </row>
    <row r="2376" customFormat="false" ht="12.75" hidden="false" customHeight="false" outlineLevel="0" collapsed="false">
      <c r="Q2376" s="153"/>
    </row>
    <row r="2377" customFormat="false" ht="12.75" hidden="false" customHeight="false" outlineLevel="0" collapsed="false">
      <c r="Q2377" s="153"/>
    </row>
    <row r="2378" customFormat="false" ht="12.75" hidden="false" customHeight="false" outlineLevel="0" collapsed="false">
      <c r="Q2378" s="153"/>
    </row>
    <row r="2379" customFormat="false" ht="12.75" hidden="false" customHeight="false" outlineLevel="0" collapsed="false">
      <c r="Q2379" s="153"/>
    </row>
    <row r="2380" customFormat="false" ht="12.75" hidden="false" customHeight="false" outlineLevel="0" collapsed="false">
      <c r="Q2380" s="153"/>
    </row>
    <row r="2381" customFormat="false" ht="12.75" hidden="false" customHeight="false" outlineLevel="0" collapsed="false">
      <c r="Q2381" s="153"/>
    </row>
    <row r="2382" customFormat="false" ht="12.75" hidden="false" customHeight="false" outlineLevel="0" collapsed="false">
      <c r="Q2382" s="153"/>
    </row>
    <row r="2383" customFormat="false" ht="12.75" hidden="false" customHeight="false" outlineLevel="0" collapsed="false">
      <c r="Q2383" s="153"/>
    </row>
    <row r="2384" customFormat="false" ht="12.75" hidden="false" customHeight="false" outlineLevel="0" collapsed="false">
      <c r="Q2384" s="153"/>
    </row>
    <row r="2385" customFormat="false" ht="12.75" hidden="false" customHeight="false" outlineLevel="0" collapsed="false">
      <c r="Q2385" s="153"/>
    </row>
    <row r="2386" customFormat="false" ht="12.75" hidden="false" customHeight="false" outlineLevel="0" collapsed="false">
      <c r="Q2386" s="153"/>
    </row>
    <row r="2387" customFormat="false" ht="12.75" hidden="false" customHeight="false" outlineLevel="0" collapsed="false">
      <c r="Q2387" s="153"/>
    </row>
    <row r="2388" customFormat="false" ht="12.75" hidden="false" customHeight="false" outlineLevel="0" collapsed="false">
      <c r="Q2388" s="153"/>
    </row>
    <row r="2389" customFormat="false" ht="12.75" hidden="false" customHeight="false" outlineLevel="0" collapsed="false">
      <c r="Q2389" s="153"/>
    </row>
    <row r="2390" customFormat="false" ht="12.75" hidden="false" customHeight="false" outlineLevel="0" collapsed="false">
      <c r="Q2390" s="153"/>
    </row>
    <row r="2391" customFormat="false" ht="12.75" hidden="false" customHeight="false" outlineLevel="0" collapsed="false">
      <c r="Q2391" s="153"/>
    </row>
    <row r="2392" customFormat="false" ht="12.75" hidden="false" customHeight="false" outlineLevel="0" collapsed="false">
      <c r="Q2392" s="153"/>
    </row>
    <row r="2393" customFormat="false" ht="12.75" hidden="false" customHeight="false" outlineLevel="0" collapsed="false">
      <c r="Q2393" s="153"/>
    </row>
    <row r="2394" customFormat="false" ht="12.75" hidden="false" customHeight="false" outlineLevel="0" collapsed="false">
      <c r="Q2394" s="153"/>
    </row>
    <row r="2395" customFormat="false" ht="12.75" hidden="false" customHeight="false" outlineLevel="0" collapsed="false">
      <c r="Q2395" s="153"/>
    </row>
    <row r="2396" customFormat="false" ht="12.75" hidden="false" customHeight="false" outlineLevel="0" collapsed="false">
      <c r="Q2396" s="153"/>
    </row>
    <row r="2397" customFormat="false" ht="12.75" hidden="false" customHeight="false" outlineLevel="0" collapsed="false">
      <c r="Q2397" s="153"/>
    </row>
    <row r="2398" customFormat="false" ht="12.75" hidden="false" customHeight="false" outlineLevel="0" collapsed="false">
      <c r="Q2398" s="153"/>
    </row>
    <row r="2399" customFormat="false" ht="12.75" hidden="false" customHeight="false" outlineLevel="0" collapsed="false">
      <c r="Q2399" s="153"/>
    </row>
    <row r="2400" customFormat="false" ht="12.75" hidden="false" customHeight="false" outlineLevel="0" collapsed="false">
      <c r="Q2400" s="153"/>
    </row>
    <row r="2401" customFormat="false" ht="12.75" hidden="false" customHeight="false" outlineLevel="0" collapsed="false">
      <c r="Q2401" s="153"/>
    </row>
    <row r="2402" customFormat="false" ht="12.75" hidden="false" customHeight="false" outlineLevel="0" collapsed="false">
      <c r="Q2402" s="153"/>
    </row>
    <row r="2403" customFormat="false" ht="12.75" hidden="false" customHeight="false" outlineLevel="0" collapsed="false">
      <c r="Q2403" s="153"/>
    </row>
    <row r="2404" customFormat="false" ht="12.75" hidden="false" customHeight="false" outlineLevel="0" collapsed="false">
      <c r="Q2404" s="153"/>
    </row>
    <row r="2405" customFormat="false" ht="12.75" hidden="false" customHeight="false" outlineLevel="0" collapsed="false">
      <c r="Q2405" s="153"/>
    </row>
    <row r="2406" customFormat="false" ht="12.75" hidden="false" customHeight="false" outlineLevel="0" collapsed="false">
      <c r="Q2406" s="153"/>
    </row>
    <row r="2407" customFormat="false" ht="12.75" hidden="false" customHeight="false" outlineLevel="0" collapsed="false">
      <c r="Q2407" s="153"/>
    </row>
    <row r="2408" customFormat="false" ht="12.75" hidden="false" customHeight="false" outlineLevel="0" collapsed="false">
      <c r="Q2408" s="153"/>
    </row>
    <row r="2409" customFormat="false" ht="12.75" hidden="false" customHeight="false" outlineLevel="0" collapsed="false">
      <c r="Q2409" s="153"/>
    </row>
    <row r="2410" customFormat="false" ht="12.75" hidden="false" customHeight="false" outlineLevel="0" collapsed="false">
      <c r="Q2410" s="153"/>
    </row>
    <row r="2411" customFormat="false" ht="12.75" hidden="false" customHeight="false" outlineLevel="0" collapsed="false">
      <c r="Q2411" s="153"/>
    </row>
    <row r="2412" customFormat="false" ht="12.75" hidden="false" customHeight="false" outlineLevel="0" collapsed="false">
      <c r="Q2412" s="153"/>
    </row>
    <row r="2413" customFormat="false" ht="12.75" hidden="false" customHeight="false" outlineLevel="0" collapsed="false">
      <c r="Q2413" s="153"/>
    </row>
    <row r="2414" customFormat="false" ht="12.75" hidden="false" customHeight="false" outlineLevel="0" collapsed="false">
      <c r="Q2414" s="153"/>
    </row>
    <row r="2415" customFormat="false" ht="12.75" hidden="false" customHeight="false" outlineLevel="0" collapsed="false">
      <c r="Q2415" s="153"/>
    </row>
    <row r="2416" customFormat="false" ht="12.75" hidden="false" customHeight="false" outlineLevel="0" collapsed="false">
      <c r="Q2416" s="153"/>
    </row>
    <row r="2417" customFormat="false" ht="12.75" hidden="false" customHeight="false" outlineLevel="0" collapsed="false">
      <c r="Q2417" s="153"/>
    </row>
    <row r="2418" customFormat="false" ht="12.75" hidden="false" customHeight="false" outlineLevel="0" collapsed="false">
      <c r="Q2418" s="153"/>
    </row>
    <row r="2419" customFormat="false" ht="12.75" hidden="false" customHeight="false" outlineLevel="0" collapsed="false">
      <c r="Q2419" s="153"/>
    </row>
    <row r="2420" customFormat="false" ht="12.75" hidden="false" customHeight="false" outlineLevel="0" collapsed="false">
      <c r="Q2420" s="153"/>
    </row>
    <row r="2421" customFormat="false" ht="12.75" hidden="false" customHeight="false" outlineLevel="0" collapsed="false">
      <c r="Q2421" s="153"/>
    </row>
    <row r="2422" customFormat="false" ht="12.75" hidden="false" customHeight="false" outlineLevel="0" collapsed="false">
      <c r="Q2422" s="153"/>
    </row>
    <row r="2423" customFormat="false" ht="12.75" hidden="false" customHeight="false" outlineLevel="0" collapsed="false">
      <c r="Q2423" s="153"/>
    </row>
    <row r="2424" customFormat="false" ht="12.75" hidden="false" customHeight="false" outlineLevel="0" collapsed="false">
      <c r="Q2424" s="153"/>
    </row>
    <row r="2425" customFormat="false" ht="12.75" hidden="false" customHeight="false" outlineLevel="0" collapsed="false">
      <c r="Q2425" s="153"/>
    </row>
    <row r="2426" customFormat="false" ht="12.75" hidden="false" customHeight="false" outlineLevel="0" collapsed="false">
      <c r="Q2426" s="153"/>
    </row>
    <row r="2427" customFormat="false" ht="12.75" hidden="false" customHeight="false" outlineLevel="0" collapsed="false">
      <c r="Q2427" s="153"/>
    </row>
    <row r="2428" customFormat="false" ht="12.75" hidden="false" customHeight="false" outlineLevel="0" collapsed="false">
      <c r="Q2428" s="153"/>
    </row>
    <row r="2429" customFormat="false" ht="12.75" hidden="false" customHeight="false" outlineLevel="0" collapsed="false">
      <c r="Q2429" s="153"/>
    </row>
    <row r="2430" customFormat="false" ht="12.75" hidden="false" customHeight="false" outlineLevel="0" collapsed="false">
      <c r="Q2430" s="153"/>
    </row>
    <row r="2431" customFormat="false" ht="12.75" hidden="false" customHeight="false" outlineLevel="0" collapsed="false">
      <c r="Q2431" s="153"/>
    </row>
    <row r="2432" customFormat="false" ht="12.75" hidden="false" customHeight="false" outlineLevel="0" collapsed="false">
      <c r="Q2432" s="153"/>
    </row>
    <row r="2433" customFormat="false" ht="12.75" hidden="false" customHeight="false" outlineLevel="0" collapsed="false">
      <c r="Q2433" s="153"/>
    </row>
    <row r="2434" customFormat="false" ht="12.75" hidden="false" customHeight="false" outlineLevel="0" collapsed="false">
      <c r="Q2434" s="153"/>
    </row>
    <row r="2435" customFormat="false" ht="12.75" hidden="false" customHeight="false" outlineLevel="0" collapsed="false">
      <c r="Q2435" s="153"/>
    </row>
    <row r="2436" customFormat="false" ht="12.75" hidden="false" customHeight="false" outlineLevel="0" collapsed="false">
      <c r="Q2436" s="153"/>
    </row>
    <row r="2437" customFormat="false" ht="12.75" hidden="false" customHeight="false" outlineLevel="0" collapsed="false">
      <c r="Q2437" s="153"/>
    </row>
    <row r="2438" customFormat="false" ht="12.75" hidden="false" customHeight="false" outlineLevel="0" collapsed="false">
      <c r="Q2438" s="153"/>
    </row>
    <row r="2439" customFormat="false" ht="12.75" hidden="false" customHeight="false" outlineLevel="0" collapsed="false">
      <c r="Q2439" s="153"/>
    </row>
    <row r="2440" customFormat="false" ht="12.75" hidden="false" customHeight="false" outlineLevel="0" collapsed="false">
      <c r="Q2440" s="153"/>
    </row>
    <row r="2441" customFormat="false" ht="12.75" hidden="false" customHeight="false" outlineLevel="0" collapsed="false">
      <c r="Q2441" s="153"/>
    </row>
    <row r="2442" customFormat="false" ht="12.75" hidden="false" customHeight="false" outlineLevel="0" collapsed="false">
      <c r="Q2442" s="153"/>
    </row>
    <row r="2443" customFormat="false" ht="12.75" hidden="false" customHeight="false" outlineLevel="0" collapsed="false">
      <c r="Q2443" s="153"/>
    </row>
    <row r="2444" customFormat="false" ht="12.75" hidden="false" customHeight="false" outlineLevel="0" collapsed="false">
      <c r="Q2444" s="153"/>
    </row>
    <row r="2445" customFormat="false" ht="12.75" hidden="false" customHeight="false" outlineLevel="0" collapsed="false">
      <c r="Q2445" s="153"/>
    </row>
    <row r="2446" customFormat="false" ht="12.75" hidden="false" customHeight="false" outlineLevel="0" collapsed="false">
      <c r="Q2446" s="153"/>
    </row>
    <row r="2447" customFormat="false" ht="12.75" hidden="false" customHeight="false" outlineLevel="0" collapsed="false">
      <c r="Q2447" s="153"/>
    </row>
    <row r="2448" customFormat="false" ht="12.75" hidden="false" customHeight="false" outlineLevel="0" collapsed="false">
      <c r="Q2448" s="153"/>
    </row>
    <row r="2449" customFormat="false" ht="12.75" hidden="false" customHeight="false" outlineLevel="0" collapsed="false">
      <c r="Q2449" s="153"/>
    </row>
    <row r="2450" customFormat="false" ht="12.75" hidden="false" customHeight="false" outlineLevel="0" collapsed="false">
      <c r="Q2450" s="153"/>
    </row>
    <row r="2451" customFormat="false" ht="12.75" hidden="false" customHeight="false" outlineLevel="0" collapsed="false">
      <c r="Q2451" s="153"/>
    </row>
    <row r="2452" customFormat="false" ht="12.75" hidden="false" customHeight="false" outlineLevel="0" collapsed="false">
      <c r="Q2452" s="153"/>
    </row>
    <row r="2453" customFormat="false" ht="12.75" hidden="false" customHeight="false" outlineLevel="0" collapsed="false">
      <c r="Q2453" s="153"/>
    </row>
    <row r="2454" customFormat="false" ht="12.75" hidden="false" customHeight="false" outlineLevel="0" collapsed="false">
      <c r="Q2454" s="153"/>
    </row>
    <row r="2455" customFormat="false" ht="12.75" hidden="false" customHeight="false" outlineLevel="0" collapsed="false">
      <c r="Q2455" s="153"/>
    </row>
    <row r="2456" customFormat="false" ht="12.75" hidden="false" customHeight="false" outlineLevel="0" collapsed="false">
      <c r="Q2456" s="153"/>
    </row>
    <row r="2457" customFormat="false" ht="12.75" hidden="false" customHeight="false" outlineLevel="0" collapsed="false">
      <c r="Q2457" s="153"/>
    </row>
    <row r="2458" customFormat="false" ht="12.75" hidden="false" customHeight="false" outlineLevel="0" collapsed="false">
      <c r="Q2458" s="153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1" t="s">
        <v>109</v>
      </c>
      <c r="C1" s="162" t="s">
        <v>110</v>
      </c>
      <c r="D1" s="163" t="n">
        <f aca="false">SUM(D4:D65536)</f>
        <v>-2669.12129785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117</v>
      </c>
      <c r="D4" s="160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1" t="n">
        <v>37347</v>
      </c>
      <c r="C5" s="159" t="s">
        <v>117</v>
      </c>
      <c r="D5" s="160" t="n">
        <v>-53.1069384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1" t="n">
        <v>37377</v>
      </c>
      <c r="C6" s="159" t="s">
        <v>117</v>
      </c>
      <c r="D6" s="160" t="n">
        <v>-36.91720797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1" t="n">
        <v>37408</v>
      </c>
      <c r="C7" s="159" t="s">
        <v>117</v>
      </c>
      <c r="D7" s="160" t="n">
        <v>-93.09870365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1" t="n">
        <v>37438</v>
      </c>
      <c r="C8" s="159" t="s">
        <v>117</v>
      </c>
      <c r="D8" s="160" t="n">
        <v>-64.78366147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1" t="n">
        <v>37469</v>
      </c>
      <c r="C9" s="159" t="s">
        <v>117</v>
      </c>
      <c r="D9" s="160" t="n">
        <v>-59.60607066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1" t="n">
        <v>37500</v>
      </c>
      <c r="C10" s="159" t="s">
        <v>117</v>
      </c>
      <c r="D10" s="160" t="n">
        <v>-55.99350745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1" t="n">
        <v>37530</v>
      </c>
      <c r="C11" s="159" t="s">
        <v>117</v>
      </c>
      <c r="D11" s="160" t="n">
        <v>-59.22250814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1" t="n">
        <v>37561</v>
      </c>
      <c r="C12" s="159" t="s">
        <v>117</v>
      </c>
      <c r="D12" s="160" t="n">
        <v>-41.02999175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1" t="n">
        <v>37591</v>
      </c>
      <c r="C13" s="159" t="s">
        <v>117</v>
      </c>
      <c r="D13" s="160" t="n">
        <v>-30.42512947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1" t="n">
        <v>37622</v>
      </c>
      <c r="C14" s="159" t="s">
        <v>117</v>
      </c>
      <c r="D14" s="160" t="n">
        <v>8.83889238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1" t="n">
        <v>37653</v>
      </c>
      <c r="C15" s="159" t="s">
        <v>117</v>
      </c>
      <c r="D15" s="160" t="n">
        <v>7.32858346</v>
      </c>
    </row>
    <row r="16" customFormat="false" ht="12.75" hidden="false" customHeight="false" outlineLevel="0" collapsed="false">
      <c r="A16" s="0" t="n">
        <f aca="false">INDEX(BucketTable,MATCH(B16,SumMonths,0),1)</f>
        <v>12</v>
      </c>
      <c r="B16" s="171" t="n">
        <v>37681</v>
      </c>
      <c r="C16" s="159" t="s">
        <v>117</v>
      </c>
      <c r="D16" s="160" t="n">
        <v>-22.37396722</v>
      </c>
    </row>
    <row r="17" customFormat="false" ht="12.75" hidden="false" customHeight="false" outlineLevel="0" collapsed="false">
      <c r="A17" s="0" t="n">
        <f aca="false">INDEX(BucketTable,MATCH(B17,SumMonths,0),1)</f>
        <v>13</v>
      </c>
      <c r="B17" s="171" t="n">
        <v>37712</v>
      </c>
      <c r="C17" s="159" t="s">
        <v>117</v>
      </c>
      <c r="D17" s="160" t="n">
        <v>-16.87113895</v>
      </c>
    </row>
    <row r="18" customFormat="false" ht="12.75" hidden="false" customHeight="false" outlineLevel="0" collapsed="false">
      <c r="A18" s="0" t="n">
        <f aca="false">INDEX(BucketTable,MATCH(B18,SumMonths,0),1)</f>
        <v>13</v>
      </c>
      <c r="B18" s="171" t="n">
        <v>37742</v>
      </c>
      <c r="C18" s="159" t="s">
        <v>117</v>
      </c>
      <c r="D18" s="160" t="n">
        <v>-16.94413454</v>
      </c>
    </row>
    <row r="19" customFormat="false" ht="12.75" hidden="false" customHeight="false" outlineLevel="0" collapsed="false">
      <c r="A19" s="0" t="n">
        <f aca="false">INDEX(BucketTable,MATCH(B19,SumMonths,0),1)</f>
        <v>13</v>
      </c>
      <c r="B19" s="171" t="n">
        <v>37773</v>
      </c>
      <c r="C19" s="159" t="s">
        <v>117</v>
      </c>
      <c r="D19" s="160" t="n">
        <v>-16.88927579</v>
      </c>
    </row>
    <row r="20" customFormat="false" ht="12.75" hidden="false" customHeight="false" outlineLevel="0" collapsed="false">
      <c r="A20" s="0" t="n">
        <f aca="false">INDEX(BucketTable,MATCH(B20,SumMonths,0),1)</f>
        <v>13</v>
      </c>
      <c r="B20" s="171" t="n">
        <v>37803</v>
      </c>
      <c r="C20" s="159" t="s">
        <v>117</v>
      </c>
      <c r="D20" s="160" t="n">
        <v>-17.84725552</v>
      </c>
    </row>
    <row r="21" customFormat="false" ht="12.75" hidden="false" customHeight="false" outlineLevel="0" collapsed="false">
      <c r="A21" s="0" t="n">
        <f aca="false">INDEX(BucketTable,MATCH(B21,SumMonths,0),1)</f>
        <v>13</v>
      </c>
      <c r="B21" s="171" t="n">
        <v>37834</v>
      </c>
      <c r="C21" s="159" t="s">
        <v>117</v>
      </c>
      <c r="D21" s="160" t="n">
        <v>-18.10590968</v>
      </c>
    </row>
    <row r="22" customFormat="false" ht="12.75" hidden="false" customHeight="false" outlineLevel="0" collapsed="false">
      <c r="A22" s="0" t="n">
        <f aca="false">INDEX(BucketTable,MATCH(B22,SumMonths,0),1)</f>
        <v>13</v>
      </c>
      <c r="B22" s="171" t="n">
        <v>37865</v>
      </c>
      <c r="C22" s="159" t="s">
        <v>117</v>
      </c>
      <c r="D22" s="160" t="n">
        <v>-17.28355976</v>
      </c>
    </row>
    <row r="23" customFormat="false" ht="12.75" hidden="false" customHeight="false" outlineLevel="0" collapsed="false">
      <c r="A23" s="0" t="n">
        <f aca="false">INDEX(BucketTable,MATCH(B23,SumMonths,0),1)</f>
        <v>13</v>
      </c>
      <c r="B23" s="171" t="n">
        <v>37895</v>
      </c>
      <c r="C23" s="159" t="s">
        <v>117</v>
      </c>
      <c r="D23" s="160" t="n">
        <v>-24.25538574</v>
      </c>
    </row>
    <row r="24" customFormat="false" ht="12.75" hidden="false" customHeight="false" outlineLevel="0" collapsed="false">
      <c r="A24" s="0" t="n">
        <f aca="false">INDEX(BucketTable,MATCH(B24,SumMonths,0),1)</f>
        <v>14</v>
      </c>
      <c r="B24" s="171" t="n">
        <v>37926</v>
      </c>
      <c r="C24" s="159" t="s">
        <v>117</v>
      </c>
      <c r="D24" s="160" t="n">
        <v>-25.32844362</v>
      </c>
    </row>
    <row r="25" customFormat="false" ht="12.75" hidden="false" customHeight="false" outlineLevel="0" collapsed="false">
      <c r="A25" s="0" t="n">
        <f aca="false">INDEX(BucketTable,MATCH(B25,SumMonths,0),1)</f>
        <v>14</v>
      </c>
      <c r="B25" s="171" t="n">
        <v>37956</v>
      </c>
      <c r="C25" s="159" t="s">
        <v>117</v>
      </c>
      <c r="D25" s="160" t="n">
        <v>-27.47806256</v>
      </c>
    </row>
    <row r="26" customFormat="false" ht="12.75" hidden="false" customHeight="false" outlineLevel="0" collapsed="false">
      <c r="A26" s="0" t="n">
        <f aca="false">INDEX(BucketTable,MATCH(B26,SumMonths,0),1)</f>
        <v>14</v>
      </c>
      <c r="B26" s="171" t="n">
        <v>37987</v>
      </c>
      <c r="C26" s="159" t="s">
        <v>117</v>
      </c>
      <c r="D26" s="160" t="n">
        <v>-56.07702908</v>
      </c>
    </row>
    <row r="27" customFormat="false" ht="12.75" hidden="false" customHeight="false" outlineLevel="0" collapsed="false">
      <c r="A27" s="0" t="n">
        <f aca="false">INDEX(BucketTable,MATCH(B27,SumMonths,0),1)</f>
        <v>14</v>
      </c>
      <c r="B27" s="171" t="n">
        <v>38018</v>
      </c>
      <c r="C27" s="159" t="s">
        <v>117</v>
      </c>
      <c r="D27" s="160" t="n">
        <v>-51.87961659</v>
      </c>
    </row>
    <row r="28" customFormat="false" ht="12.75" hidden="false" customHeight="false" outlineLevel="0" collapsed="false">
      <c r="A28" s="0" t="n">
        <f aca="false">INDEX(BucketTable,MATCH(B28,SumMonths,0),1)</f>
        <v>14</v>
      </c>
      <c r="B28" s="171" t="n">
        <v>38047</v>
      </c>
      <c r="C28" s="159" t="s">
        <v>117</v>
      </c>
      <c r="D28" s="160" t="n">
        <v>-59.07642947</v>
      </c>
    </row>
    <row r="29" customFormat="false" ht="12.75" hidden="false" customHeight="false" outlineLevel="0" collapsed="false">
      <c r="A29" s="0" t="n">
        <f aca="false">INDEX(BucketTable,MATCH(B29,SumMonths,0),1)</f>
        <v>14</v>
      </c>
      <c r="B29" s="171" t="n">
        <v>38078</v>
      </c>
      <c r="C29" s="159" t="s">
        <v>117</v>
      </c>
      <c r="D29" s="160" t="n">
        <v>-56.29411912</v>
      </c>
    </row>
    <row r="30" customFormat="false" ht="12.75" hidden="false" customHeight="false" outlineLevel="0" collapsed="false">
      <c r="A30" s="0" t="n">
        <f aca="false">INDEX(BucketTable,MATCH(B30,SumMonths,0),1)</f>
        <v>14</v>
      </c>
      <c r="B30" s="171" t="n">
        <v>38108</v>
      </c>
      <c r="C30" s="159" t="s">
        <v>117</v>
      </c>
      <c r="D30" s="160" t="n">
        <v>-57.58858623</v>
      </c>
    </row>
    <row r="31" customFormat="false" ht="12.75" hidden="false" customHeight="false" outlineLevel="0" collapsed="false">
      <c r="A31" s="0" t="n">
        <f aca="false">INDEX(BucketTable,MATCH(B31,SumMonths,0),1)</f>
        <v>14</v>
      </c>
      <c r="B31" s="171" t="n">
        <v>38139</v>
      </c>
      <c r="C31" s="159" t="s">
        <v>117</v>
      </c>
      <c r="D31" s="160" t="n">
        <v>-55.54973147</v>
      </c>
    </row>
    <row r="32" customFormat="false" ht="12.75" hidden="false" customHeight="false" outlineLevel="0" collapsed="false">
      <c r="A32" s="0" t="n">
        <f aca="false">INDEX(BucketTable,MATCH(B32,SumMonths,0),1)</f>
        <v>14</v>
      </c>
      <c r="B32" s="171" t="n">
        <v>38169</v>
      </c>
      <c r="C32" s="159" t="s">
        <v>117</v>
      </c>
      <c r="D32" s="160" t="n">
        <v>-57.2198665</v>
      </c>
    </row>
    <row r="33" customFormat="false" ht="12.75" hidden="false" customHeight="false" outlineLevel="0" collapsed="false">
      <c r="A33" s="0" t="n">
        <f aca="false">INDEX(BucketTable,MATCH(B33,SumMonths,0),1)</f>
        <v>14</v>
      </c>
      <c r="B33" s="171" t="n">
        <v>38200</v>
      </c>
      <c r="C33" s="159" t="s">
        <v>117</v>
      </c>
      <c r="D33" s="160" t="n">
        <v>-57.019548</v>
      </c>
    </row>
    <row r="34" customFormat="false" ht="12.75" hidden="false" customHeight="false" outlineLevel="0" collapsed="false">
      <c r="A34" s="0" t="n">
        <f aca="false">INDEX(BucketTable,MATCH(B34,SumMonths,0),1)</f>
        <v>14</v>
      </c>
      <c r="B34" s="171" t="n">
        <v>38231</v>
      </c>
      <c r="C34" s="159" t="s">
        <v>117</v>
      </c>
      <c r="D34" s="160" t="n">
        <v>-54.93605737</v>
      </c>
    </row>
    <row r="35" customFormat="false" ht="12.75" hidden="false" customHeight="false" outlineLevel="0" collapsed="false">
      <c r="A35" s="0" t="n">
        <f aca="false">INDEX(BucketTable,MATCH(B35,SumMonths,0),1)</f>
        <v>14</v>
      </c>
      <c r="B35" s="171" t="n">
        <v>38261</v>
      </c>
      <c r="C35" s="159" t="s">
        <v>117</v>
      </c>
      <c r="D35" s="160" t="n">
        <v>-56.82071322</v>
      </c>
    </row>
    <row r="36" customFormat="false" ht="12.75" hidden="false" customHeight="false" outlineLevel="0" collapsed="false">
      <c r="A36" s="0" t="n">
        <f aca="false">INDEX(BucketTable,MATCH(B36,SumMonths,0),1)</f>
        <v>14</v>
      </c>
      <c r="B36" s="171" t="n">
        <v>38292</v>
      </c>
      <c r="C36" s="159" t="s">
        <v>117</v>
      </c>
      <c r="D36" s="160" t="n">
        <v>-54.70923681</v>
      </c>
    </row>
    <row r="37" customFormat="false" ht="12.75" hidden="false" customHeight="false" outlineLevel="0" collapsed="false">
      <c r="A37" s="0" t="n">
        <f aca="false">INDEX(BucketTable,MATCH(B37,SumMonths,0),1)</f>
        <v>14</v>
      </c>
      <c r="B37" s="171" t="n">
        <v>38322</v>
      </c>
      <c r="C37" s="159" t="s">
        <v>117</v>
      </c>
      <c r="D37" s="160" t="n">
        <v>-53.14588865</v>
      </c>
    </row>
    <row r="38" customFormat="false" ht="12.75" hidden="false" customHeight="false" outlineLevel="0" collapsed="false">
      <c r="A38" s="0" t="n">
        <f aca="false">INDEX(BucketTable,MATCH(B38,SumMonths,0),1)</f>
        <v>14</v>
      </c>
      <c r="B38" s="171" t="n">
        <v>38353</v>
      </c>
      <c r="C38" s="159" t="s">
        <v>117</v>
      </c>
      <c r="D38" s="160" t="n">
        <v>-52.54128781</v>
      </c>
    </row>
    <row r="39" customFormat="false" ht="12.75" hidden="false" customHeight="false" outlineLevel="0" collapsed="false">
      <c r="A39" s="0" t="n">
        <f aca="false">INDEX(BucketTable,MATCH(B39,SumMonths,0),1)</f>
        <v>14</v>
      </c>
      <c r="B39" s="171" t="n">
        <v>38384</v>
      </c>
      <c r="C39" s="159" t="s">
        <v>117</v>
      </c>
      <c r="D39" s="160" t="n">
        <v>-46.96857316</v>
      </c>
    </row>
    <row r="40" customFormat="false" ht="12.75" hidden="false" customHeight="false" outlineLevel="0" collapsed="false">
      <c r="A40" s="0" t="n">
        <f aca="false">INDEX(BucketTable,MATCH(B40,SumMonths,0),1)</f>
        <v>14</v>
      </c>
      <c r="B40" s="171" t="n">
        <v>38412</v>
      </c>
      <c r="C40" s="159" t="s">
        <v>117</v>
      </c>
      <c r="D40" s="160" t="n">
        <v>-55.17951023</v>
      </c>
    </row>
    <row r="41" customFormat="false" ht="12.75" hidden="false" customHeight="false" outlineLevel="0" collapsed="false">
      <c r="A41" s="0" t="n">
        <f aca="false">INDEX(BucketTable,MATCH(B41,SumMonths,0),1)</f>
        <v>14</v>
      </c>
      <c r="B41" s="171" t="n">
        <v>38443</v>
      </c>
      <c r="C41" s="159" t="s">
        <v>117</v>
      </c>
      <c r="D41" s="160" t="n">
        <v>-52.84524203</v>
      </c>
    </row>
    <row r="42" customFormat="false" ht="12.75" hidden="false" customHeight="false" outlineLevel="0" collapsed="false">
      <c r="A42" s="0" t="n">
        <f aca="false">INDEX(BucketTable,MATCH(B42,SumMonths,0),1)</f>
        <v>14</v>
      </c>
      <c r="B42" s="171" t="n">
        <v>38473</v>
      </c>
      <c r="C42" s="159" t="s">
        <v>117</v>
      </c>
      <c r="D42" s="160" t="n">
        <v>-53.95429053</v>
      </c>
    </row>
    <row r="43" customFormat="false" ht="12.75" hidden="false" customHeight="false" outlineLevel="0" collapsed="false">
      <c r="A43" s="0" t="n">
        <f aca="false">INDEX(BucketTable,MATCH(B43,SumMonths,0),1)</f>
        <v>14</v>
      </c>
      <c r="B43" s="171" t="n">
        <v>38504</v>
      </c>
      <c r="C43" s="159" t="s">
        <v>117</v>
      </c>
      <c r="D43" s="160" t="n">
        <v>-51.97078151</v>
      </c>
    </row>
    <row r="44" customFormat="false" ht="12.75" hidden="false" customHeight="false" outlineLevel="0" collapsed="false">
      <c r="A44" s="0" t="n">
        <f aca="false">INDEX(BucketTable,MATCH(B44,SumMonths,0),1)</f>
        <v>14</v>
      </c>
      <c r="B44" s="171" t="n">
        <v>38534</v>
      </c>
      <c r="C44" s="159" t="s">
        <v>117</v>
      </c>
      <c r="D44" s="160" t="n">
        <v>-52.20337789</v>
      </c>
    </row>
    <row r="45" customFormat="false" ht="12.75" hidden="false" customHeight="false" outlineLevel="0" collapsed="false">
      <c r="A45" s="0" t="n">
        <f aca="false">INDEX(BucketTable,MATCH(B45,SumMonths,0),1)</f>
        <v>14</v>
      </c>
      <c r="B45" s="171" t="n">
        <v>38565</v>
      </c>
      <c r="C45" s="159" t="s">
        <v>117</v>
      </c>
      <c r="D45" s="160" t="n">
        <v>-53.18436092</v>
      </c>
    </row>
    <row r="46" customFormat="false" ht="12.75" hidden="false" customHeight="false" outlineLevel="0" collapsed="false">
      <c r="A46" s="0" t="n">
        <f aca="false">INDEX(BucketTable,MATCH(B46,SumMonths,0),1)</f>
        <v>14</v>
      </c>
      <c r="B46" s="171" t="n">
        <v>38596</v>
      </c>
      <c r="C46" s="159" t="s">
        <v>117</v>
      </c>
      <c r="D46" s="160" t="n">
        <v>-51.22532109</v>
      </c>
    </row>
    <row r="47" customFormat="false" ht="12.75" hidden="false" customHeight="false" outlineLevel="0" collapsed="false">
      <c r="A47" s="0" t="n">
        <f aca="false">INDEX(BucketTable,MATCH(B47,SumMonths,0),1)</f>
        <v>14</v>
      </c>
      <c r="B47" s="171" t="n">
        <v>38626</v>
      </c>
      <c r="C47" s="159" t="s">
        <v>117</v>
      </c>
      <c r="D47" s="160" t="n">
        <v>-52.96530603</v>
      </c>
    </row>
    <row r="48" customFormat="false" ht="12.75" hidden="false" customHeight="false" outlineLevel="0" collapsed="false">
      <c r="A48" s="0" t="n">
        <f aca="false">INDEX(BucketTable,MATCH(B48,SumMonths,0),1)</f>
        <v>14</v>
      </c>
      <c r="B48" s="171" t="n">
        <v>38657</v>
      </c>
      <c r="C48" s="159" t="s">
        <v>117</v>
      </c>
      <c r="D48" s="160" t="n">
        <v>-54.45113615</v>
      </c>
    </row>
    <row r="49" customFormat="false" ht="12.75" hidden="false" customHeight="false" outlineLevel="0" collapsed="false">
      <c r="A49" s="0" t="n">
        <f aca="false">INDEX(BucketTable,MATCH(B49,SumMonths,0),1)</f>
        <v>14</v>
      </c>
      <c r="B49" s="171" t="n">
        <v>38687</v>
      </c>
      <c r="C49" s="159" t="s">
        <v>117</v>
      </c>
      <c r="D49" s="160" t="n">
        <v>-52.6210237</v>
      </c>
    </row>
    <row r="50" customFormat="false" ht="12.75" hidden="false" customHeight="false" outlineLevel="0" collapsed="false">
      <c r="A50" s="0" t="n">
        <f aca="false">INDEX(BucketTable,MATCH(B50,SumMonths,0),1)</f>
        <v>14</v>
      </c>
      <c r="B50" s="171" t="n">
        <v>38718</v>
      </c>
      <c r="C50" s="159" t="s">
        <v>117</v>
      </c>
      <c r="D50" s="160" t="n">
        <v>-53.18615034</v>
      </c>
    </row>
    <row r="51" customFormat="false" ht="12.75" hidden="false" customHeight="false" outlineLevel="0" collapsed="false">
      <c r="A51" s="0" t="n">
        <f aca="false">INDEX(BucketTable,MATCH(B51,SumMonths,0),1)</f>
        <v>14</v>
      </c>
      <c r="B51" s="171" t="n">
        <v>38749</v>
      </c>
      <c r="C51" s="159" t="s">
        <v>117</v>
      </c>
      <c r="D51" s="160" t="n">
        <v>-47.57494229</v>
      </c>
    </row>
    <row r="52" customFormat="false" ht="12.75" hidden="false" customHeight="false" outlineLevel="0" collapsed="false">
      <c r="A52" s="0" t="n">
        <f aca="false">INDEX(BucketTable,MATCH(B52,SumMonths,0),1)</f>
        <v>14</v>
      </c>
      <c r="B52" s="171" t="n">
        <v>38777</v>
      </c>
      <c r="C52" s="159" t="s">
        <v>117</v>
      </c>
      <c r="D52" s="160" t="n">
        <v>-55.51582444</v>
      </c>
    </row>
    <row r="53" customFormat="false" ht="12.75" hidden="false" customHeight="false" outlineLevel="0" collapsed="false">
      <c r="A53" s="0" t="n">
        <f aca="false">INDEX(BucketTable,MATCH(B53,SumMonths,0),1)</f>
        <v>14</v>
      </c>
      <c r="B53" s="171" t="n">
        <v>38808</v>
      </c>
      <c r="C53" s="159" t="s">
        <v>117</v>
      </c>
      <c r="D53" s="160" t="n">
        <v>-53.16209644</v>
      </c>
    </row>
    <row r="54" customFormat="false" ht="12.75" hidden="false" customHeight="false" outlineLevel="0" collapsed="false">
      <c r="A54" s="0" t="n">
        <f aca="false">INDEX(BucketTable,MATCH(B54,SumMonths,0),1)</f>
        <v>14</v>
      </c>
      <c r="B54" s="171" t="n">
        <v>38838</v>
      </c>
      <c r="C54" s="159" t="s">
        <v>117</v>
      </c>
      <c r="D54" s="160" t="n">
        <v>-54.41674604</v>
      </c>
    </row>
    <row r="55" customFormat="false" ht="12.75" hidden="false" customHeight="false" outlineLevel="0" collapsed="false">
      <c r="A55" s="0" t="n">
        <f aca="false">INDEX(BucketTable,MATCH(B55,SumMonths,0),1)</f>
        <v>14</v>
      </c>
      <c r="B55" s="171" t="n">
        <v>38869</v>
      </c>
      <c r="C55" s="159" t="s">
        <v>117</v>
      </c>
      <c r="D55" s="160" t="n">
        <v>-52.45521829</v>
      </c>
    </row>
    <row r="56" customFormat="false" ht="12.75" hidden="false" customHeight="false" outlineLevel="0" collapsed="false">
      <c r="A56" s="0" t="n">
        <f aca="false">INDEX(BucketTable,MATCH(B56,SumMonths,0),1)</f>
        <v>14</v>
      </c>
      <c r="B56" s="171" t="n">
        <v>38899</v>
      </c>
      <c r="C56" s="159" t="s">
        <v>117</v>
      </c>
      <c r="D56" s="160" t="n">
        <v>-53.97919064</v>
      </c>
    </row>
    <row r="57" customFormat="false" ht="12.75" hidden="false" customHeight="false" outlineLevel="0" collapsed="false">
      <c r="A57" s="0" t="n">
        <f aca="false">INDEX(BucketTable,MATCH(B57,SumMonths,0),1)</f>
        <v>14</v>
      </c>
      <c r="B57" s="171" t="n">
        <v>38930</v>
      </c>
      <c r="C57" s="159" t="s">
        <v>117</v>
      </c>
      <c r="D57" s="160" t="n">
        <v>-53.73956014</v>
      </c>
    </row>
    <row r="58" customFormat="false" ht="12.75" hidden="false" customHeight="false" outlineLevel="0" collapsed="false">
      <c r="A58" s="0" t="n">
        <f aca="false">INDEX(BucketTable,MATCH(B58,SumMonths,0),1)</f>
        <v>14</v>
      </c>
      <c r="B58" s="171" t="n">
        <v>38961</v>
      </c>
      <c r="C58" s="159" t="s">
        <v>117</v>
      </c>
      <c r="D58" s="160" t="n">
        <v>-51.75755191</v>
      </c>
    </row>
    <row r="59" customFormat="false" ht="12.75" hidden="false" customHeight="false" outlineLevel="0" collapsed="false">
      <c r="A59" s="0" t="n">
        <f aca="false">INDEX(BucketTable,MATCH(B59,SumMonths,0),1)</f>
        <v>14</v>
      </c>
      <c r="B59" s="171" t="n">
        <v>38991</v>
      </c>
      <c r="C59" s="159" t="s">
        <v>117</v>
      </c>
      <c r="D59" s="160" t="n">
        <v>-16.73464172</v>
      </c>
    </row>
    <row r="60" customFormat="false" ht="12.75" hidden="false" customHeight="false" outlineLevel="0" collapsed="false">
      <c r="A60" s="0" t="n">
        <f aca="false">INDEX(BucketTable,MATCH(B60,SumMonths,0),1)</f>
        <v>14</v>
      </c>
      <c r="B60" s="171" t="n">
        <v>39022</v>
      </c>
      <c r="C60" s="159" t="s">
        <v>117</v>
      </c>
      <c r="D60" s="160" t="n">
        <v>-16.24955023</v>
      </c>
    </row>
    <row r="61" customFormat="false" ht="12.75" hidden="false" customHeight="false" outlineLevel="0" collapsed="false">
      <c r="A61" s="0" t="n">
        <f aca="false">INDEX(BucketTable,MATCH(B61,SumMonths,0),1)</f>
        <v>14</v>
      </c>
      <c r="B61" s="171" t="n">
        <v>39052</v>
      </c>
      <c r="C61" s="159" t="s">
        <v>117</v>
      </c>
      <c r="D61" s="160" t="n">
        <v>-13.71161658</v>
      </c>
    </row>
    <row r="62" customFormat="false" ht="12.75" hidden="false" customHeight="false" outlineLevel="0" collapsed="false">
      <c r="A62" s="0" t="n">
        <f aca="false">INDEX(BucketTable,MATCH(B62,SumMonths,0),1)</f>
        <v>14</v>
      </c>
      <c r="B62" s="171" t="n">
        <v>39083</v>
      </c>
      <c r="C62" s="159" t="s">
        <v>117</v>
      </c>
      <c r="D62" s="160" t="n">
        <v>-13.41890941</v>
      </c>
    </row>
    <row r="63" customFormat="false" ht="12.75" hidden="false" customHeight="false" outlineLevel="0" collapsed="false">
      <c r="A63" s="0" t="n">
        <f aca="false">INDEX(BucketTable,MATCH(B63,SumMonths,0),1)</f>
        <v>14</v>
      </c>
      <c r="B63" s="171" t="n">
        <v>39114</v>
      </c>
      <c r="C63" s="159" t="s">
        <v>117</v>
      </c>
      <c r="D63" s="160" t="n">
        <v>-11.86116603</v>
      </c>
    </row>
    <row r="64" customFormat="false" ht="12.75" hidden="false" customHeight="false" outlineLevel="0" collapsed="false">
      <c r="A64" s="0" t="n">
        <f aca="false">INDEX(BucketTable,MATCH(B64,SumMonths,0),1)</f>
        <v>14</v>
      </c>
      <c r="B64" s="171" t="n">
        <v>39142</v>
      </c>
      <c r="C64" s="159" t="s">
        <v>117</v>
      </c>
      <c r="D64" s="160" t="n">
        <v>-16.84925927</v>
      </c>
    </row>
    <row r="65" customFormat="false" ht="12.75" hidden="false" customHeight="false" outlineLevel="0" collapsed="false">
      <c r="A65" s="0" t="n">
        <f aca="false">INDEX(BucketTable,MATCH(B65,SumMonths,0),1)</f>
        <v>14</v>
      </c>
      <c r="B65" s="171" t="n">
        <v>39173</v>
      </c>
      <c r="C65" s="159" t="s">
        <v>117</v>
      </c>
      <c r="D65" s="160" t="n">
        <v>-16.14398549</v>
      </c>
    </row>
    <row r="66" customFormat="false" ht="12.75" hidden="false" customHeight="false" outlineLevel="0" collapsed="false">
      <c r="A66" s="0" t="n">
        <f aca="false">INDEX(BucketTable,MATCH(B66,SumMonths,0),1)</f>
        <v>14</v>
      </c>
      <c r="B66" s="171" t="n">
        <v>39203</v>
      </c>
      <c r="C66" s="159" t="s">
        <v>117</v>
      </c>
      <c r="D66" s="160" t="n">
        <v>-16.47902011</v>
      </c>
    </row>
    <row r="67" customFormat="false" ht="12.75" hidden="false" customHeight="false" outlineLevel="0" collapsed="false">
      <c r="A67" s="0" t="n">
        <f aca="false">INDEX(BucketTable,MATCH(B67,SumMonths,0),1)</f>
        <v>14</v>
      </c>
      <c r="B67" s="171" t="n">
        <v>39234</v>
      </c>
      <c r="C67" s="159" t="s">
        <v>117</v>
      </c>
      <c r="D67" s="160" t="n">
        <v>-15.88711719</v>
      </c>
    </row>
    <row r="68" customFormat="false" ht="12.75" hidden="false" customHeight="false" outlineLevel="0" collapsed="false">
      <c r="A68" s="0" t="n">
        <f aca="false">INDEX(BucketTable,MATCH(B68,SumMonths,0),1)</f>
        <v>14</v>
      </c>
      <c r="B68" s="171" t="n">
        <v>39264</v>
      </c>
      <c r="C68" s="159" t="s">
        <v>117</v>
      </c>
      <c r="D68" s="160" t="n">
        <v>-16.36303134</v>
      </c>
    </row>
    <row r="69" customFormat="false" ht="12.75" hidden="false" customHeight="false" outlineLevel="0" collapsed="false">
      <c r="A69" s="0" t="n">
        <f aca="false">INDEX(BucketTable,MATCH(B69,SumMonths,0),1)</f>
        <v>14</v>
      </c>
      <c r="B69" s="171" t="n">
        <v>39295</v>
      </c>
      <c r="C69" s="159" t="s">
        <v>117</v>
      </c>
      <c r="D69" s="160" t="n">
        <v>-16.30448068</v>
      </c>
    </row>
    <row r="70" customFormat="false" ht="12.75" hidden="false" customHeight="false" outlineLevel="0" collapsed="false">
      <c r="A70" s="0" t="n">
        <f aca="false">INDEX(BucketTable,MATCH(B70,SumMonths,0),1)</f>
        <v>14</v>
      </c>
      <c r="B70" s="171" t="n">
        <v>39326</v>
      </c>
      <c r="C70" s="159" t="s">
        <v>117</v>
      </c>
      <c r="D70" s="160" t="n">
        <v>-15.70742849</v>
      </c>
    </row>
    <row r="71" customFormat="false" ht="12.75" hidden="false" customHeight="false" outlineLevel="0" collapsed="false">
      <c r="A71" s="0" t="n">
        <f aca="false">INDEX(BucketTable,MATCH(B71,SumMonths,0),1)</f>
        <v>14</v>
      </c>
      <c r="B71" s="171" t="n">
        <v>39356</v>
      </c>
      <c r="C71" s="159" t="s">
        <v>117</v>
      </c>
      <c r="D71" s="160" t="n">
        <v>-16.28199005</v>
      </c>
    </row>
    <row r="72" customFormat="false" ht="12.75" hidden="false" customHeight="false" outlineLevel="0" collapsed="false">
      <c r="A72" s="0" t="n">
        <f aca="false">INDEX(BucketTable,MATCH(B72,SumMonths,0),1)</f>
        <v>14</v>
      </c>
      <c r="B72" s="171" t="n">
        <v>39387</v>
      </c>
      <c r="C72" s="159" t="s">
        <v>117</v>
      </c>
      <c r="D72" s="160" t="n">
        <v>-15.77567667</v>
      </c>
    </row>
    <row r="73" customFormat="false" ht="12.75" hidden="false" customHeight="false" outlineLevel="0" collapsed="false">
      <c r="A73" s="0" t="n">
        <f aca="false">INDEX(BucketTable,MATCH(B73,SumMonths,0),1)</f>
        <v>14</v>
      </c>
      <c r="B73" s="171" t="n">
        <v>39417</v>
      </c>
      <c r="C73" s="159" t="s">
        <v>117</v>
      </c>
      <c r="D73" s="160" t="n">
        <v>-13.71262644</v>
      </c>
    </row>
    <row r="74" customFormat="false" ht="12.75" hidden="false" customHeight="false" outlineLevel="0" collapsed="false">
      <c r="A74" s="0" t="n">
        <f aca="false">INDEX(BucketTable,MATCH(B74,SumMonths,0),1)</f>
        <v>14</v>
      </c>
      <c r="B74" s="171" t="n">
        <v>39448</v>
      </c>
      <c r="C74" s="159" t="s">
        <v>117</v>
      </c>
      <c r="D74" s="160" t="n">
        <v>0.35158663</v>
      </c>
    </row>
    <row r="75" customFormat="false" ht="12.75" hidden="false" customHeight="false" outlineLevel="0" collapsed="false">
      <c r="A75" s="0" t="n">
        <f aca="false">INDEX(BucketTable,MATCH(B75,SumMonths,0),1)</f>
        <v>14</v>
      </c>
      <c r="B75" s="171" t="n">
        <v>39479</v>
      </c>
      <c r="C75" s="159" t="s">
        <v>117</v>
      </c>
      <c r="D75" s="160" t="n">
        <v>0.32961465</v>
      </c>
    </row>
    <row r="76" customFormat="false" ht="12.75" hidden="false" customHeight="false" outlineLevel="0" collapsed="false">
      <c r="A76" s="0" t="n">
        <f aca="false">INDEX(BucketTable,MATCH(B76,SumMonths,0),1)</f>
        <v>14</v>
      </c>
      <c r="B76" s="171" t="n">
        <v>39508</v>
      </c>
      <c r="C76" s="159" t="s">
        <v>117</v>
      </c>
      <c r="D76" s="160" t="n">
        <v>0.36196294</v>
      </c>
    </row>
    <row r="77" customFormat="false" ht="12.75" hidden="false" customHeight="false" outlineLevel="0" collapsed="false">
      <c r="A77" s="0" t="n">
        <f aca="false">INDEX(BucketTable,MATCH(B77,SumMonths,0),1)</f>
        <v>14</v>
      </c>
      <c r="B77" s="171" t="n">
        <v>39539</v>
      </c>
      <c r="C77" s="159" t="s">
        <v>117</v>
      </c>
      <c r="D77" s="160" t="n">
        <v>0.34925376</v>
      </c>
    </row>
    <row r="78" customFormat="false" ht="12.75" hidden="false" customHeight="false" outlineLevel="0" collapsed="false">
      <c r="A78" s="0" t="n">
        <f aca="false">INDEX(BucketTable,MATCH(B78,SumMonths,0),1)</f>
        <v>14</v>
      </c>
      <c r="B78" s="171" t="n">
        <v>39569</v>
      </c>
      <c r="C78" s="159" t="s">
        <v>117</v>
      </c>
      <c r="D78" s="160" t="n">
        <v>0.46313874</v>
      </c>
    </row>
    <row r="79" customFormat="false" ht="12.75" hidden="false" customHeight="false" outlineLevel="0" collapsed="false">
      <c r="A79" s="0" t="n">
        <f aca="false">INDEX(BucketTable,MATCH(B79,SumMonths,0),1)</f>
        <v>14</v>
      </c>
      <c r="B79" s="171" t="n">
        <v>39600</v>
      </c>
      <c r="C79" s="159" t="s">
        <v>117</v>
      </c>
      <c r="D79" s="160" t="n">
        <v>0.44204556</v>
      </c>
    </row>
    <row r="80" customFormat="false" ht="12.75" hidden="false" customHeight="false" outlineLevel="0" collapsed="false">
      <c r="A80" s="0" t="n">
        <f aca="false">INDEX(BucketTable,MATCH(B80,SumMonths,0),1)</f>
        <v>14</v>
      </c>
      <c r="B80" s="171" t="n">
        <v>39630</v>
      </c>
      <c r="C80" s="159" t="s">
        <v>117</v>
      </c>
      <c r="D80" s="160" t="n">
        <v>0.45042694</v>
      </c>
    </row>
    <row r="81" customFormat="false" ht="12.75" hidden="false" customHeight="false" outlineLevel="0" collapsed="false">
      <c r="A81" s="0" t="n">
        <f aca="false">INDEX(BucketTable,MATCH(B81,SumMonths,0),1)</f>
        <v>14</v>
      </c>
      <c r="B81" s="171" t="n">
        <v>39661</v>
      </c>
      <c r="C81" s="159" t="s">
        <v>117</v>
      </c>
      <c r="D81" s="160" t="n">
        <v>0.4435397</v>
      </c>
    </row>
    <row r="82" customFormat="false" ht="12.75" hidden="false" customHeight="false" outlineLevel="0" collapsed="false">
      <c r="A82" s="0" t="n">
        <f aca="false">INDEX(BucketTable,MATCH(B82,SumMonths,0),1)</f>
        <v>14</v>
      </c>
      <c r="B82" s="171" t="n">
        <v>39692</v>
      </c>
      <c r="C82" s="159" t="s">
        <v>117</v>
      </c>
      <c r="D82" s="160" t="n">
        <v>0.42406039</v>
      </c>
    </row>
    <row r="83" customFormat="false" ht="12.75" hidden="false" customHeight="false" outlineLevel="0" collapsed="false">
      <c r="A83" s="0" t="n">
        <f aca="false">INDEX(BucketTable,MATCH(B83,SumMonths,0),1)</f>
        <v>14</v>
      </c>
      <c r="B83" s="171" t="n">
        <v>39722</v>
      </c>
      <c r="C83" s="159" t="s">
        <v>117</v>
      </c>
      <c r="D83" s="160" t="n">
        <v>0.33258706</v>
      </c>
    </row>
    <row r="84" customFormat="false" ht="12.75" hidden="false" customHeight="false" outlineLevel="0" collapsed="false">
      <c r="A84" s="0" t="n">
        <f aca="false">INDEX(BucketTable,MATCH(B84,SumMonths,0),1)</f>
        <v>14</v>
      </c>
      <c r="B84" s="171" t="n">
        <v>39753</v>
      </c>
      <c r="C84" s="159" t="s">
        <v>117</v>
      </c>
      <c r="D84" s="160" t="n">
        <v>0.31233554</v>
      </c>
    </row>
    <row r="85" customFormat="false" ht="12.75" hidden="false" customHeight="false" outlineLevel="0" collapsed="false">
      <c r="A85" s="0" t="n">
        <f aca="false">INDEX(BucketTable,MATCH(B85,SumMonths,0),1)</f>
        <v>14</v>
      </c>
      <c r="B85" s="171" t="n">
        <v>39783</v>
      </c>
      <c r="C85" s="159" t="s">
        <v>117</v>
      </c>
      <c r="D85" s="160" t="n">
        <v>0.31341724</v>
      </c>
    </row>
    <row r="86" customFormat="false" ht="12.75" hidden="false" customHeight="false" outlineLevel="0" collapsed="false">
      <c r="A86" s="0" t="n">
        <f aca="false">INDEX(BucketTable,MATCH(B86,SumMonths,0),1)</f>
        <v>14</v>
      </c>
      <c r="B86" s="171" t="n">
        <v>39814</v>
      </c>
      <c r="C86" s="159" t="s">
        <v>117</v>
      </c>
      <c r="D86" s="160" t="n">
        <v>0.30493251</v>
      </c>
    </row>
    <row r="87" customFormat="false" ht="12.75" hidden="false" customHeight="false" outlineLevel="0" collapsed="false">
      <c r="A87" s="0" t="n">
        <f aca="false">INDEX(BucketTable,MATCH(B87,SumMonths,0),1)</f>
        <v>14</v>
      </c>
      <c r="B87" s="171" t="n">
        <v>39845</v>
      </c>
      <c r="C87" s="159" t="s">
        <v>117</v>
      </c>
      <c r="D87" s="160" t="n">
        <v>0.27971175</v>
      </c>
    </row>
    <row r="88" customFormat="false" ht="12.75" hidden="false" customHeight="false" outlineLevel="0" collapsed="false">
      <c r="A88" s="0" t="n">
        <f aca="false">INDEX(BucketTable,MATCH(B88,SumMonths,0),1)</f>
        <v>14</v>
      </c>
      <c r="B88" s="171" t="n">
        <v>39873</v>
      </c>
      <c r="C88" s="159" t="s">
        <v>117</v>
      </c>
      <c r="D88" s="160" t="n">
        <v>0.32264734</v>
      </c>
    </row>
    <row r="89" customFormat="false" ht="12.75" hidden="false" customHeight="false" outlineLevel="0" collapsed="false">
      <c r="A89" s="0" t="n">
        <f aca="false">INDEX(BucketTable,MATCH(B89,SumMonths,0),1)</f>
        <v>14</v>
      </c>
      <c r="B89" s="171" t="n">
        <v>39904</v>
      </c>
      <c r="C89" s="159" t="s">
        <v>117</v>
      </c>
      <c r="D89" s="160" t="n">
        <v>0.32885081</v>
      </c>
    </row>
    <row r="90" customFormat="false" ht="12.75" hidden="false" customHeight="false" outlineLevel="0" collapsed="false">
      <c r="A90" s="0" t="n">
        <f aca="false">INDEX(BucketTable,MATCH(B90,SumMonths,0),1)</f>
        <v>14</v>
      </c>
      <c r="B90" s="171" t="n">
        <v>39934</v>
      </c>
      <c r="C90" s="159" t="s">
        <v>117</v>
      </c>
      <c r="D90" s="160" t="n">
        <v>0.43658471</v>
      </c>
    </row>
    <row r="91" customFormat="false" ht="12.75" hidden="false" customHeight="false" outlineLevel="0" collapsed="false">
      <c r="A91" s="0" t="n">
        <f aca="false">INDEX(BucketTable,MATCH(B91,SumMonths,0),1)</f>
        <v>14</v>
      </c>
      <c r="B91" s="171" t="n">
        <v>39965</v>
      </c>
      <c r="C91" s="159" t="s">
        <v>117</v>
      </c>
      <c r="D91" s="160" t="n">
        <v>0.41760136</v>
      </c>
    </row>
    <row r="92" customFormat="false" ht="12.75" hidden="false" customHeight="false" outlineLevel="0" collapsed="false">
      <c r="A92" s="0" t="n">
        <f aca="false">INDEX(BucketTable,MATCH(B92,SumMonths,0),1)</f>
        <v>14</v>
      </c>
      <c r="B92" s="171" t="n">
        <v>39995</v>
      </c>
      <c r="C92" s="159" t="s">
        <v>117</v>
      </c>
      <c r="D92" s="160" t="n">
        <v>0.4262032</v>
      </c>
    </row>
    <row r="93" customFormat="false" ht="12.75" hidden="false" customHeight="false" outlineLevel="0" collapsed="false">
      <c r="A93" s="0" t="n">
        <f aca="false">INDEX(BucketTable,MATCH(B93,SumMonths,0),1)</f>
        <v>14</v>
      </c>
      <c r="B93" s="171" t="n">
        <v>40026</v>
      </c>
      <c r="C93" s="159" t="s">
        <v>117</v>
      </c>
      <c r="D93" s="160" t="n">
        <v>0.42052291</v>
      </c>
    </row>
    <row r="94" customFormat="false" ht="12.75" hidden="false" customHeight="false" outlineLevel="0" collapsed="false">
      <c r="A94" s="0" t="n">
        <f aca="false">INDEX(BucketTable,MATCH(B94,SumMonths,0),1)</f>
        <v>14</v>
      </c>
      <c r="B94" s="171" t="n">
        <v>40057</v>
      </c>
      <c r="C94" s="159" t="s">
        <v>117</v>
      </c>
      <c r="D94" s="160" t="n">
        <v>0.40255705</v>
      </c>
    </row>
    <row r="95" customFormat="false" ht="12.75" hidden="false" customHeight="false" outlineLevel="0" collapsed="false">
      <c r="A95" s="0" t="n">
        <f aca="false">INDEX(BucketTable,MATCH(B95,SumMonths,0),1)</f>
        <v>14</v>
      </c>
      <c r="B95" s="171" t="n">
        <v>40087</v>
      </c>
      <c r="C95" s="159" t="s">
        <v>117</v>
      </c>
      <c r="D95" s="160" t="n">
        <v>0.3160015</v>
      </c>
    </row>
    <row r="96" customFormat="false" ht="12.75" hidden="false" customHeight="false" outlineLevel="0" collapsed="false">
      <c r="A96" s="0" t="n">
        <f aca="false">INDEX(BucketTable,MATCH(B96,SumMonths,0),1)</f>
        <v>14</v>
      </c>
      <c r="B96" s="171" t="n">
        <v>40118</v>
      </c>
      <c r="C96" s="159" t="s">
        <v>117</v>
      </c>
      <c r="D96" s="160" t="n">
        <v>0.29876029</v>
      </c>
    </row>
    <row r="97" customFormat="false" ht="12.75" hidden="false" customHeight="false" outlineLevel="0" collapsed="false">
      <c r="A97" s="0" t="n">
        <f aca="false">INDEX(BucketTable,MATCH(B97,SumMonths,0),1)</f>
        <v>14</v>
      </c>
      <c r="B97" s="171" t="n">
        <v>40148</v>
      </c>
      <c r="C97" s="159" t="s">
        <v>117</v>
      </c>
      <c r="D97" s="160" t="n">
        <v>0.30107454</v>
      </c>
    </row>
    <row r="98" customFormat="false" ht="12.75" hidden="false" customHeight="false" outlineLevel="0" collapsed="false">
      <c r="A98" s="0" t="n">
        <f aca="false">INDEX(BucketTable,MATCH(B98,SumMonths,0),1)</f>
        <v>14</v>
      </c>
      <c r="B98" s="171" t="n">
        <v>40179</v>
      </c>
      <c r="C98" s="159" t="s">
        <v>117</v>
      </c>
      <c r="D98" s="160" t="n">
        <v>0.29391812</v>
      </c>
    </row>
    <row r="99" customFormat="false" ht="12.75" hidden="false" customHeight="false" outlineLevel="0" collapsed="false">
      <c r="A99" s="0" t="n">
        <f aca="false">INDEX(BucketTable,MATCH(B99,SumMonths,0),1)</f>
        <v>14</v>
      </c>
      <c r="B99" s="171" t="n">
        <v>40210</v>
      </c>
      <c r="C99" s="159" t="s">
        <v>117</v>
      </c>
      <c r="D99" s="160" t="n">
        <v>0.26993631</v>
      </c>
    </row>
    <row r="100" customFormat="false" ht="12.75" hidden="false" customHeight="false" outlineLevel="0" collapsed="false">
      <c r="A100" s="0" t="n">
        <f aca="false">INDEX(BucketTable,MATCH(B100,SumMonths,0),1)</f>
        <v>14</v>
      </c>
      <c r="B100" s="171" t="n">
        <v>40238</v>
      </c>
      <c r="C100" s="159" t="s">
        <v>117</v>
      </c>
      <c r="D100" s="160" t="n">
        <v>0.30731759</v>
      </c>
    </row>
    <row r="101" customFormat="false" ht="12.75" hidden="false" customHeight="false" outlineLevel="0" collapsed="false">
      <c r="A101" s="0" t="n">
        <f aca="false">INDEX(BucketTable,MATCH(B101,SumMonths,0),1)</f>
        <v>14</v>
      </c>
      <c r="B101" s="171" t="n">
        <v>40269</v>
      </c>
      <c r="C101" s="159" t="s">
        <v>117</v>
      </c>
      <c r="D101" s="160" t="n">
        <v>0.29259493</v>
      </c>
    </row>
    <row r="102" customFormat="false" ht="12.75" hidden="false" customHeight="false" outlineLevel="0" collapsed="false">
      <c r="A102" s="0" t="n">
        <f aca="false">INDEX(BucketTable,MATCH(B102,SumMonths,0),1)</f>
        <v>14</v>
      </c>
      <c r="B102" s="171" t="n">
        <v>40299</v>
      </c>
      <c r="C102" s="159" t="s">
        <v>117</v>
      </c>
      <c r="D102" s="160" t="n">
        <v>0.39934919</v>
      </c>
    </row>
    <row r="103" customFormat="false" ht="12.75" hidden="false" customHeight="false" outlineLevel="0" collapsed="false">
      <c r="A103" s="0" t="n">
        <f aca="false">INDEX(BucketTable,MATCH(B103,SumMonths,0),1)</f>
        <v>14</v>
      </c>
      <c r="B103" s="171" t="n">
        <v>40330</v>
      </c>
      <c r="C103" s="159" t="s">
        <v>117</v>
      </c>
      <c r="D103" s="160" t="n">
        <v>0.3825251</v>
      </c>
    </row>
    <row r="104" customFormat="false" ht="12.75" hidden="false" customHeight="false" outlineLevel="0" collapsed="false">
      <c r="A104" s="0" t="n">
        <f aca="false">INDEX(BucketTable,MATCH(B104,SumMonths,0),1)</f>
        <v>14</v>
      </c>
      <c r="B104" s="171" t="n">
        <v>40360</v>
      </c>
      <c r="C104" s="159" t="s">
        <v>117</v>
      </c>
      <c r="D104" s="160" t="n">
        <v>0.39053082</v>
      </c>
    </row>
    <row r="105" customFormat="false" ht="12.75" hidden="false" customHeight="false" outlineLevel="0" collapsed="false">
      <c r="A105" s="0" t="n">
        <f aca="false">INDEX(BucketTable,MATCH(B105,SumMonths,0),1)</f>
        <v>14</v>
      </c>
      <c r="B105" s="171" t="n">
        <v>40391</v>
      </c>
      <c r="C105" s="159" t="s">
        <v>117</v>
      </c>
      <c r="D105" s="160" t="n">
        <v>0.38620307</v>
      </c>
    </row>
    <row r="106" customFormat="false" ht="12.75" hidden="false" customHeight="false" outlineLevel="0" collapsed="false">
      <c r="A106" s="0" t="n">
        <f aca="false">INDEX(BucketTable,MATCH(B106,SumMonths,0),1)</f>
        <v>14</v>
      </c>
      <c r="B106" s="171" t="n">
        <v>40422</v>
      </c>
      <c r="C106" s="159" t="s">
        <v>117</v>
      </c>
      <c r="D106" s="160" t="n">
        <v>0.36978639</v>
      </c>
    </row>
    <row r="107" customFormat="false" ht="12.75" hidden="false" customHeight="false" outlineLevel="0" collapsed="false">
      <c r="A107" s="0" t="n">
        <f aca="false">INDEX(BucketTable,MATCH(B107,SumMonths,0),1)</f>
        <v>14</v>
      </c>
      <c r="B107" s="171" t="n">
        <v>40452</v>
      </c>
      <c r="C107" s="159" t="s">
        <v>117</v>
      </c>
      <c r="D107" s="160" t="n">
        <v>0.29055293</v>
      </c>
    </row>
    <row r="108" customFormat="false" ht="12.75" hidden="false" customHeight="false" outlineLevel="0" collapsed="false">
      <c r="A108" s="0" t="n">
        <f aca="false">INDEX(BucketTable,MATCH(B108,SumMonths,0),1)</f>
        <v>14</v>
      </c>
      <c r="B108" s="171" t="n">
        <v>40483</v>
      </c>
      <c r="C108" s="159" t="s">
        <v>117</v>
      </c>
      <c r="D108" s="160" t="n">
        <v>0.27623904</v>
      </c>
    </row>
    <row r="109" customFormat="false" ht="12.75" hidden="false" customHeight="false" outlineLevel="0" collapsed="false">
      <c r="A109" s="0" t="n">
        <f aca="false">INDEX(BucketTable,MATCH(B109,SumMonths,0),1)</f>
        <v>14</v>
      </c>
      <c r="B109" s="171" t="n">
        <v>40513</v>
      </c>
      <c r="C109" s="159" t="s">
        <v>117</v>
      </c>
      <c r="D109" s="160" t="n">
        <v>0.27942739</v>
      </c>
    </row>
    <row r="110" customFormat="false" ht="12.75" hidden="false" customHeight="false" outlineLevel="0" collapsed="false">
      <c r="A110" s="0" t="n">
        <f aca="false">INDEX(BucketTable,MATCH(B110,SumMonths,0),1)</f>
        <v>14</v>
      </c>
      <c r="B110" s="171" t="n">
        <v>40544</v>
      </c>
      <c r="C110" s="159" t="s">
        <v>117</v>
      </c>
      <c r="D110" s="160" t="n">
        <v>0.27380305</v>
      </c>
    </row>
    <row r="111" customFormat="false" ht="12.75" hidden="false" customHeight="false" outlineLevel="0" collapsed="false">
      <c r="A111" s="0" t="n">
        <f aca="false">INDEX(BucketTable,MATCH(B111,SumMonths,0),1)</f>
        <v>14</v>
      </c>
      <c r="B111" s="171" t="n">
        <v>40575</v>
      </c>
      <c r="C111" s="159" t="s">
        <v>117</v>
      </c>
      <c r="D111" s="160" t="n">
        <v>0.24692799</v>
      </c>
    </row>
    <row r="112" customFormat="false" ht="12.75" hidden="false" customHeight="false" outlineLevel="0" collapsed="false">
      <c r="A112" s="0" t="n">
        <f aca="false">INDEX(BucketTable,MATCH(B112,SumMonths,0),1)</f>
        <v>14</v>
      </c>
      <c r="B112" s="171" t="n">
        <v>40603</v>
      </c>
      <c r="C112" s="159" t="s">
        <v>117</v>
      </c>
      <c r="D112" s="160" t="n">
        <v>0.28092403</v>
      </c>
    </row>
    <row r="113" customFormat="false" ht="12.75" hidden="false" customHeight="false" outlineLevel="0" collapsed="false">
      <c r="A113" s="0" t="n">
        <f aca="false">INDEX(BucketTable,MATCH(B113,SumMonths,0),1)</f>
        <v>14</v>
      </c>
      <c r="B113" s="171" t="n">
        <v>40634</v>
      </c>
      <c r="C113" s="159" t="s">
        <v>117</v>
      </c>
      <c r="D113" s="160" t="n">
        <v>0.25933696</v>
      </c>
    </row>
    <row r="114" customFormat="false" ht="12.75" hidden="false" customHeight="false" outlineLevel="0" collapsed="false">
      <c r="A114" s="0" t="n">
        <f aca="false">INDEX(BucketTable,MATCH(B114,SumMonths,0),1)</f>
        <v>14</v>
      </c>
      <c r="B114" s="171" t="n">
        <v>40664</v>
      </c>
      <c r="C114" s="159" t="s">
        <v>117</v>
      </c>
      <c r="D114" s="160" t="n">
        <v>0.34490341</v>
      </c>
    </row>
    <row r="115" customFormat="false" ht="12.75" hidden="false" customHeight="false" outlineLevel="0" collapsed="false">
      <c r="A115" s="0" t="n">
        <f aca="false">INDEX(BucketTable,MATCH(B115,SumMonths,0),1)</f>
        <v>14</v>
      </c>
      <c r="B115" s="171" t="n">
        <v>40695</v>
      </c>
      <c r="C115" s="159" t="s">
        <v>117</v>
      </c>
      <c r="D115" s="160" t="n">
        <v>0.33049935</v>
      </c>
    </row>
    <row r="116" customFormat="false" ht="12.75" hidden="false" customHeight="false" outlineLevel="0" collapsed="false">
      <c r="A116" s="0" t="n">
        <f aca="false">INDEX(BucketTable,MATCH(B116,SumMonths,0),1)</f>
        <v>14</v>
      </c>
      <c r="B116" s="171" t="n">
        <v>40725</v>
      </c>
      <c r="C116" s="159" t="s">
        <v>117</v>
      </c>
      <c r="D116" s="160" t="n">
        <v>0.3377106</v>
      </c>
    </row>
    <row r="117" customFormat="false" ht="12.75" hidden="false" customHeight="false" outlineLevel="0" collapsed="false">
      <c r="A117" s="0" t="n">
        <f aca="false">INDEX(BucketTable,MATCH(B117,SumMonths,0),1)</f>
        <v>14</v>
      </c>
      <c r="B117" s="171" t="n">
        <v>40756</v>
      </c>
      <c r="C117" s="159" t="s">
        <v>117</v>
      </c>
      <c r="D117" s="160" t="n">
        <v>0.33430893</v>
      </c>
    </row>
    <row r="118" customFormat="false" ht="12.75" hidden="false" customHeight="false" outlineLevel="0" collapsed="false">
      <c r="A118" s="0" t="n">
        <f aca="false">INDEX(BucketTable,MATCH(B118,SumMonths,0),1)</f>
        <v>14</v>
      </c>
      <c r="B118" s="171" t="n">
        <v>40787</v>
      </c>
      <c r="C118" s="159" t="s">
        <v>117</v>
      </c>
      <c r="D118" s="160" t="n">
        <v>0.31991647</v>
      </c>
    </row>
    <row r="119" customFormat="false" ht="12.75" hidden="false" customHeight="false" outlineLevel="0" collapsed="false">
      <c r="A119" s="0" t="n">
        <f aca="false">INDEX(BucketTable,MATCH(B119,SumMonths,0),1)</f>
        <v>14</v>
      </c>
      <c r="B119" s="171" t="n">
        <v>40817</v>
      </c>
      <c r="C119" s="159" t="s">
        <v>117</v>
      </c>
      <c r="D119" s="160" t="n">
        <v>0.25166896</v>
      </c>
    </row>
    <row r="120" customFormat="false" ht="12.75" hidden="false" customHeight="false" outlineLevel="0" collapsed="false">
      <c r="A120" s="0" t="n">
        <f aca="false">INDEX(BucketTable,MATCH(B120,SumMonths,0),1)</f>
        <v>14</v>
      </c>
      <c r="B120" s="171" t="n">
        <v>40848</v>
      </c>
      <c r="C120" s="159" t="s">
        <v>117</v>
      </c>
      <c r="D120" s="160" t="n">
        <v>0.23997379</v>
      </c>
    </row>
    <row r="121" customFormat="false" ht="12.75" hidden="false" customHeight="false" outlineLevel="0" collapsed="false">
      <c r="A121" s="0" t="n">
        <f aca="false">INDEX(BucketTable,MATCH(B121,SumMonths,0),1)</f>
        <v>14</v>
      </c>
      <c r="B121" s="171" t="n">
        <v>40878</v>
      </c>
      <c r="C121" s="159" t="s">
        <v>117</v>
      </c>
      <c r="D121" s="160" t="n">
        <v>0.2433084</v>
      </c>
    </row>
    <row r="122" customFormat="false" ht="12.75" hidden="false" customHeight="false" outlineLevel="0" collapsed="false">
      <c r="A122" s="0" t="n">
        <f aca="false">INDEX(BucketTable,MATCH(B122,SumMonths,0),1)</f>
        <v>14</v>
      </c>
      <c r="B122" s="171" t="n">
        <v>40909</v>
      </c>
      <c r="C122" s="159" t="s">
        <v>117</v>
      </c>
      <c r="D122" s="160" t="n">
        <v>0.23909322</v>
      </c>
    </row>
    <row r="123" customFormat="false" ht="12.75" hidden="false" customHeight="false" outlineLevel="0" collapsed="false">
      <c r="A123" s="0" t="n">
        <f aca="false">INDEX(BucketTable,MATCH(B123,SumMonths,0),1)</f>
        <v>14</v>
      </c>
      <c r="B123" s="171" t="n">
        <v>40940</v>
      </c>
      <c r="C123" s="159" t="s">
        <v>117</v>
      </c>
      <c r="D123" s="160" t="n">
        <v>0.22961855</v>
      </c>
    </row>
    <row r="124" customFormat="false" ht="12.75" hidden="false" customHeight="false" outlineLevel="0" collapsed="false">
      <c r="A124" s="0" t="n">
        <f aca="false">INDEX(BucketTable,MATCH(B124,SumMonths,0),1)</f>
        <v>14</v>
      </c>
      <c r="B124" s="171" t="n">
        <v>40969</v>
      </c>
      <c r="C124" s="159" t="s">
        <v>117</v>
      </c>
      <c r="D124" s="160" t="n">
        <v>0.25328078</v>
      </c>
    </row>
    <row r="125" customFormat="false" ht="12.75" hidden="false" customHeight="false" outlineLevel="0" collapsed="false">
      <c r="A125" s="0" t="n">
        <f aca="false">INDEX(BucketTable,MATCH(B125,SumMonths,0),1)</f>
        <v>14</v>
      </c>
      <c r="B125" s="171" t="n">
        <v>41000</v>
      </c>
      <c r="C125" s="159" t="s">
        <v>117</v>
      </c>
      <c r="D125" s="160" t="n">
        <v>0.23116696</v>
      </c>
    </row>
    <row r="126" customFormat="false" ht="12.75" hidden="false" customHeight="false" outlineLevel="0" collapsed="false">
      <c r="A126" s="0" t="n">
        <f aca="false">INDEX(BucketTable,MATCH(B126,SumMonths,0),1)</f>
        <v>14</v>
      </c>
      <c r="B126" s="171" t="n">
        <v>41030</v>
      </c>
      <c r="C126" s="159" t="s">
        <v>117</v>
      </c>
      <c r="D126" s="160" t="n">
        <v>0.30765063</v>
      </c>
    </row>
    <row r="127" customFormat="false" ht="12.75" hidden="false" customHeight="false" outlineLevel="0" collapsed="false">
      <c r="A127" s="0" t="n">
        <f aca="false">INDEX(BucketTable,MATCH(B127,SumMonths,0),1)</f>
        <v>14</v>
      </c>
      <c r="B127" s="171" t="n">
        <v>41061</v>
      </c>
      <c r="C127" s="159" t="s">
        <v>117</v>
      </c>
      <c r="D127" s="160" t="n">
        <v>0.29484615</v>
      </c>
    </row>
    <row r="128" customFormat="false" ht="12.75" hidden="false" customHeight="false" outlineLevel="0" collapsed="false">
      <c r="A128" s="0" t="n">
        <f aca="false">INDEX(BucketTable,MATCH(B128,SumMonths,0),1)</f>
        <v>14</v>
      </c>
      <c r="B128" s="171" t="n">
        <v>41091</v>
      </c>
      <c r="C128" s="159" t="s">
        <v>117</v>
      </c>
      <c r="D128" s="160" t="n">
        <v>0.30213393</v>
      </c>
    </row>
    <row r="129" customFormat="false" ht="12.75" hidden="false" customHeight="false" outlineLevel="0" collapsed="false">
      <c r="A129" s="0" t="n">
        <f aca="false">INDEX(BucketTable,MATCH(B129,SumMonths,0),1)</f>
        <v>14</v>
      </c>
      <c r="B129" s="171" t="n">
        <v>41122</v>
      </c>
      <c r="C129" s="159" t="s">
        <v>117</v>
      </c>
      <c r="D129" s="160" t="n">
        <v>0.29946841</v>
      </c>
    </row>
    <row r="130" customFormat="false" ht="12.75" hidden="false" customHeight="false" outlineLevel="0" collapsed="false">
      <c r="A130" s="0" t="n">
        <f aca="false">INDEX(BucketTable,MATCH(B130,SumMonths,0),1)</f>
        <v>14</v>
      </c>
      <c r="B130" s="171" t="n">
        <v>41153</v>
      </c>
      <c r="C130" s="159" t="s">
        <v>117</v>
      </c>
      <c r="D130" s="160" t="n">
        <v>0.28686355</v>
      </c>
    </row>
    <row r="131" customFormat="false" ht="12.75" hidden="false" customHeight="false" outlineLevel="0" collapsed="false">
      <c r="A131" s="0" t="n">
        <f aca="false">INDEX(BucketTable,MATCH(B131,SumMonths,0),1)</f>
        <v>14</v>
      </c>
      <c r="B131" s="171" t="n">
        <v>41183</v>
      </c>
      <c r="C131" s="159" t="s">
        <v>117</v>
      </c>
      <c r="D131" s="160" t="n">
        <v>0.2260928</v>
      </c>
    </row>
    <row r="132" customFormat="false" ht="12.75" hidden="false" customHeight="false" outlineLevel="0" collapsed="false">
      <c r="A132" s="0" t="n">
        <f aca="false">INDEX(BucketTable,MATCH(B132,SumMonths,0),1)</f>
        <v>14</v>
      </c>
      <c r="B132" s="171" t="n">
        <v>41214</v>
      </c>
      <c r="C132" s="159" t="s">
        <v>117</v>
      </c>
      <c r="D132" s="160" t="n">
        <v>0.2165195</v>
      </c>
    </row>
    <row r="133" customFormat="false" ht="12.75" hidden="false" customHeight="false" outlineLevel="0" collapsed="false">
      <c r="A133" s="0" t="n">
        <f aca="false">INDEX(BucketTable,MATCH(B133,SumMonths,0),1)</f>
        <v>14</v>
      </c>
      <c r="B133" s="171" t="n">
        <v>41244</v>
      </c>
      <c r="C133" s="159" t="s">
        <v>117</v>
      </c>
      <c r="D133" s="160" t="n">
        <v>0.22064768</v>
      </c>
    </row>
    <row r="134" customFormat="false" ht="12.75" hidden="false" customHeight="false" outlineLevel="0" collapsed="false">
      <c r="A134" s="0" t="n">
        <f aca="false">INDEX(BucketTable,MATCH(B134,SumMonths,0),1)</f>
        <v>14</v>
      </c>
      <c r="B134" s="171" t="n">
        <v>41275</v>
      </c>
      <c r="C134" s="159" t="s">
        <v>117</v>
      </c>
      <c r="D134" s="160" t="n">
        <v>0.21759347</v>
      </c>
    </row>
    <row r="135" customFormat="false" ht="12.75" hidden="false" customHeight="false" outlineLevel="0" collapsed="false">
      <c r="A135" s="0" t="n">
        <f aca="false">INDEX(BucketTable,MATCH(B135,SumMonths,0),1)</f>
        <v>14</v>
      </c>
      <c r="B135" s="171" t="n">
        <v>41306</v>
      </c>
      <c r="C135" s="159" t="s">
        <v>117</v>
      </c>
      <c r="D135" s="160" t="n">
        <v>0.19546817</v>
      </c>
    </row>
    <row r="136" customFormat="false" ht="12.75" hidden="false" customHeight="false" outlineLevel="0" collapsed="false">
      <c r="A136" s="0" t="n">
        <f aca="false">INDEX(BucketTable,MATCH(B136,SumMonths,0),1)</f>
        <v>14</v>
      </c>
      <c r="B136" s="171" t="n">
        <v>41334</v>
      </c>
      <c r="C136" s="159" t="s">
        <v>117</v>
      </c>
      <c r="D136" s="160" t="n">
        <v>0.2153687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7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18.56"/>
    <col collapsed="false" customWidth="true" hidden="false" outlineLevel="0" max="5" min="5" style="160" width="9.7"/>
    <col collapsed="false" customWidth="true" hidden="false" outlineLevel="0" max="6" min="6" style="159" width="13.85"/>
    <col collapsed="false" customWidth="true" hidden="false" outlineLevel="0" max="7" min="7" style="160" width="12.56"/>
    <col collapsed="false" customWidth="true" hidden="false" outlineLevel="0" max="9" min="8" style="160" width="9.7"/>
    <col collapsed="false" customWidth="true" hidden="false" outlineLevel="0" max="10" min="10" style="159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1" t="s">
        <v>119</v>
      </c>
      <c r="C1" s="172" t="s">
        <v>120</v>
      </c>
      <c r="D1" s="162" t="s">
        <v>121</v>
      </c>
      <c r="E1" s="163" t="n">
        <f aca="false">SUM(E4:E65536)</f>
        <v>-1181.66925606</v>
      </c>
      <c r="F1" s="162" t="s">
        <v>122</v>
      </c>
      <c r="G1" s="163" t="n">
        <f aca="false">SUM(G4:G65536)</f>
        <v>-1181.66925606</v>
      </c>
      <c r="H1" s="173" t="s">
        <v>123</v>
      </c>
      <c r="I1" s="173"/>
      <c r="J1" s="174"/>
    </row>
    <row r="2" customFormat="false" ht="25.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132</v>
      </c>
      <c r="D4" s="159" t="s">
        <v>15</v>
      </c>
      <c r="E4" s="160" t="n">
        <v>0</v>
      </c>
      <c r="F4" s="159" t="n">
        <v>0</v>
      </c>
      <c r="G4" s="160" t="n">
        <v>0</v>
      </c>
      <c r="H4" s="160" t="n">
        <v>0</v>
      </c>
      <c r="I4" s="160" t="n">
        <v>0</v>
      </c>
      <c r="J4" s="159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1" t="n">
        <v>37316</v>
      </c>
      <c r="C5" s="159" t="s">
        <v>133</v>
      </c>
      <c r="D5" s="159" t="s">
        <v>15</v>
      </c>
      <c r="E5" s="160" t="n">
        <v>0</v>
      </c>
      <c r="F5" s="159" t="n">
        <v>0</v>
      </c>
      <c r="G5" s="160" t="n">
        <v>0</v>
      </c>
      <c r="H5" s="160" t="n">
        <v>-0.1</v>
      </c>
      <c r="I5" s="160" t="n">
        <v>0</v>
      </c>
      <c r="J5" s="159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1" t="n">
        <v>37316</v>
      </c>
      <c r="C6" s="159" t="s">
        <v>134</v>
      </c>
      <c r="D6" s="159" t="s">
        <v>15</v>
      </c>
      <c r="E6" s="160" t="n">
        <v>0</v>
      </c>
      <c r="F6" s="159" t="n">
        <v>0</v>
      </c>
      <c r="G6" s="160" t="n">
        <v>0</v>
      </c>
      <c r="H6" s="160" t="n">
        <v>0</v>
      </c>
      <c r="I6" s="160" t="n">
        <v>0</v>
      </c>
      <c r="J6" s="159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1" t="n">
        <v>37316</v>
      </c>
      <c r="C7" s="159" t="s">
        <v>135</v>
      </c>
      <c r="D7" s="159" t="s">
        <v>15</v>
      </c>
      <c r="E7" s="160" t="n">
        <v>0</v>
      </c>
      <c r="F7" s="159" t="n">
        <v>0</v>
      </c>
      <c r="G7" s="160" t="n">
        <v>0</v>
      </c>
      <c r="H7" s="160" t="n">
        <v>-0.00383740663529</v>
      </c>
      <c r="I7" s="160" t="n">
        <v>0</v>
      </c>
      <c r="J7" s="159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1" t="n">
        <v>37316</v>
      </c>
      <c r="C8" s="159" t="s">
        <v>136</v>
      </c>
      <c r="D8" s="159" t="s">
        <v>15</v>
      </c>
      <c r="E8" s="160" t="n">
        <v>0</v>
      </c>
      <c r="F8" s="159" t="n">
        <v>0</v>
      </c>
      <c r="G8" s="160" t="n">
        <v>0</v>
      </c>
      <c r="H8" s="160" t="n">
        <v>-0.01891136169434</v>
      </c>
      <c r="I8" s="160" t="n">
        <v>0</v>
      </c>
      <c r="J8" s="159" t="n">
        <v>100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1" t="n">
        <v>37316</v>
      </c>
      <c r="C9" s="159" t="s">
        <v>137</v>
      </c>
      <c r="D9" s="159" t="s">
        <v>15</v>
      </c>
      <c r="E9" s="160" t="n">
        <v>0</v>
      </c>
      <c r="F9" s="159" t="n">
        <v>0</v>
      </c>
      <c r="G9" s="160" t="n">
        <v>0</v>
      </c>
      <c r="H9" s="160" t="n">
        <v>-0.01</v>
      </c>
      <c r="I9" s="160" t="n">
        <v>0</v>
      </c>
      <c r="J9" s="159" t="n">
        <v>100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1" t="n">
        <v>37316</v>
      </c>
      <c r="C10" s="159" t="s">
        <v>138</v>
      </c>
      <c r="D10" s="159" t="s">
        <v>15</v>
      </c>
      <c r="E10" s="160" t="n">
        <v>0</v>
      </c>
      <c r="F10" s="159" t="n">
        <v>0</v>
      </c>
      <c r="G10" s="160" t="n">
        <v>0</v>
      </c>
      <c r="H10" s="160" t="n">
        <v>-0.1</v>
      </c>
      <c r="I10" s="160" t="n">
        <v>0</v>
      </c>
      <c r="J10" s="159" t="n">
        <v>100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1" t="n">
        <v>37316</v>
      </c>
      <c r="C11" s="159" t="s">
        <v>139</v>
      </c>
      <c r="D11" s="159" t="s">
        <v>15</v>
      </c>
      <c r="E11" s="160" t="n">
        <v>0</v>
      </c>
      <c r="F11" s="159" t="n">
        <v>0</v>
      </c>
      <c r="G11" s="160" t="n">
        <v>0</v>
      </c>
      <c r="H11" s="160" t="n">
        <v>0.02</v>
      </c>
      <c r="I11" s="160" t="n">
        <v>0</v>
      </c>
      <c r="J11" s="159" t="n">
        <v>100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1" t="n">
        <v>37316</v>
      </c>
      <c r="C12" s="159" t="s">
        <v>140</v>
      </c>
      <c r="D12" s="159" t="s">
        <v>15</v>
      </c>
      <c r="E12" s="160" t="n">
        <v>0</v>
      </c>
      <c r="F12" s="159" t="n">
        <v>0</v>
      </c>
      <c r="G12" s="160" t="n">
        <v>0</v>
      </c>
      <c r="H12" s="160" t="n">
        <v>0.02</v>
      </c>
      <c r="I12" s="160" t="n">
        <v>0</v>
      </c>
      <c r="J12" s="159" t="n">
        <v>100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1" t="n">
        <v>37316</v>
      </c>
      <c r="C13" s="159" t="s">
        <v>141</v>
      </c>
      <c r="D13" s="159" t="s">
        <v>98</v>
      </c>
      <c r="E13" s="160" t="n">
        <v>0</v>
      </c>
      <c r="F13" s="159" t="n">
        <v>0</v>
      </c>
      <c r="G13" s="160" t="n">
        <v>0</v>
      </c>
      <c r="H13" s="160" t="n">
        <v>0.02069222927</v>
      </c>
      <c r="I13" s="160" t="n">
        <v>0</v>
      </c>
      <c r="J13" s="159" t="n">
        <v>100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1" t="n">
        <v>37316</v>
      </c>
      <c r="C14" s="159" t="s">
        <v>142</v>
      </c>
      <c r="D14" s="159" t="s">
        <v>98</v>
      </c>
      <c r="E14" s="160" t="n">
        <v>0</v>
      </c>
      <c r="F14" s="159" t="n">
        <v>0</v>
      </c>
      <c r="G14" s="160" t="n">
        <v>0</v>
      </c>
      <c r="H14" s="160" t="n">
        <v>0</v>
      </c>
      <c r="I14" s="160" t="n">
        <v>0</v>
      </c>
      <c r="J14" s="159" t="n">
        <v>100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1" t="n">
        <v>37316</v>
      </c>
      <c r="C15" s="159" t="s">
        <v>134</v>
      </c>
      <c r="D15" s="159" t="s">
        <v>98</v>
      </c>
      <c r="E15" s="160" t="n">
        <v>0</v>
      </c>
      <c r="F15" s="159" t="n">
        <v>0</v>
      </c>
      <c r="G15" s="160" t="n">
        <v>0</v>
      </c>
      <c r="H15" s="160" t="n">
        <v>0</v>
      </c>
      <c r="I15" s="160" t="n">
        <v>0</v>
      </c>
      <c r="J15" s="159" t="n">
        <v>100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1" t="n">
        <v>37316</v>
      </c>
      <c r="C16" s="159" t="s">
        <v>143</v>
      </c>
      <c r="D16" s="159" t="s">
        <v>98</v>
      </c>
      <c r="E16" s="160" t="n">
        <v>0</v>
      </c>
      <c r="F16" s="159" t="n">
        <v>0</v>
      </c>
      <c r="G16" s="160" t="n">
        <v>0</v>
      </c>
      <c r="H16" s="160" t="n">
        <v>-0.025</v>
      </c>
      <c r="I16" s="160" t="n">
        <v>0</v>
      </c>
      <c r="J16" s="159" t="n">
        <v>100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1" t="n">
        <v>37316</v>
      </c>
      <c r="C17" s="159" t="s">
        <v>135</v>
      </c>
      <c r="D17" s="159" t="s">
        <v>98</v>
      </c>
      <c r="E17" s="160" t="n">
        <v>0</v>
      </c>
      <c r="F17" s="159" t="n">
        <v>0</v>
      </c>
      <c r="G17" s="160" t="n">
        <v>0</v>
      </c>
      <c r="H17" s="160" t="n">
        <v>-0.00383740663529</v>
      </c>
      <c r="I17" s="160" t="n">
        <v>0</v>
      </c>
      <c r="J17" s="159" t="n">
        <v>100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1" t="n">
        <v>37316</v>
      </c>
      <c r="C18" s="159" t="s">
        <v>144</v>
      </c>
      <c r="D18" s="159" t="s">
        <v>98</v>
      </c>
      <c r="E18" s="160" t="n">
        <v>0</v>
      </c>
      <c r="F18" s="159" t="n">
        <v>0</v>
      </c>
      <c r="G18" s="160" t="n">
        <v>0</v>
      </c>
      <c r="H18" s="160" t="n">
        <v>-0.00383740663529</v>
      </c>
      <c r="I18" s="160" t="n">
        <v>0</v>
      </c>
      <c r="J18" s="159" t="n">
        <v>100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1" t="n">
        <v>37316</v>
      </c>
      <c r="C19" s="159" t="s">
        <v>136</v>
      </c>
      <c r="D19" s="159" t="s">
        <v>98</v>
      </c>
      <c r="E19" s="160" t="n">
        <v>0</v>
      </c>
      <c r="F19" s="159" t="n">
        <v>0</v>
      </c>
      <c r="G19" s="160" t="n">
        <v>0</v>
      </c>
      <c r="H19" s="160" t="n">
        <v>-0.01891136169434</v>
      </c>
      <c r="I19" s="160" t="n">
        <v>0</v>
      </c>
      <c r="J19" s="159" t="n">
        <v>100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1" t="n">
        <v>37316</v>
      </c>
      <c r="C20" s="159" t="s">
        <v>145</v>
      </c>
      <c r="D20" s="159" t="s">
        <v>98</v>
      </c>
      <c r="E20" s="160" t="n">
        <v>0</v>
      </c>
      <c r="F20" s="159" t="n">
        <v>0</v>
      </c>
      <c r="G20" s="160" t="n">
        <v>0</v>
      </c>
      <c r="H20" s="160" t="n">
        <v>-0.00113636255265</v>
      </c>
      <c r="I20" s="160" t="n">
        <v>0</v>
      </c>
      <c r="J20" s="159" t="n">
        <v>100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1" t="n">
        <v>37316</v>
      </c>
      <c r="C21" s="159" t="s">
        <v>146</v>
      </c>
      <c r="D21" s="159" t="s">
        <v>98</v>
      </c>
      <c r="E21" s="160" t="n">
        <v>0</v>
      </c>
      <c r="F21" s="159" t="n">
        <v>0</v>
      </c>
      <c r="G21" s="160" t="n">
        <v>0</v>
      </c>
      <c r="H21" s="160" t="n">
        <v>-0.00361692905427</v>
      </c>
      <c r="I21" s="160" t="n">
        <v>0</v>
      </c>
      <c r="J21" s="159" t="n">
        <v>100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1" t="n">
        <v>37316</v>
      </c>
      <c r="C22" s="159" t="s">
        <v>147</v>
      </c>
      <c r="D22" s="159" t="s">
        <v>98</v>
      </c>
      <c r="E22" s="160" t="n">
        <v>0</v>
      </c>
      <c r="F22" s="159" t="n">
        <v>0</v>
      </c>
      <c r="G22" s="160" t="n">
        <v>0</v>
      </c>
      <c r="H22" s="160" t="n">
        <v>-0.02004772424698</v>
      </c>
      <c r="I22" s="160" t="n">
        <v>0</v>
      </c>
      <c r="J22" s="159" t="n">
        <v>100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1" t="n">
        <v>37316</v>
      </c>
      <c r="C23" s="159" t="s">
        <v>148</v>
      </c>
      <c r="D23" s="159" t="s">
        <v>98</v>
      </c>
      <c r="E23" s="160" t="n">
        <v>0</v>
      </c>
      <c r="F23" s="159" t="n">
        <v>0</v>
      </c>
      <c r="G23" s="160" t="n">
        <v>0</v>
      </c>
      <c r="H23" s="160" t="n">
        <v>-0.00015407800675</v>
      </c>
      <c r="I23" s="160" t="n">
        <v>0</v>
      </c>
      <c r="J23" s="159" t="n">
        <v>100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1" t="n">
        <v>37316</v>
      </c>
      <c r="C24" s="159" t="s">
        <v>149</v>
      </c>
      <c r="D24" s="159" t="s">
        <v>98</v>
      </c>
      <c r="E24" s="160" t="n">
        <v>0</v>
      </c>
      <c r="F24" s="159" t="n">
        <v>0</v>
      </c>
      <c r="G24" s="160" t="n">
        <v>0</v>
      </c>
      <c r="H24" s="160" t="n">
        <v>-0.02004772424698</v>
      </c>
      <c r="I24" s="160" t="n">
        <v>0</v>
      </c>
      <c r="J24" s="159" t="n">
        <v>100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1" t="n">
        <v>37316</v>
      </c>
      <c r="C25" s="159" t="s">
        <v>150</v>
      </c>
      <c r="D25" s="159" t="s">
        <v>98</v>
      </c>
      <c r="E25" s="160" t="n">
        <v>0</v>
      </c>
      <c r="F25" s="159" t="n">
        <v>0</v>
      </c>
      <c r="G25" s="160" t="n">
        <v>0</v>
      </c>
      <c r="H25" s="160" t="n">
        <v>0</v>
      </c>
      <c r="I25" s="160" t="n">
        <v>0</v>
      </c>
      <c r="J25" s="159" t="n">
        <v>100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1" t="n">
        <v>37316</v>
      </c>
      <c r="C26" s="159" t="s">
        <v>151</v>
      </c>
      <c r="D26" s="159" t="s">
        <v>98</v>
      </c>
      <c r="E26" s="160" t="n">
        <v>0</v>
      </c>
      <c r="F26" s="159" t="n">
        <v>0</v>
      </c>
      <c r="G26" s="160" t="n">
        <v>0</v>
      </c>
      <c r="H26" s="160" t="n">
        <v>0.00383734703</v>
      </c>
      <c r="I26" s="160" t="n">
        <v>0</v>
      </c>
      <c r="J26" s="159" t="n">
        <v>100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1" t="n">
        <v>37316</v>
      </c>
      <c r="C27" s="159" t="s">
        <v>152</v>
      </c>
      <c r="D27" s="159" t="s">
        <v>98</v>
      </c>
      <c r="E27" s="160" t="n">
        <v>0</v>
      </c>
      <c r="F27" s="159" t="n">
        <v>0</v>
      </c>
      <c r="G27" s="160" t="n">
        <v>0</v>
      </c>
      <c r="H27" s="160" t="n">
        <v>-0.005</v>
      </c>
      <c r="I27" s="160" t="n">
        <v>0</v>
      </c>
      <c r="J27" s="159" t="n">
        <v>100</v>
      </c>
    </row>
    <row r="28" customFormat="false" ht="12.75" hidden="false" customHeight="false" outlineLevel="0" collapsed="false">
      <c r="A28" s="0" t="n">
        <f aca="false">INDEX(BucketTable,MATCH(B28,SumMonths,0),1)</f>
        <v>2</v>
      </c>
      <c r="B28" s="171" t="n">
        <v>37347</v>
      </c>
      <c r="C28" s="159" t="s">
        <v>132</v>
      </c>
      <c r="D28" s="159" t="s">
        <v>15</v>
      </c>
      <c r="E28" s="160" t="n">
        <v>-0.40950535</v>
      </c>
      <c r="F28" s="159" t="n">
        <v>0</v>
      </c>
      <c r="G28" s="160" t="n">
        <v>-0.40950535</v>
      </c>
      <c r="H28" s="160" t="n">
        <v>0</v>
      </c>
      <c r="I28" s="160" t="n">
        <v>0</v>
      </c>
      <c r="J28" s="159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1" t="n">
        <v>37347</v>
      </c>
      <c r="C29" s="159" t="s">
        <v>133</v>
      </c>
      <c r="D29" s="159" t="s">
        <v>15</v>
      </c>
      <c r="E29" s="160" t="n">
        <v>59.95685953</v>
      </c>
      <c r="F29" s="159" t="n">
        <v>0</v>
      </c>
      <c r="G29" s="160" t="n">
        <v>59.95685953</v>
      </c>
      <c r="H29" s="160" t="n">
        <v>-0.1</v>
      </c>
      <c r="I29" s="160" t="n">
        <v>-5.995685953</v>
      </c>
      <c r="J29" s="159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1" t="n">
        <v>37347</v>
      </c>
      <c r="C30" s="159" t="s">
        <v>134</v>
      </c>
      <c r="D30" s="159" t="s">
        <v>15</v>
      </c>
      <c r="E30" s="160" t="n">
        <v>-59.54735418</v>
      </c>
      <c r="F30" s="159" t="n">
        <v>0</v>
      </c>
      <c r="G30" s="160" t="n">
        <v>-59.54735418</v>
      </c>
      <c r="H30" s="160" t="n">
        <v>0</v>
      </c>
      <c r="I30" s="160" t="n">
        <v>0</v>
      </c>
      <c r="J30" s="159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1" t="n">
        <v>37347</v>
      </c>
      <c r="C31" s="159" t="s">
        <v>135</v>
      </c>
      <c r="D31" s="159" t="s">
        <v>15</v>
      </c>
      <c r="E31" s="160" t="n">
        <v>1.63682226</v>
      </c>
      <c r="F31" s="159" t="n">
        <v>0</v>
      </c>
      <c r="G31" s="160" t="n">
        <v>1.63682226</v>
      </c>
      <c r="H31" s="160" t="n">
        <v>-0.00123292207718</v>
      </c>
      <c r="I31" s="160" t="n">
        <v>-0.00201807430077366</v>
      </c>
      <c r="J31" s="159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1" t="n">
        <v>37347</v>
      </c>
      <c r="C32" s="159" t="s">
        <v>136</v>
      </c>
      <c r="D32" s="159" t="s">
        <v>15</v>
      </c>
      <c r="E32" s="160" t="n">
        <v>0.88136584</v>
      </c>
      <c r="F32" s="159" t="n">
        <v>0</v>
      </c>
      <c r="G32" s="160" t="n">
        <v>0.88136584</v>
      </c>
      <c r="H32" s="160" t="n">
        <v>-0.00379526615143</v>
      </c>
      <c r="I32" s="160" t="n">
        <v>-0.00334501793957867</v>
      </c>
      <c r="J32" s="159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1" t="n">
        <v>37347</v>
      </c>
      <c r="C33" s="159" t="s">
        <v>139</v>
      </c>
      <c r="D33" s="159" t="s">
        <v>15</v>
      </c>
      <c r="E33" s="160" t="n">
        <v>-8.99352893</v>
      </c>
      <c r="F33" s="159" t="n">
        <v>0</v>
      </c>
      <c r="G33" s="160" t="n">
        <v>-8.99352893</v>
      </c>
      <c r="H33" s="160" t="n">
        <v>0.02</v>
      </c>
      <c r="I33" s="160" t="n">
        <v>-0.1798705786</v>
      </c>
      <c r="J33" s="159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1" t="n">
        <v>37347</v>
      </c>
      <c r="C34" s="159" t="s">
        <v>140</v>
      </c>
      <c r="D34" s="159" t="s">
        <v>15</v>
      </c>
      <c r="E34" s="160" t="n">
        <v>-8.99352893</v>
      </c>
      <c r="F34" s="159" t="n">
        <v>0</v>
      </c>
      <c r="G34" s="160" t="n">
        <v>-8.99352893</v>
      </c>
      <c r="H34" s="160" t="n">
        <v>0.02</v>
      </c>
      <c r="I34" s="160" t="n">
        <v>-0.1798705786</v>
      </c>
      <c r="J34" s="159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1" t="n">
        <v>37347</v>
      </c>
      <c r="C35" s="159" t="s">
        <v>141</v>
      </c>
      <c r="D35" s="159" t="s">
        <v>98</v>
      </c>
      <c r="E35" s="160" t="n">
        <v>0</v>
      </c>
      <c r="F35" s="159" t="n">
        <v>0</v>
      </c>
      <c r="G35" s="160" t="n">
        <v>0</v>
      </c>
      <c r="H35" s="160" t="n">
        <v>0</v>
      </c>
      <c r="I35" s="160" t="n">
        <v>0</v>
      </c>
      <c r="J35" s="159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1" t="n">
        <v>37347</v>
      </c>
      <c r="C36" s="159" t="s">
        <v>142</v>
      </c>
      <c r="D36" s="159" t="s">
        <v>98</v>
      </c>
      <c r="E36" s="160" t="n">
        <v>14.98921487</v>
      </c>
      <c r="F36" s="159" t="n">
        <v>0</v>
      </c>
      <c r="G36" s="160" t="n">
        <v>14.98921487</v>
      </c>
      <c r="H36" s="160" t="n">
        <v>0</v>
      </c>
      <c r="I36" s="160" t="n">
        <v>0</v>
      </c>
      <c r="J36" s="159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1" t="n">
        <v>37347</v>
      </c>
      <c r="C37" s="159" t="s">
        <v>134</v>
      </c>
      <c r="D37" s="159" t="s">
        <v>98</v>
      </c>
      <c r="E37" s="160" t="n">
        <v>32.37670414</v>
      </c>
      <c r="F37" s="159" t="n">
        <v>0</v>
      </c>
      <c r="G37" s="160" t="n">
        <v>32.37670414</v>
      </c>
      <c r="H37" s="160" t="n">
        <v>0</v>
      </c>
      <c r="I37" s="160" t="n">
        <v>0</v>
      </c>
      <c r="J37" s="159" t="n">
        <v>0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1" t="n">
        <v>37347</v>
      </c>
      <c r="C38" s="159" t="s">
        <v>143</v>
      </c>
      <c r="D38" s="159" t="s">
        <v>98</v>
      </c>
      <c r="E38" s="160" t="n">
        <v>74.94607441</v>
      </c>
      <c r="F38" s="159" t="n">
        <v>0</v>
      </c>
      <c r="G38" s="160" t="n">
        <v>74.94607441</v>
      </c>
      <c r="H38" s="160" t="n">
        <v>-0.025</v>
      </c>
      <c r="I38" s="160" t="n">
        <v>-1.87365186025</v>
      </c>
      <c r="J38" s="159" t="n">
        <v>0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1" t="n">
        <v>37347</v>
      </c>
      <c r="C39" s="159" t="s">
        <v>135</v>
      </c>
      <c r="D39" s="159" t="s">
        <v>98</v>
      </c>
      <c r="E39" s="160" t="n">
        <v>0.36888458</v>
      </c>
      <c r="F39" s="159" t="n">
        <v>0</v>
      </c>
      <c r="G39" s="160" t="n">
        <v>0.36888458</v>
      </c>
      <c r="H39" s="160" t="n">
        <v>-0.00123292207718</v>
      </c>
      <c r="I39" s="160" t="n">
        <v>-0.000454805942613272</v>
      </c>
      <c r="J39" s="159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1" t="n">
        <v>37347</v>
      </c>
      <c r="C40" s="159" t="s">
        <v>144</v>
      </c>
      <c r="D40" s="159" t="s">
        <v>98</v>
      </c>
      <c r="E40" s="160" t="n">
        <v>0.17597338</v>
      </c>
      <c r="F40" s="159" t="n">
        <v>0</v>
      </c>
      <c r="G40" s="160" t="n">
        <v>0.17597338</v>
      </c>
      <c r="H40" s="160" t="n">
        <v>-0.00123292207718</v>
      </c>
      <c r="I40" s="160" t="n">
        <v>-0.000216961465197986</v>
      </c>
      <c r="J40" s="159" t="n">
        <v>0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1" t="n">
        <v>37347</v>
      </c>
      <c r="C41" s="159" t="s">
        <v>136</v>
      </c>
      <c r="D41" s="159" t="s">
        <v>98</v>
      </c>
      <c r="E41" s="160" t="n">
        <v>0.29573721</v>
      </c>
      <c r="F41" s="159" t="n">
        <v>0</v>
      </c>
      <c r="G41" s="160" t="n">
        <v>0.29573721</v>
      </c>
      <c r="H41" s="160" t="n">
        <v>-0.00379526615143</v>
      </c>
      <c r="I41" s="160" t="n">
        <v>-0.00112240142283135</v>
      </c>
      <c r="J41" s="159" t="n">
        <v>0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1" t="n">
        <v>37347</v>
      </c>
      <c r="C42" s="159" t="s">
        <v>145</v>
      </c>
      <c r="D42" s="159" t="s">
        <v>98</v>
      </c>
      <c r="E42" s="160" t="n">
        <v>1.8480203</v>
      </c>
      <c r="F42" s="159" t="n">
        <v>0</v>
      </c>
      <c r="G42" s="160" t="n">
        <v>1.8480203</v>
      </c>
      <c r="H42" s="160" t="n">
        <v>-0.00399249792099</v>
      </c>
      <c r="I42" s="160" t="n">
        <v>-0.00737821720569732</v>
      </c>
      <c r="J42" s="159" t="n">
        <v>0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1" t="n">
        <v>37347</v>
      </c>
      <c r="C43" s="159" t="s">
        <v>146</v>
      </c>
      <c r="D43" s="159" t="s">
        <v>98</v>
      </c>
      <c r="E43" s="160" t="n">
        <v>0</v>
      </c>
      <c r="F43" s="159" t="n">
        <v>0</v>
      </c>
      <c r="G43" s="160" t="n">
        <v>0</v>
      </c>
      <c r="H43" s="160" t="n">
        <v>-0.00379526615143</v>
      </c>
      <c r="I43" s="160" t="n">
        <v>0</v>
      </c>
      <c r="J43" s="159" t="n">
        <v>0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1" t="n">
        <v>37347</v>
      </c>
      <c r="C44" s="159" t="s">
        <v>147</v>
      </c>
      <c r="D44" s="159" t="s">
        <v>98</v>
      </c>
      <c r="E44" s="160" t="n">
        <v>0.84254377</v>
      </c>
      <c r="F44" s="159" t="n">
        <v>0</v>
      </c>
      <c r="G44" s="160" t="n">
        <v>0.84254377</v>
      </c>
      <c r="H44" s="160" t="n">
        <v>-0.00379526615143</v>
      </c>
      <c r="I44" s="160" t="n">
        <v>-0.00319767785137922</v>
      </c>
      <c r="J44" s="159" t="n">
        <v>0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1" t="n">
        <v>37347</v>
      </c>
      <c r="C45" s="159" t="s">
        <v>148</v>
      </c>
      <c r="D45" s="159" t="s">
        <v>98</v>
      </c>
      <c r="E45" s="160" t="n">
        <v>1.21457608</v>
      </c>
      <c r="F45" s="159" t="n">
        <v>0</v>
      </c>
      <c r="G45" s="160" t="n">
        <v>1.21457608</v>
      </c>
      <c r="H45" s="160" t="n">
        <v>-0.00399249792099</v>
      </c>
      <c r="I45" s="160" t="n">
        <v>-0.00484919247428418</v>
      </c>
      <c r="J45" s="159" t="n">
        <v>0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1" t="n">
        <v>37347</v>
      </c>
      <c r="C46" s="159" t="s">
        <v>149</v>
      </c>
      <c r="D46" s="159" t="s">
        <v>98</v>
      </c>
      <c r="E46" s="160" t="n">
        <v>0.53691368</v>
      </c>
      <c r="F46" s="159" t="n">
        <v>0</v>
      </c>
      <c r="G46" s="160" t="n">
        <v>0.53691368</v>
      </c>
      <c r="H46" s="160" t="n">
        <v>-0.00379526615143</v>
      </c>
      <c r="I46" s="160" t="n">
        <v>-0.00203773031594372</v>
      </c>
      <c r="J46" s="159" t="n">
        <v>0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1" t="n">
        <v>37347</v>
      </c>
      <c r="C47" s="159" t="s">
        <v>150</v>
      </c>
      <c r="D47" s="159" t="s">
        <v>98</v>
      </c>
      <c r="E47" s="160" t="n">
        <v>0.78708367</v>
      </c>
      <c r="F47" s="159" t="n">
        <v>0</v>
      </c>
      <c r="G47" s="160" t="n">
        <v>0.78708367</v>
      </c>
      <c r="H47" s="160" t="n">
        <v>-0.01013493537903</v>
      </c>
      <c r="I47" s="160" t="n">
        <v>-0.00797704213333977</v>
      </c>
      <c r="J47" s="159" t="n">
        <v>0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1" t="n">
        <v>37347</v>
      </c>
      <c r="C48" s="159" t="s">
        <v>151</v>
      </c>
      <c r="D48" s="159" t="s">
        <v>98</v>
      </c>
      <c r="E48" s="160" t="n">
        <v>1.77142541</v>
      </c>
      <c r="F48" s="159" t="n">
        <v>0</v>
      </c>
      <c r="G48" s="160" t="n">
        <v>1.77142541</v>
      </c>
      <c r="H48" s="160" t="n">
        <v>-0.00123292207718</v>
      </c>
      <c r="I48" s="160" t="n">
        <v>-0.00218402949606663</v>
      </c>
      <c r="J48" s="159" t="n">
        <v>0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1" t="n">
        <v>37347</v>
      </c>
      <c r="C49" s="159" t="s">
        <v>152</v>
      </c>
      <c r="D49" s="159" t="s">
        <v>98</v>
      </c>
      <c r="E49" s="160" t="n">
        <v>-20.38533224</v>
      </c>
      <c r="F49" s="159" t="n">
        <v>0</v>
      </c>
      <c r="G49" s="160" t="n">
        <v>-20.38533224</v>
      </c>
      <c r="H49" s="160" t="n">
        <v>-0.005</v>
      </c>
      <c r="I49" s="160" t="n">
        <v>0.1019266612</v>
      </c>
      <c r="J49" s="159" t="n">
        <v>0</v>
      </c>
    </row>
    <row r="50" customFormat="false" ht="12.75" hidden="false" customHeight="false" outlineLevel="0" collapsed="false">
      <c r="A50" s="0" t="n">
        <f aca="false">INDEX(BucketTable,MATCH(B50,SumMonths,0),1)</f>
        <v>3</v>
      </c>
      <c r="B50" s="171" t="n">
        <v>37377</v>
      </c>
      <c r="C50" s="159" t="s">
        <v>132</v>
      </c>
      <c r="D50" s="159" t="s">
        <v>15</v>
      </c>
      <c r="E50" s="160" t="n">
        <v>-0.41133828</v>
      </c>
      <c r="F50" s="159" t="n">
        <v>0</v>
      </c>
      <c r="G50" s="160" t="n">
        <v>-0.41133828</v>
      </c>
      <c r="H50" s="160" t="n">
        <v>0</v>
      </c>
      <c r="I50" s="160" t="n">
        <v>0</v>
      </c>
      <c r="J50" s="159" t="n">
        <v>0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1" t="n">
        <v>37377</v>
      </c>
      <c r="C51" s="159" t="s">
        <v>133</v>
      </c>
      <c r="D51" s="159" t="s">
        <v>15</v>
      </c>
      <c r="E51" s="160" t="n">
        <v>61.8553812</v>
      </c>
      <c r="F51" s="159" t="n">
        <v>0</v>
      </c>
      <c r="G51" s="160" t="n">
        <v>61.8553812</v>
      </c>
      <c r="H51" s="160" t="n">
        <v>-0.1</v>
      </c>
      <c r="I51" s="160" t="n">
        <v>-6.18553812</v>
      </c>
      <c r="J51" s="159" t="n">
        <v>0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1" t="n">
        <v>37377</v>
      </c>
      <c r="C52" s="159" t="s">
        <v>134</v>
      </c>
      <c r="D52" s="159" t="s">
        <v>15</v>
      </c>
      <c r="E52" s="160" t="n">
        <v>-61.44404292</v>
      </c>
      <c r="F52" s="159" t="n">
        <v>0</v>
      </c>
      <c r="G52" s="160" t="n">
        <v>-61.44404292</v>
      </c>
      <c r="H52" s="160" t="n">
        <v>0</v>
      </c>
      <c r="I52" s="160" t="n">
        <v>0</v>
      </c>
      <c r="J52" s="159" t="n">
        <v>0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1" t="n">
        <v>37377</v>
      </c>
      <c r="C53" s="159" t="s">
        <v>135</v>
      </c>
      <c r="D53" s="159" t="s">
        <v>15</v>
      </c>
      <c r="E53" s="160" t="n">
        <v>1.6886519</v>
      </c>
      <c r="F53" s="159" t="n">
        <v>0</v>
      </c>
      <c r="G53" s="160" t="n">
        <v>1.6886519</v>
      </c>
      <c r="H53" s="160" t="n">
        <v>-0.00125759840012</v>
      </c>
      <c r="I53" s="160" t="n">
        <v>-0.0021236459277996</v>
      </c>
      <c r="J53" s="159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1" t="n">
        <v>37377</v>
      </c>
      <c r="C54" s="159" t="s">
        <v>136</v>
      </c>
      <c r="D54" s="159" t="s">
        <v>15</v>
      </c>
      <c r="E54" s="160" t="n">
        <v>0.9092741</v>
      </c>
      <c r="F54" s="159" t="n">
        <v>0</v>
      </c>
      <c r="G54" s="160" t="n">
        <v>0.9092741</v>
      </c>
      <c r="H54" s="160" t="n">
        <v>-0.01155543327332</v>
      </c>
      <c r="I54" s="160" t="n">
        <v>-0.0105070561897081</v>
      </c>
      <c r="J54" s="159" t="n">
        <v>0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1" t="n">
        <v>37377</v>
      </c>
      <c r="C55" s="159" t="s">
        <v>139</v>
      </c>
      <c r="D55" s="159" t="s">
        <v>15</v>
      </c>
      <c r="E55" s="160" t="n">
        <v>-1.49380746</v>
      </c>
      <c r="F55" s="159" t="n">
        <v>0</v>
      </c>
      <c r="G55" s="160" t="n">
        <v>-1.49380746</v>
      </c>
      <c r="H55" s="160" t="n">
        <v>0.02</v>
      </c>
      <c r="I55" s="160" t="n">
        <v>-0.0298761492</v>
      </c>
      <c r="J55" s="159" t="n">
        <v>0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1" t="n">
        <v>37377</v>
      </c>
      <c r="C56" s="159" t="s">
        <v>140</v>
      </c>
      <c r="D56" s="159" t="s">
        <v>15</v>
      </c>
      <c r="E56" s="160" t="n">
        <v>-1.49690023</v>
      </c>
      <c r="F56" s="159" t="n">
        <v>0</v>
      </c>
      <c r="G56" s="160" t="n">
        <v>-1.49690023</v>
      </c>
      <c r="H56" s="160" t="n">
        <v>0.02</v>
      </c>
      <c r="I56" s="160" t="n">
        <v>-0.0299380046</v>
      </c>
      <c r="J56" s="159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1" t="n">
        <v>37377</v>
      </c>
      <c r="C57" s="159" t="s">
        <v>141</v>
      </c>
      <c r="D57" s="159" t="s">
        <v>98</v>
      </c>
      <c r="E57" s="160" t="n">
        <v>0</v>
      </c>
      <c r="F57" s="159" t="n">
        <v>0</v>
      </c>
      <c r="G57" s="160" t="n">
        <v>0</v>
      </c>
      <c r="H57" s="160" t="n">
        <v>0</v>
      </c>
      <c r="I57" s="160" t="n">
        <v>0</v>
      </c>
      <c r="J57" s="159" t="n">
        <v>0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1" t="n">
        <v>37377</v>
      </c>
      <c r="C58" s="159" t="s">
        <v>142</v>
      </c>
      <c r="D58" s="159" t="s">
        <v>98</v>
      </c>
      <c r="E58" s="160" t="n">
        <v>15.4638453</v>
      </c>
      <c r="F58" s="159" t="n">
        <v>0</v>
      </c>
      <c r="G58" s="160" t="n">
        <v>15.4638453</v>
      </c>
      <c r="H58" s="160" t="n">
        <v>0</v>
      </c>
      <c r="I58" s="160" t="n">
        <v>0</v>
      </c>
      <c r="J58" s="159" t="n">
        <v>0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1" t="n">
        <v>37377</v>
      </c>
      <c r="C59" s="159" t="s">
        <v>134</v>
      </c>
      <c r="D59" s="159" t="s">
        <v>98</v>
      </c>
      <c r="E59" s="160" t="n">
        <v>33.40190585</v>
      </c>
      <c r="F59" s="159" t="n">
        <v>0</v>
      </c>
      <c r="G59" s="160" t="n">
        <v>33.40190585</v>
      </c>
      <c r="H59" s="160" t="n">
        <v>0</v>
      </c>
      <c r="I59" s="160" t="n">
        <v>0</v>
      </c>
      <c r="J59" s="159" t="n">
        <v>0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1" t="n">
        <v>37377</v>
      </c>
      <c r="C60" s="159" t="s">
        <v>143</v>
      </c>
      <c r="D60" s="159" t="s">
        <v>98</v>
      </c>
      <c r="E60" s="160" t="n">
        <v>77.3192265</v>
      </c>
      <c r="F60" s="159" t="n">
        <v>0</v>
      </c>
      <c r="G60" s="160" t="n">
        <v>77.3192265</v>
      </c>
      <c r="H60" s="160" t="n">
        <v>-0.025</v>
      </c>
      <c r="I60" s="160" t="n">
        <v>-1.9329806625</v>
      </c>
      <c r="J60" s="159" t="n">
        <v>0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1" t="n">
        <v>37377</v>
      </c>
      <c r="C61" s="159" t="s">
        <v>135</v>
      </c>
      <c r="D61" s="159" t="s">
        <v>98</v>
      </c>
      <c r="E61" s="160" t="n">
        <v>0.38056523</v>
      </c>
      <c r="F61" s="159" t="n">
        <v>0</v>
      </c>
      <c r="G61" s="160" t="n">
        <v>0.38056523</v>
      </c>
      <c r="H61" s="160" t="n">
        <v>-0.00125759840012</v>
      </c>
      <c r="I61" s="160" t="n">
        <v>-0.0004785982243893</v>
      </c>
      <c r="J61" s="159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1" t="n">
        <v>37377</v>
      </c>
      <c r="C62" s="159" t="s">
        <v>144</v>
      </c>
      <c r="D62" s="159" t="s">
        <v>98</v>
      </c>
      <c r="E62" s="160" t="n">
        <v>0.18154554</v>
      </c>
      <c r="F62" s="159" t="n">
        <v>0</v>
      </c>
      <c r="G62" s="160" t="n">
        <v>0.18154554</v>
      </c>
      <c r="H62" s="160" t="n">
        <v>-0.00125759840012</v>
      </c>
      <c r="I62" s="160" t="n">
        <v>-0.000228311380652921</v>
      </c>
      <c r="J62" s="159" t="n">
        <v>0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1" t="n">
        <v>37377</v>
      </c>
      <c r="C63" s="159" t="s">
        <v>136</v>
      </c>
      <c r="D63" s="159" t="s">
        <v>98</v>
      </c>
      <c r="E63" s="160" t="n">
        <v>0.30510167</v>
      </c>
      <c r="F63" s="159" t="n">
        <v>0</v>
      </c>
      <c r="G63" s="160" t="n">
        <v>0.30510167</v>
      </c>
      <c r="H63" s="160" t="n">
        <v>-0.01155543327332</v>
      </c>
      <c r="I63" s="160" t="n">
        <v>-0.0035255819892635</v>
      </c>
      <c r="J63" s="159" t="n">
        <v>0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1" t="n">
        <v>37377</v>
      </c>
      <c r="C64" s="159" t="s">
        <v>145</v>
      </c>
      <c r="D64" s="159" t="s">
        <v>98</v>
      </c>
      <c r="E64" s="160" t="n">
        <v>1.90653749</v>
      </c>
      <c r="F64" s="159" t="n">
        <v>0</v>
      </c>
      <c r="G64" s="160" t="n">
        <v>1.90653749</v>
      </c>
      <c r="H64" s="160" t="n">
        <v>-0.00396394729615</v>
      </c>
      <c r="I64" s="160" t="n">
        <v>-0.00755741412849411</v>
      </c>
      <c r="J64" s="159" t="n">
        <v>0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1" t="n">
        <v>37377</v>
      </c>
      <c r="C65" s="159" t="s">
        <v>146</v>
      </c>
      <c r="D65" s="159" t="s">
        <v>98</v>
      </c>
      <c r="E65" s="160" t="n">
        <v>0</v>
      </c>
      <c r="F65" s="159" t="n">
        <v>0</v>
      </c>
      <c r="G65" s="160" t="n">
        <v>0</v>
      </c>
      <c r="H65" s="160" t="n">
        <v>-0.01155543327332</v>
      </c>
      <c r="I65" s="160" t="n">
        <v>0</v>
      </c>
      <c r="J65" s="159" t="n">
        <v>0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1" t="n">
        <v>37377</v>
      </c>
      <c r="C66" s="159" t="s">
        <v>147</v>
      </c>
      <c r="D66" s="159" t="s">
        <v>98</v>
      </c>
      <c r="E66" s="160" t="n">
        <v>0.86922275</v>
      </c>
      <c r="F66" s="159" t="n">
        <v>0</v>
      </c>
      <c r="G66" s="160" t="n">
        <v>0.86922275</v>
      </c>
      <c r="H66" s="160" t="n">
        <v>-0.01155543327332</v>
      </c>
      <c r="I66" s="160" t="n">
        <v>-0.0100442454872767</v>
      </c>
      <c r="J66" s="159" t="n">
        <v>0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1" t="n">
        <v>37377</v>
      </c>
      <c r="C67" s="159" t="s">
        <v>148</v>
      </c>
      <c r="D67" s="159" t="s">
        <v>98</v>
      </c>
      <c r="E67" s="160" t="n">
        <v>1.25303539</v>
      </c>
      <c r="F67" s="159" t="n">
        <v>0</v>
      </c>
      <c r="G67" s="160" t="n">
        <v>1.25303539</v>
      </c>
      <c r="H67" s="160" t="n">
        <v>-0.00396394729615</v>
      </c>
      <c r="I67" s="160" t="n">
        <v>-0.00496696624617076</v>
      </c>
      <c r="J67" s="159" t="n">
        <v>0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1" t="n">
        <v>37377</v>
      </c>
      <c r="C68" s="159" t="s">
        <v>149</v>
      </c>
      <c r="D68" s="159" t="s">
        <v>98</v>
      </c>
      <c r="E68" s="160" t="n">
        <v>0.55391494</v>
      </c>
      <c r="F68" s="159" t="n">
        <v>0</v>
      </c>
      <c r="G68" s="160" t="n">
        <v>0.55391494</v>
      </c>
      <c r="H68" s="160" t="n">
        <v>-0.01155543327332</v>
      </c>
      <c r="I68" s="160" t="n">
        <v>-0.00640072712826505</v>
      </c>
      <c r="J68" s="159" t="n">
        <v>0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1" t="n">
        <v>37377</v>
      </c>
      <c r="C69" s="159" t="s">
        <v>150</v>
      </c>
      <c r="D69" s="159" t="s">
        <v>98</v>
      </c>
      <c r="E69" s="160" t="n">
        <v>0.81200652</v>
      </c>
      <c r="F69" s="159" t="n">
        <v>0</v>
      </c>
      <c r="G69" s="160" t="n">
        <v>0.81200652</v>
      </c>
      <c r="H69" s="160" t="n">
        <v>0</v>
      </c>
      <c r="I69" s="160" t="n">
        <v>0</v>
      </c>
      <c r="J69" s="159" t="n">
        <v>0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1" t="n">
        <v>37377</v>
      </c>
      <c r="C70" s="159" t="s">
        <v>151</v>
      </c>
      <c r="D70" s="159" t="s">
        <v>98</v>
      </c>
      <c r="E70" s="160" t="n">
        <v>1.82751724</v>
      </c>
      <c r="F70" s="159" t="n">
        <v>0</v>
      </c>
      <c r="G70" s="160" t="n">
        <v>1.82751724</v>
      </c>
      <c r="H70" s="160" t="n">
        <v>0</v>
      </c>
      <c r="I70" s="160" t="n">
        <v>0</v>
      </c>
      <c r="J70" s="159" t="n">
        <v>0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1" t="n">
        <v>37377</v>
      </c>
      <c r="C71" s="159" t="s">
        <v>152</v>
      </c>
      <c r="D71" s="159" t="s">
        <v>98</v>
      </c>
      <c r="E71" s="160" t="n">
        <v>-21.03082961</v>
      </c>
      <c r="F71" s="159" t="n">
        <v>0</v>
      </c>
      <c r="G71" s="160" t="n">
        <v>-21.03082961</v>
      </c>
      <c r="H71" s="160" t="n">
        <v>-0.005</v>
      </c>
      <c r="I71" s="160" t="n">
        <v>0.10515414805</v>
      </c>
      <c r="J71" s="159" t="n">
        <v>0</v>
      </c>
    </row>
    <row r="72" customFormat="false" ht="12.75" hidden="false" customHeight="false" outlineLevel="0" collapsed="false">
      <c r="A72" s="0" t="n">
        <f aca="false">INDEX(BucketTable,MATCH(B72,SumMonths,0),1)</f>
        <v>4</v>
      </c>
      <c r="B72" s="171" t="n">
        <v>37408</v>
      </c>
      <c r="C72" s="159" t="s">
        <v>132</v>
      </c>
      <c r="D72" s="159" t="s">
        <v>15</v>
      </c>
      <c r="E72" s="160" t="n">
        <v>-0.386913</v>
      </c>
      <c r="F72" s="159" t="n">
        <v>0</v>
      </c>
      <c r="G72" s="160" t="n">
        <v>-0.386913</v>
      </c>
      <c r="H72" s="160" t="n">
        <v>0</v>
      </c>
      <c r="I72" s="160" t="n">
        <v>0</v>
      </c>
      <c r="J72" s="159" t="n">
        <v>0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1" t="n">
        <v>37408</v>
      </c>
      <c r="C73" s="159" t="s">
        <v>133</v>
      </c>
      <c r="D73" s="159" t="s">
        <v>15</v>
      </c>
      <c r="E73" s="160" t="n">
        <v>59.7549034</v>
      </c>
      <c r="F73" s="159" t="n">
        <v>0</v>
      </c>
      <c r="G73" s="160" t="n">
        <v>59.7549034</v>
      </c>
      <c r="H73" s="160" t="n">
        <v>-0.1</v>
      </c>
      <c r="I73" s="160" t="n">
        <v>-5.97549034</v>
      </c>
      <c r="J73" s="159" t="n">
        <v>0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1" t="n">
        <v>37408</v>
      </c>
      <c r="C74" s="159" t="s">
        <v>134</v>
      </c>
      <c r="D74" s="159" t="s">
        <v>15</v>
      </c>
      <c r="E74" s="160" t="n">
        <v>-59.3679904</v>
      </c>
      <c r="F74" s="159" t="n">
        <v>0</v>
      </c>
      <c r="G74" s="160" t="n">
        <v>-59.3679904</v>
      </c>
      <c r="H74" s="160" t="n">
        <v>0</v>
      </c>
      <c r="I74" s="160" t="n">
        <v>0</v>
      </c>
      <c r="J74" s="159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1" t="n">
        <v>37408</v>
      </c>
      <c r="C75" s="159" t="s">
        <v>135</v>
      </c>
      <c r="D75" s="159" t="s">
        <v>15</v>
      </c>
      <c r="E75" s="160" t="n">
        <v>1.63130886</v>
      </c>
      <c r="F75" s="159" t="n">
        <v>0</v>
      </c>
      <c r="G75" s="160" t="n">
        <v>1.63130886</v>
      </c>
      <c r="H75" s="160" t="n">
        <v>-0.0043712258339</v>
      </c>
      <c r="I75" s="160" t="n">
        <v>-0.00713081943190196</v>
      </c>
      <c r="J75" s="159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1" t="n">
        <v>37408</v>
      </c>
      <c r="C76" s="159" t="s">
        <v>136</v>
      </c>
      <c r="D76" s="159" t="s">
        <v>15</v>
      </c>
      <c r="E76" s="160" t="n">
        <v>0.87839708</v>
      </c>
      <c r="F76" s="159" t="n">
        <v>0</v>
      </c>
      <c r="G76" s="160" t="n">
        <v>0.87839708</v>
      </c>
      <c r="H76" s="160" t="n">
        <v>0</v>
      </c>
      <c r="I76" s="160" t="n">
        <v>0</v>
      </c>
      <c r="J76" s="159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1" t="n">
        <v>37408</v>
      </c>
      <c r="C77" s="159" t="s">
        <v>139</v>
      </c>
      <c r="D77" s="159" t="s">
        <v>15</v>
      </c>
      <c r="E77" s="160" t="n">
        <v>-0.4959657</v>
      </c>
      <c r="F77" s="159" t="n">
        <v>0</v>
      </c>
      <c r="G77" s="160" t="n">
        <v>-0.4959657</v>
      </c>
      <c r="H77" s="160" t="n">
        <v>0.02</v>
      </c>
      <c r="I77" s="160" t="n">
        <v>-0.009919314</v>
      </c>
      <c r="J77" s="159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1" t="n">
        <v>37408</v>
      </c>
      <c r="C78" s="159" t="s">
        <v>140</v>
      </c>
      <c r="D78" s="159" t="s">
        <v>15</v>
      </c>
      <c r="E78" s="160" t="n">
        <v>-0.49895344</v>
      </c>
      <c r="F78" s="159" t="n">
        <v>0</v>
      </c>
      <c r="G78" s="160" t="n">
        <v>-0.49895344</v>
      </c>
      <c r="H78" s="160" t="n">
        <v>0.02</v>
      </c>
      <c r="I78" s="160" t="n">
        <v>-0.0099790688</v>
      </c>
      <c r="J78" s="159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1" t="n">
        <v>37408</v>
      </c>
      <c r="C79" s="159" t="s">
        <v>141</v>
      </c>
      <c r="D79" s="159" t="s">
        <v>98</v>
      </c>
      <c r="E79" s="160" t="n">
        <v>0</v>
      </c>
      <c r="F79" s="159" t="n">
        <v>0</v>
      </c>
      <c r="G79" s="160" t="n">
        <v>0</v>
      </c>
      <c r="H79" s="160" t="n">
        <v>0</v>
      </c>
      <c r="I79" s="160" t="n">
        <v>0</v>
      </c>
      <c r="J79" s="159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1" t="n">
        <v>37408</v>
      </c>
      <c r="C80" s="159" t="s">
        <v>142</v>
      </c>
      <c r="D80" s="159" t="s">
        <v>98</v>
      </c>
      <c r="E80" s="160" t="n">
        <v>14.93872585</v>
      </c>
      <c r="F80" s="159" t="n">
        <v>0</v>
      </c>
      <c r="G80" s="160" t="n">
        <v>14.93872585</v>
      </c>
      <c r="H80" s="160" t="n">
        <v>0</v>
      </c>
      <c r="I80" s="160" t="n">
        <v>0</v>
      </c>
      <c r="J80" s="159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1" t="n">
        <v>37408</v>
      </c>
      <c r="C81" s="159" t="s">
        <v>134</v>
      </c>
      <c r="D81" s="159" t="s">
        <v>98</v>
      </c>
      <c r="E81" s="160" t="n">
        <v>32.26764784</v>
      </c>
      <c r="F81" s="159" t="n">
        <v>0</v>
      </c>
      <c r="G81" s="160" t="n">
        <v>32.26764784</v>
      </c>
      <c r="H81" s="160" t="n">
        <v>0</v>
      </c>
      <c r="I81" s="160" t="n">
        <v>0</v>
      </c>
      <c r="J81" s="159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1" t="n">
        <v>37408</v>
      </c>
      <c r="C82" s="159" t="s">
        <v>143</v>
      </c>
      <c r="D82" s="159" t="s">
        <v>98</v>
      </c>
      <c r="E82" s="160" t="n">
        <v>59.7549034</v>
      </c>
      <c r="F82" s="159" t="n">
        <v>0</v>
      </c>
      <c r="G82" s="160" t="n">
        <v>59.7549034</v>
      </c>
      <c r="H82" s="160" t="n">
        <v>-0.025</v>
      </c>
      <c r="I82" s="160" t="n">
        <v>-1.493872585</v>
      </c>
      <c r="J82" s="159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1" t="n">
        <v>37408</v>
      </c>
      <c r="C83" s="159" t="s">
        <v>135</v>
      </c>
      <c r="D83" s="159" t="s">
        <v>98</v>
      </c>
      <c r="E83" s="160" t="n">
        <v>0.36764204</v>
      </c>
      <c r="F83" s="159" t="n">
        <v>0</v>
      </c>
      <c r="G83" s="160" t="n">
        <v>0.36764204</v>
      </c>
      <c r="H83" s="160" t="n">
        <v>-0.0043712258339</v>
      </c>
      <c r="I83" s="160" t="n">
        <v>-0.0016070463828757</v>
      </c>
      <c r="J83" s="159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1" t="n">
        <v>37408</v>
      </c>
      <c r="C84" s="159" t="s">
        <v>144</v>
      </c>
      <c r="D84" s="159" t="s">
        <v>98</v>
      </c>
      <c r="E84" s="160" t="n">
        <v>0.17538064</v>
      </c>
      <c r="F84" s="159" t="n">
        <v>0</v>
      </c>
      <c r="G84" s="160" t="n">
        <v>0.17538064</v>
      </c>
      <c r="H84" s="160" t="n">
        <v>-0.0043712258339</v>
      </c>
      <c r="I84" s="160" t="n">
        <v>-0.000766628384333916</v>
      </c>
      <c r="J84" s="159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1" t="n">
        <v>37408</v>
      </c>
      <c r="C85" s="159" t="s">
        <v>136</v>
      </c>
      <c r="D85" s="159" t="s">
        <v>98</v>
      </c>
      <c r="E85" s="160" t="n">
        <v>0.29474106</v>
      </c>
      <c r="F85" s="159" t="n">
        <v>0</v>
      </c>
      <c r="G85" s="160" t="n">
        <v>0.29474106</v>
      </c>
      <c r="H85" s="160" t="n">
        <v>0</v>
      </c>
      <c r="I85" s="160" t="n">
        <v>0</v>
      </c>
      <c r="J85" s="159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1" t="n">
        <v>37408</v>
      </c>
      <c r="C86" s="159" t="s">
        <v>145</v>
      </c>
      <c r="D86" s="159" t="s">
        <v>98</v>
      </c>
      <c r="E86" s="160" t="n">
        <v>1.84179551</v>
      </c>
      <c r="F86" s="159" t="n">
        <v>0</v>
      </c>
      <c r="G86" s="160" t="n">
        <v>1.84179551</v>
      </c>
      <c r="H86" s="160" t="n">
        <v>-0.00410175323487</v>
      </c>
      <c r="I86" s="160" t="n">
        <v>-0.00755459069111154</v>
      </c>
      <c r="J86" s="159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1" t="n">
        <v>37408</v>
      </c>
      <c r="C87" s="159" t="s">
        <v>146</v>
      </c>
      <c r="D87" s="159" t="s">
        <v>98</v>
      </c>
      <c r="E87" s="160" t="n">
        <v>0</v>
      </c>
      <c r="F87" s="159" t="n">
        <v>0</v>
      </c>
      <c r="G87" s="160" t="n">
        <v>0</v>
      </c>
      <c r="H87" s="160" t="n">
        <v>0</v>
      </c>
      <c r="I87" s="160" t="n">
        <v>0</v>
      </c>
      <c r="J87" s="159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1" t="n">
        <v>37408</v>
      </c>
      <c r="C88" s="159" t="s">
        <v>147</v>
      </c>
      <c r="D88" s="159" t="s">
        <v>98</v>
      </c>
      <c r="E88" s="160" t="n">
        <v>0.83970578</v>
      </c>
      <c r="F88" s="159" t="n">
        <v>0</v>
      </c>
      <c r="G88" s="160" t="n">
        <v>0.83970578</v>
      </c>
      <c r="H88" s="160" t="n">
        <v>0</v>
      </c>
      <c r="I88" s="160" t="n">
        <v>0</v>
      </c>
      <c r="J88" s="159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1" t="n">
        <v>37408</v>
      </c>
      <c r="C89" s="159" t="s">
        <v>148</v>
      </c>
      <c r="D89" s="159" t="s">
        <v>98</v>
      </c>
      <c r="E89" s="160" t="n">
        <v>1.21048496</v>
      </c>
      <c r="F89" s="159" t="n">
        <v>0</v>
      </c>
      <c r="G89" s="160" t="n">
        <v>1.21048496</v>
      </c>
      <c r="H89" s="160" t="n">
        <v>-0.01051443815232</v>
      </c>
      <c r="I89" s="160" t="n">
        <v>-0.0127275692462335</v>
      </c>
      <c r="J89" s="159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1" t="n">
        <v>37408</v>
      </c>
      <c r="C90" s="159" t="s">
        <v>149</v>
      </c>
      <c r="D90" s="159" t="s">
        <v>98</v>
      </c>
      <c r="E90" s="160" t="n">
        <v>0.53510516</v>
      </c>
      <c r="F90" s="159" t="n">
        <v>0</v>
      </c>
      <c r="G90" s="160" t="n">
        <v>0.53510516</v>
      </c>
      <c r="H90" s="160" t="n">
        <v>0</v>
      </c>
      <c r="I90" s="160" t="n">
        <v>0</v>
      </c>
      <c r="J90" s="159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1" t="n">
        <v>37408</v>
      </c>
      <c r="C91" s="159" t="s">
        <v>150</v>
      </c>
      <c r="D91" s="159" t="s">
        <v>98</v>
      </c>
      <c r="E91" s="160" t="n">
        <v>0.78443249</v>
      </c>
      <c r="F91" s="159" t="n">
        <v>0</v>
      </c>
      <c r="G91" s="160" t="n">
        <v>0.78443249</v>
      </c>
      <c r="H91" s="160" t="n">
        <v>0</v>
      </c>
      <c r="I91" s="160" t="n">
        <v>0</v>
      </c>
      <c r="J91" s="159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1" t="n">
        <v>37408</v>
      </c>
      <c r="C92" s="159" t="s">
        <v>151</v>
      </c>
      <c r="D92" s="159" t="s">
        <v>98</v>
      </c>
      <c r="E92" s="160" t="n">
        <v>1.76545862</v>
      </c>
      <c r="F92" s="159" t="n">
        <v>0</v>
      </c>
      <c r="G92" s="160" t="n">
        <v>1.76545862</v>
      </c>
      <c r="H92" s="160" t="n">
        <v>0</v>
      </c>
      <c r="I92" s="160" t="n">
        <v>0</v>
      </c>
      <c r="J92" s="159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1" t="n">
        <v>37408</v>
      </c>
      <c r="C93" s="159" t="s">
        <v>152</v>
      </c>
      <c r="D93" s="159" t="s">
        <v>98</v>
      </c>
      <c r="E93" s="160" t="n">
        <v>-20.31666716</v>
      </c>
      <c r="F93" s="159" t="n">
        <v>0</v>
      </c>
      <c r="G93" s="160" t="n">
        <v>-20.31666716</v>
      </c>
      <c r="H93" s="160" t="n">
        <v>-0.005</v>
      </c>
      <c r="I93" s="160" t="n">
        <v>0.1015833358</v>
      </c>
      <c r="J93" s="159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5</v>
      </c>
      <c r="B94" s="171" t="n">
        <v>37438</v>
      </c>
      <c r="C94" s="159" t="s">
        <v>132</v>
      </c>
      <c r="D94" s="159" t="s">
        <v>15</v>
      </c>
      <c r="E94" s="160" t="n">
        <v>-0.3852089</v>
      </c>
      <c r="F94" s="159" t="n">
        <v>0</v>
      </c>
      <c r="G94" s="160" t="n">
        <v>-0.3852089</v>
      </c>
      <c r="H94" s="160" t="n">
        <v>0</v>
      </c>
      <c r="I94" s="160" t="n">
        <v>0</v>
      </c>
      <c r="J94" s="159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1" t="n">
        <v>37438</v>
      </c>
      <c r="C95" s="159" t="s">
        <v>133</v>
      </c>
      <c r="D95" s="159" t="s">
        <v>15</v>
      </c>
      <c r="E95" s="160" t="n">
        <v>61.63342445</v>
      </c>
      <c r="F95" s="159" t="n">
        <v>0</v>
      </c>
      <c r="G95" s="160" t="n">
        <v>61.63342445</v>
      </c>
      <c r="H95" s="160" t="n">
        <v>-0.1</v>
      </c>
      <c r="I95" s="160" t="n">
        <v>-6.163342445</v>
      </c>
      <c r="J95" s="159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1" t="n">
        <v>37438</v>
      </c>
      <c r="C96" s="159" t="s">
        <v>134</v>
      </c>
      <c r="D96" s="159" t="s">
        <v>15</v>
      </c>
      <c r="E96" s="160" t="n">
        <v>-61.24821555</v>
      </c>
      <c r="F96" s="159" t="n">
        <v>0</v>
      </c>
      <c r="G96" s="160" t="n">
        <v>-61.24821555</v>
      </c>
      <c r="H96" s="160" t="n">
        <v>0</v>
      </c>
      <c r="I96" s="160" t="n">
        <v>0</v>
      </c>
      <c r="J96" s="159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1" t="n">
        <v>37438</v>
      </c>
      <c r="C97" s="159" t="s">
        <v>135</v>
      </c>
      <c r="D97" s="159" t="s">
        <v>15</v>
      </c>
      <c r="E97" s="160" t="n">
        <v>1.68259249</v>
      </c>
      <c r="F97" s="159" t="n">
        <v>0</v>
      </c>
      <c r="G97" s="160" t="n">
        <v>1.68259249</v>
      </c>
      <c r="H97" s="160" t="n">
        <v>-0.00466006994248</v>
      </c>
      <c r="I97" s="160" t="n">
        <v>-0.00784099868809158</v>
      </c>
      <c r="J97" s="159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1" t="n">
        <v>37438</v>
      </c>
      <c r="C98" s="159" t="s">
        <v>136</v>
      </c>
      <c r="D98" s="159" t="s">
        <v>15</v>
      </c>
      <c r="E98" s="160" t="n">
        <v>0.90601134</v>
      </c>
      <c r="F98" s="159" t="n">
        <v>0</v>
      </c>
      <c r="G98" s="160" t="n">
        <v>0.90601134</v>
      </c>
      <c r="H98" s="160" t="n">
        <v>0</v>
      </c>
      <c r="I98" s="160" t="n">
        <v>0</v>
      </c>
      <c r="J98" s="159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1" t="n">
        <v>37438</v>
      </c>
      <c r="C99" s="159" t="s">
        <v>141</v>
      </c>
      <c r="D99" s="159" t="s">
        <v>98</v>
      </c>
      <c r="E99" s="160" t="n">
        <v>0</v>
      </c>
      <c r="F99" s="159" t="n">
        <v>0</v>
      </c>
      <c r="G99" s="160" t="n">
        <v>0</v>
      </c>
      <c r="H99" s="160" t="n">
        <v>0</v>
      </c>
      <c r="I99" s="160" t="n">
        <v>0</v>
      </c>
      <c r="J99" s="159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1" t="n">
        <v>37438</v>
      </c>
      <c r="C100" s="159" t="s">
        <v>142</v>
      </c>
      <c r="D100" s="159" t="s">
        <v>98</v>
      </c>
      <c r="E100" s="160" t="n">
        <v>15.40835611</v>
      </c>
      <c r="F100" s="159" t="n">
        <v>0</v>
      </c>
      <c r="G100" s="160" t="n">
        <v>15.40835611</v>
      </c>
      <c r="H100" s="160" t="n">
        <v>-0.00186401605607</v>
      </c>
      <c r="I100" s="160" t="n">
        <v>-0.0287214231866843</v>
      </c>
      <c r="J100" s="159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1" t="n">
        <v>37438</v>
      </c>
      <c r="C101" s="159" t="s">
        <v>134</v>
      </c>
      <c r="D101" s="159" t="s">
        <v>98</v>
      </c>
      <c r="E101" s="160" t="n">
        <v>33.28204921</v>
      </c>
      <c r="F101" s="159" t="n">
        <v>0</v>
      </c>
      <c r="G101" s="160" t="n">
        <v>33.28204921</v>
      </c>
      <c r="H101" s="160" t="n">
        <v>0</v>
      </c>
      <c r="I101" s="160" t="n">
        <v>0</v>
      </c>
      <c r="J101" s="159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1" t="n">
        <v>37438</v>
      </c>
      <c r="C102" s="159" t="s">
        <v>143</v>
      </c>
      <c r="D102" s="159" t="s">
        <v>98</v>
      </c>
      <c r="E102" s="160" t="n">
        <v>61.63342445</v>
      </c>
      <c r="F102" s="159" t="n">
        <v>0</v>
      </c>
      <c r="G102" s="160" t="n">
        <v>61.63342445</v>
      </c>
      <c r="H102" s="160" t="n">
        <v>-0.025</v>
      </c>
      <c r="I102" s="160" t="n">
        <v>-1.54083561125</v>
      </c>
      <c r="J102" s="159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1" t="n">
        <v>37438</v>
      </c>
      <c r="C103" s="159" t="s">
        <v>135</v>
      </c>
      <c r="D103" s="159" t="s">
        <v>98</v>
      </c>
      <c r="E103" s="160" t="n">
        <v>0.37919965</v>
      </c>
      <c r="F103" s="159" t="n">
        <v>0</v>
      </c>
      <c r="G103" s="160" t="n">
        <v>0.37919965</v>
      </c>
      <c r="H103" s="160" t="n">
        <v>-0.00466006994248</v>
      </c>
      <c r="I103" s="160" t="n">
        <v>-0.00176709689116394</v>
      </c>
      <c r="J103" s="159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1" t="n">
        <v>37438</v>
      </c>
      <c r="C104" s="159" t="s">
        <v>144</v>
      </c>
      <c r="D104" s="159" t="s">
        <v>98</v>
      </c>
      <c r="E104" s="160" t="n">
        <v>0.1808941</v>
      </c>
      <c r="F104" s="159" t="n">
        <v>0</v>
      </c>
      <c r="G104" s="160" t="n">
        <v>0.1808941</v>
      </c>
      <c r="H104" s="160" t="n">
        <v>-0.00466006994248</v>
      </c>
      <c r="I104" s="160" t="n">
        <v>-0.000842979158181971</v>
      </c>
      <c r="J104" s="159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1" t="n">
        <v>37438</v>
      </c>
      <c r="C105" s="159" t="s">
        <v>136</v>
      </c>
      <c r="D105" s="159" t="s">
        <v>98</v>
      </c>
      <c r="E105" s="160" t="n">
        <v>0.30400686</v>
      </c>
      <c r="F105" s="159" t="n">
        <v>0</v>
      </c>
      <c r="G105" s="160" t="n">
        <v>0.30400686</v>
      </c>
      <c r="H105" s="160" t="n">
        <v>0</v>
      </c>
      <c r="I105" s="160" t="n">
        <v>0</v>
      </c>
      <c r="J105" s="159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1" t="n">
        <v>37438</v>
      </c>
      <c r="C106" s="159" t="s">
        <v>145</v>
      </c>
      <c r="D106" s="159" t="s">
        <v>98</v>
      </c>
      <c r="E106" s="160" t="n">
        <v>1.89969622</v>
      </c>
      <c r="F106" s="159" t="n">
        <v>0</v>
      </c>
      <c r="G106" s="160" t="n">
        <v>1.89969622</v>
      </c>
      <c r="H106" s="160" t="n">
        <v>-0.003990650177</v>
      </c>
      <c r="I106" s="160" t="n">
        <v>-0.00758102305658923</v>
      </c>
      <c r="J106" s="159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1" t="n">
        <v>37438</v>
      </c>
      <c r="C107" s="159" t="s">
        <v>146</v>
      </c>
      <c r="D107" s="159" t="s">
        <v>98</v>
      </c>
      <c r="E107" s="160" t="n">
        <v>0</v>
      </c>
      <c r="F107" s="159" t="n">
        <v>0</v>
      </c>
      <c r="G107" s="160" t="n">
        <v>0</v>
      </c>
      <c r="H107" s="160" t="n">
        <v>0</v>
      </c>
      <c r="I107" s="160" t="n">
        <v>0</v>
      </c>
      <c r="J107" s="159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1" t="n">
        <v>37438</v>
      </c>
      <c r="C108" s="159" t="s">
        <v>147</v>
      </c>
      <c r="D108" s="159" t="s">
        <v>98</v>
      </c>
      <c r="E108" s="160" t="n">
        <v>0.8661037</v>
      </c>
      <c r="F108" s="159" t="n">
        <v>0</v>
      </c>
      <c r="G108" s="160" t="n">
        <v>0.8661037</v>
      </c>
      <c r="H108" s="160" t="n">
        <v>0</v>
      </c>
      <c r="I108" s="160" t="n">
        <v>0</v>
      </c>
      <c r="J108" s="159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1" t="n">
        <v>37438</v>
      </c>
      <c r="C109" s="159" t="s">
        <v>148</v>
      </c>
      <c r="D109" s="159" t="s">
        <v>98</v>
      </c>
      <c r="E109" s="160" t="n">
        <v>1.2485391</v>
      </c>
      <c r="F109" s="159" t="n">
        <v>0</v>
      </c>
      <c r="G109" s="160" t="n">
        <v>1.2485391</v>
      </c>
      <c r="H109" s="160" t="n">
        <v>-0.0107998251915</v>
      </c>
      <c r="I109" s="160" t="n">
        <v>-0.0134840040247527</v>
      </c>
      <c r="J109" s="159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1" t="n">
        <v>37438</v>
      </c>
      <c r="C110" s="159" t="s">
        <v>149</v>
      </c>
      <c r="D110" s="159" t="s">
        <v>98</v>
      </c>
      <c r="E110" s="160" t="n">
        <v>0.55192732</v>
      </c>
      <c r="F110" s="159" t="n">
        <v>0</v>
      </c>
      <c r="G110" s="160" t="n">
        <v>0.55192732</v>
      </c>
      <c r="H110" s="160" t="n">
        <v>0</v>
      </c>
      <c r="I110" s="160" t="n">
        <v>0</v>
      </c>
      <c r="J110" s="159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1" t="n">
        <v>37438</v>
      </c>
      <c r="C111" s="159" t="s">
        <v>150</v>
      </c>
      <c r="D111" s="159" t="s">
        <v>98</v>
      </c>
      <c r="E111" s="160" t="n">
        <v>0.80909278</v>
      </c>
      <c r="F111" s="159" t="n">
        <v>0</v>
      </c>
      <c r="G111" s="160" t="n">
        <v>0.80909278</v>
      </c>
      <c r="H111" s="160" t="n">
        <v>-0.0015533566475</v>
      </c>
      <c r="I111" s="160" t="n">
        <v>-0.00125680964825726</v>
      </c>
      <c r="J111" s="159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1" t="n">
        <v>37438</v>
      </c>
      <c r="C112" s="159" t="s">
        <v>151</v>
      </c>
      <c r="D112" s="159" t="s">
        <v>98</v>
      </c>
      <c r="E112" s="160" t="n">
        <v>1.82095952</v>
      </c>
      <c r="F112" s="159" t="n">
        <v>0</v>
      </c>
      <c r="G112" s="160" t="n">
        <v>1.82095952</v>
      </c>
      <c r="H112" s="160" t="n">
        <v>0</v>
      </c>
      <c r="I112" s="160" t="n">
        <v>0</v>
      </c>
      <c r="J112" s="159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1" t="n">
        <v>37438</v>
      </c>
      <c r="C113" s="159" t="s">
        <v>152</v>
      </c>
      <c r="D113" s="159" t="s">
        <v>98</v>
      </c>
      <c r="E113" s="160" t="n">
        <v>-20.95536431</v>
      </c>
      <c r="F113" s="159" t="n">
        <v>0</v>
      </c>
      <c r="G113" s="160" t="n">
        <v>-20.95536431</v>
      </c>
      <c r="H113" s="160" t="n">
        <v>-0.005</v>
      </c>
      <c r="I113" s="160" t="n">
        <v>0.10477682155</v>
      </c>
      <c r="J113" s="159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6</v>
      </c>
      <c r="B114" s="171" t="n">
        <v>37469</v>
      </c>
      <c r="C114" s="159" t="s">
        <v>132</v>
      </c>
      <c r="D114" s="159" t="s">
        <v>15</v>
      </c>
      <c r="E114" s="160" t="n">
        <v>-0.3711802</v>
      </c>
      <c r="F114" s="159" t="n">
        <v>0</v>
      </c>
      <c r="G114" s="160" t="n">
        <v>-0.3711802</v>
      </c>
      <c r="H114" s="160" t="n">
        <v>0</v>
      </c>
      <c r="I114" s="160" t="n">
        <v>0</v>
      </c>
      <c r="J114" s="159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1" t="n">
        <v>37469</v>
      </c>
      <c r="C115" s="159" t="s">
        <v>133</v>
      </c>
      <c r="D115" s="159" t="s">
        <v>15</v>
      </c>
      <c r="E115" s="160" t="n">
        <v>61.50459065</v>
      </c>
      <c r="F115" s="159" t="n">
        <v>0</v>
      </c>
      <c r="G115" s="160" t="n">
        <v>61.50459065</v>
      </c>
      <c r="H115" s="160" t="n">
        <v>0</v>
      </c>
      <c r="I115" s="160" t="n">
        <v>0</v>
      </c>
      <c r="J115" s="159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1" t="n">
        <v>37469</v>
      </c>
      <c r="C116" s="159" t="s">
        <v>134</v>
      </c>
      <c r="D116" s="159" t="s">
        <v>15</v>
      </c>
      <c r="E116" s="160" t="n">
        <v>-61.13341045</v>
      </c>
      <c r="F116" s="159" t="n">
        <v>0</v>
      </c>
      <c r="G116" s="160" t="n">
        <v>-61.13341045</v>
      </c>
      <c r="H116" s="160" t="n">
        <v>0</v>
      </c>
      <c r="I116" s="160" t="n">
        <v>0</v>
      </c>
      <c r="J116" s="159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1" t="n">
        <v>37469</v>
      </c>
      <c r="C117" s="159" t="s">
        <v>135</v>
      </c>
      <c r="D117" s="159" t="s">
        <v>15</v>
      </c>
      <c r="E117" s="160" t="n">
        <v>1.67907533</v>
      </c>
      <c r="F117" s="159" t="n">
        <v>0</v>
      </c>
      <c r="G117" s="160" t="n">
        <v>1.67907533</v>
      </c>
      <c r="H117" s="160" t="n">
        <v>-0.00436753034592</v>
      </c>
      <c r="I117" s="160" t="n">
        <v>-0.00733341245686064</v>
      </c>
      <c r="J117" s="159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1" t="n">
        <v>37469</v>
      </c>
      <c r="C118" s="159" t="s">
        <v>136</v>
      </c>
      <c r="D118" s="159" t="s">
        <v>15</v>
      </c>
      <c r="E118" s="160" t="n">
        <v>0.90411748</v>
      </c>
      <c r="F118" s="159" t="n">
        <v>0</v>
      </c>
      <c r="G118" s="160" t="n">
        <v>0.90411748</v>
      </c>
      <c r="H118" s="160" t="n">
        <v>0</v>
      </c>
      <c r="I118" s="160" t="n">
        <v>0</v>
      </c>
      <c r="J118" s="159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1" t="n">
        <v>37469</v>
      </c>
      <c r="C119" s="159" t="s">
        <v>141</v>
      </c>
      <c r="D119" s="159" t="s">
        <v>98</v>
      </c>
      <c r="E119" s="160" t="n">
        <v>0</v>
      </c>
      <c r="F119" s="159" t="n">
        <v>0</v>
      </c>
      <c r="G119" s="160" t="n">
        <v>0</v>
      </c>
      <c r="H119" s="160" t="n">
        <v>0</v>
      </c>
      <c r="I119" s="160" t="n">
        <v>0</v>
      </c>
      <c r="J119" s="159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1" t="n">
        <v>37469</v>
      </c>
      <c r="C120" s="159" t="s">
        <v>142</v>
      </c>
      <c r="D120" s="159" t="s">
        <v>98</v>
      </c>
      <c r="E120" s="160" t="n">
        <v>15.37614766</v>
      </c>
      <c r="F120" s="159" t="n">
        <v>0</v>
      </c>
      <c r="G120" s="160" t="n">
        <v>15.37614766</v>
      </c>
      <c r="H120" s="160" t="n">
        <v>-0.00174701213837</v>
      </c>
      <c r="I120" s="160" t="n">
        <v>-0.0268623166033895</v>
      </c>
      <c r="J120" s="159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1" t="n">
        <v>37469</v>
      </c>
      <c r="C121" s="159" t="s">
        <v>134</v>
      </c>
      <c r="D121" s="159" t="s">
        <v>98</v>
      </c>
      <c r="E121" s="160" t="n">
        <v>33.21247895</v>
      </c>
      <c r="F121" s="159" t="n">
        <v>0</v>
      </c>
      <c r="G121" s="160" t="n">
        <v>33.21247895</v>
      </c>
      <c r="H121" s="160" t="n">
        <v>0</v>
      </c>
      <c r="I121" s="160" t="n">
        <v>0</v>
      </c>
      <c r="J121" s="159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1" t="n">
        <v>37469</v>
      </c>
      <c r="C122" s="159" t="s">
        <v>143</v>
      </c>
      <c r="D122" s="159" t="s">
        <v>98</v>
      </c>
      <c r="E122" s="160" t="n">
        <v>61.50459065</v>
      </c>
      <c r="F122" s="159" t="n">
        <v>0</v>
      </c>
      <c r="G122" s="160" t="n">
        <v>61.50459065</v>
      </c>
      <c r="H122" s="160" t="n">
        <v>-0.025</v>
      </c>
      <c r="I122" s="160" t="n">
        <v>-1.53761476625</v>
      </c>
      <c r="J122" s="159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1" t="n">
        <v>37469</v>
      </c>
      <c r="C123" s="159" t="s">
        <v>135</v>
      </c>
      <c r="D123" s="159" t="s">
        <v>98</v>
      </c>
      <c r="E123" s="160" t="n">
        <v>0.37840699</v>
      </c>
      <c r="F123" s="159" t="n">
        <v>0</v>
      </c>
      <c r="G123" s="160" t="n">
        <v>0.37840699</v>
      </c>
      <c r="H123" s="160" t="n">
        <v>-0.00436753034592</v>
      </c>
      <c r="I123" s="160" t="n">
        <v>-0.00165270401193325</v>
      </c>
      <c r="J123" s="159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1" t="n">
        <v>37469</v>
      </c>
      <c r="C124" s="159" t="s">
        <v>144</v>
      </c>
      <c r="D124" s="159" t="s">
        <v>98</v>
      </c>
      <c r="E124" s="160" t="n">
        <v>0.18051597</v>
      </c>
      <c r="F124" s="159" t="n">
        <v>0</v>
      </c>
      <c r="G124" s="160" t="n">
        <v>0.18051597</v>
      </c>
      <c r="H124" s="160" t="n">
        <v>-0.00436753034592</v>
      </c>
      <c r="I124" s="160" t="n">
        <v>-0.000788408976898184</v>
      </c>
      <c r="J124" s="159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1" t="n">
        <v>37469</v>
      </c>
      <c r="C125" s="159" t="s">
        <v>136</v>
      </c>
      <c r="D125" s="159" t="s">
        <v>98</v>
      </c>
      <c r="E125" s="160" t="n">
        <v>0.3033714</v>
      </c>
      <c r="F125" s="159" t="n">
        <v>0</v>
      </c>
      <c r="G125" s="160" t="n">
        <v>0.3033714</v>
      </c>
      <c r="H125" s="160" t="n">
        <v>0</v>
      </c>
      <c r="I125" s="160" t="n">
        <v>0</v>
      </c>
      <c r="J125" s="159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1" t="n">
        <v>37469</v>
      </c>
      <c r="C126" s="159" t="s">
        <v>145</v>
      </c>
      <c r="D126" s="159" t="s">
        <v>98</v>
      </c>
      <c r="E126" s="160" t="n">
        <v>1.89572525</v>
      </c>
      <c r="F126" s="159" t="n">
        <v>0</v>
      </c>
      <c r="G126" s="160" t="n">
        <v>1.89572525</v>
      </c>
      <c r="H126" s="160" t="n">
        <v>-0.00394695997239</v>
      </c>
      <c r="I126" s="160" t="n">
        <v>-0.00748235168039903</v>
      </c>
      <c r="J126" s="159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1" t="n">
        <v>37469</v>
      </c>
      <c r="C127" s="159" t="s">
        <v>146</v>
      </c>
      <c r="D127" s="159" t="s">
        <v>98</v>
      </c>
      <c r="E127" s="160" t="n">
        <v>0</v>
      </c>
      <c r="F127" s="159" t="n">
        <v>0</v>
      </c>
      <c r="G127" s="160" t="n">
        <v>0</v>
      </c>
      <c r="H127" s="160" t="n">
        <v>0</v>
      </c>
      <c r="I127" s="160" t="n">
        <v>0</v>
      </c>
      <c r="J127" s="159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1" t="n">
        <v>37469</v>
      </c>
      <c r="C128" s="159" t="s">
        <v>147</v>
      </c>
      <c r="D128" s="159" t="s">
        <v>98</v>
      </c>
      <c r="E128" s="160" t="n">
        <v>0.86429326</v>
      </c>
      <c r="F128" s="159" t="n">
        <v>0</v>
      </c>
      <c r="G128" s="160" t="n">
        <v>0.86429326</v>
      </c>
      <c r="H128" s="160" t="n">
        <v>0</v>
      </c>
      <c r="I128" s="160" t="n">
        <v>0</v>
      </c>
      <c r="J128" s="159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1" t="n">
        <v>37469</v>
      </c>
      <c r="C129" s="159" t="s">
        <v>148</v>
      </c>
      <c r="D129" s="159" t="s">
        <v>98</v>
      </c>
      <c r="E129" s="160" t="n">
        <v>1.24592924</v>
      </c>
      <c r="F129" s="159" t="n">
        <v>0</v>
      </c>
      <c r="G129" s="160" t="n">
        <v>1.24592924</v>
      </c>
      <c r="H129" s="160" t="n">
        <v>-0.0103434920311</v>
      </c>
      <c r="I129" s="160" t="n">
        <v>-0.0128872591652545</v>
      </c>
      <c r="J129" s="159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1" t="n">
        <v>37469</v>
      </c>
      <c r="C130" s="159" t="s">
        <v>149</v>
      </c>
      <c r="D130" s="159" t="s">
        <v>98</v>
      </c>
      <c r="E130" s="160" t="n">
        <v>0.55077361</v>
      </c>
      <c r="F130" s="159" t="n">
        <v>0</v>
      </c>
      <c r="G130" s="160" t="n">
        <v>0.55077361</v>
      </c>
      <c r="H130" s="160" t="n">
        <v>0</v>
      </c>
      <c r="I130" s="160" t="n">
        <v>0</v>
      </c>
      <c r="J130" s="159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1" t="n">
        <v>37469</v>
      </c>
      <c r="C131" s="159" t="s">
        <v>150</v>
      </c>
      <c r="D131" s="159" t="s">
        <v>98</v>
      </c>
      <c r="E131" s="160" t="n">
        <v>0.80740151</v>
      </c>
      <c r="F131" s="159" t="n">
        <v>0</v>
      </c>
      <c r="G131" s="160" t="n">
        <v>0.80740151</v>
      </c>
      <c r="H131" s="160" t="n">
        <v>-0.00145584344864</v>
      </c>
      <c r="I131" s="160" t="n">
        <v>-0.00117545019875554</v>
      </c>
      <c r="J131" s="159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1" t="n">
        <v>37469</v>
      </c>
      <c r="C132" s="159" t="s">
        <v>151</v>
      </c>
      <c r="D132" s="159" t="s">
        <v>98</v>
      </c>
      <c r="E132" s="160" t="n">
        <v>1.81715313</v>
      </c>
      <c r="F132" s="159" t="n">
        <v>0</v>
      </c>
      <c r="G132" s="160" t="n">
        <v>1.81715313</v>
      </c>
      <c r="H132" s="160" t="n">
        <v>0</v>
      </c>
      <c r="I132" s="160" t="n">
        <v>0</v>
      </c>
      <c r="J132" s="159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1" t="n">
        <v>37469</v>
      </c>
      <c r="C133" s="159" t="s">
        <v>152</v>
      </c>
      <c r="D133" s="159" t="s">
        <v>98</v>
      </c>
      <c r="E133" s="160" t="n">
        <v>-20.91156082</v>
      </c>
      <c r="F133" s="159" t="n">
        <v>0</v>
      </c>
      <c r="G133" s="160" t="n">
        <v>-20.91156082</v>
      </c>
      <c r="H133" s="160" t="n">
        <v>-0.005</v>
      </c>
      <c r="I133" s="160" t="n">
        <v>0.1045578041</v>
      </c>
      <c r="J133" s="159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7</v>
      </c>
      <c r="B134" s="171" t="n">
        <v>37500</v>
      </c>
      <c r="C134" s="159" t="s">
        <v>132</v>
      </c>
      <c r="D134" s="159" t="s">
        <v>15</v>
      </c>
      <c r="E134" s="160" t="n">
        <v>-0.3462257</v>
      </c>
      <c r="F134" s="159" t="n">
        <v>0</v>
      </c>
      <c r="G134" s="160" t="n">
        <v>-0.3462257</v>
      </c>
      <c r="H134" s="160" t="n">
        <v>0</v>
      </c>
      <c r="I134" s="160" t="n">
        <v>0</v>
      </c>
      <c r="J134" s="159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1" t="n">
        <v>37500</v>
      </c>
      <c r="C135" s="159" t="s">
        <v>133</v>
      </c>
      <c r="D135" s="159" t="s">
        <v>15</v>
      </c>
      <c r="E135" s="160" t="n">
        <v>59.38691315</v>
      </c>
      <c r="F135" s="159" t="n">
        <v>0</v>
      </c>
      <c r="G135" s="160" t="n">
        <v>59.38691315</v>
      </c>
      <c r="H135" s="160" t="n">
        <v>-0.1</v>
      </c>
      <c r="I135" s="160" t="n">
        <v>-5.938691315</v>
      </c>
      <c r="J135" s="159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1" t="n">
        <v>37500</v>
      </c>
      <c r="C136" s="159" t="s">
        <v>134</v>
      </c>
      <c r="D136" s="159" t="s">
        <v>15</v>
      </c>
      <c r="E136" s="160" t="n">
        <v>-59.04068745</v>
      </c>
      <c r="F136" s="159" t="n">
        <v>0</v>
      </c>
      <c r="G136" s="160" t="n">
        <v>-59.04068745</v>
      </c>
      <c r="H136" s="160" t="n">
        <v>0</v>
      </c>
      <c r="I136" s="160" t="n">
        <v>0</v>
      </c>
      <c r="J136" s="159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1" t="n">
        <v>37500</v>
      </c>
      <c r="C137" s="159" t="s">
        <v>135</v>
      </c>
      <c r="D137" s="159" t="s">
        <v>15</v>
      </c>
      <c r="E137" s="160" t="n">
        <v>1.62126273</v>
      </c>
      <c r="F137" s="159" t="n">
        <v>0</v>
      </c>
      <c r="G137" s="160" t="n">
        <v>1.62126273</v>
      </c>
      <c r="H137" s="160" t="n">
        <v>-0.00439184904099</v>
      </c>
      <c r="I137" s="160" t="n">
        <v>-0.00712034116594333</v>
      </c>
      <c r="J137" s="159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1" t="n">
        <v>37500</v>
      </c>
      <c r="C138" s="159" t="s">
        <v>136</v>
      </c>
      <c r="D138" s="159" t="s">
        <v>15</v>
      </c>
      <c r="E138" s="160" t="n">
        <v>0.87298762</v>
      </c>
      <c r="F138" s="159" t="n">
        <v>0</v>
      </c>
      <c r="G138" s="160" t="n">
        <v>0.87298762</v>
      </c>
      <c r="H138" s="160" t="n">
        <v>0</v>
      </c>
      <c r="I138" s="160" t="n">
        <v>0</v>
      </c>
      <c r="J138" s="159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1" t="n">
        <v>37500</v>
      </c>
      <c r="C139" s="159" t="s">
        <v>141</v>
      </c>
      <c r="D139" s="159" t="s">
        <v>98</v>
      </c>
      <c r="E139" s="160" t="n">
        <v>0</v>
      </c>
      <c r="F139" s="159" t="n">
        <v>0</v>
      </c>
      <c r="G139" s="160" t="n">
        <v>0</v>
      </c>
      <c r="H139" s="160" t="n">
        <v>0</v>
      </c>
      <c r="I139" s="160" t="n">
        <v>0</v>
      </c>
      <c r="J139" s="159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1" t="n">
        <v>37500</v>
      </c>
      <c r="C140" s="159" t="s">
        <v>142</v>
      </c>
      <c r="D140" s="159" t="s">
        <v>98</v>
      </c>
      <c r="E140" s="160" t="n">
        <v>14.84672829</v>
      </c>
      <c r="F140" s="159" t="n">
        <v>0</v>
      </c>
      <c r="G140" s="160" t="n">
        <v>14.84672829</v>
      </c>
      <c r="H140" s="160" t="n">
        <v>-0.00175672769547</v>
      </c>
      <c r="I140" s="160" t="n">
        <v>-0.026081658774161</v>
      </c>
      <c r="J140" s="159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1" t="n">
        <v>37500</v>
      </c>
      <c r="C141" s="159" t="s">
        <v>134</v>
      </c>
      <c r="D141" s="159" t="s">
        <v>98</v>
      </c>
      <c r="E141" s="160" t="n">
        <v>32.06893311</v>
      </c>
      <c r="F141" s="159" t="n">
        <v>0</v>
      </c>
      <c r="G141" s="160" t="n">
        <v>32.06893311</v>
      </c>
      <c r="H141" s="160" t="n">
        <v>0</v>
      </c>
      <c r="I141" s="160" t="n">
        <v>0</v>
      </c>
      <c r="J141" s="159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1" t="n">
        <v>37500</v>
      </c>
      <c r="C142" s="159" t="s">
        <v>143</v>
      </c>
      <c r="D142" s="159" t="s">
        <v>98</v>
      </c>
      <c r="E142" s="160" t="n">
        <v>59.38691315</v>
      </c>
      <c r="F142" s="159" t="n">
        <v>0</v>
      </c>
      <c r="G142" s="160" t="n">
        <v>59.38691315</v>
      </c>
      <c r="H142" s="160" t="n">
        <v>-0.025</v>
      </c>
      <c r="I142" s="160" t="n">
        <v>-1.48467282875</v>
      </c>
      <c r="J142" s="159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1" t="n">
        <v>37500</v>
      </c>
      <c r="C143" s="159" t="s">
        <v>135</v>
      </c>
      <c r="D143" s="159" t="s">
        <v>98</v>
      </c>
      <c r="E143" s="160" t="n">
        <v>0.36537798</v>
      </c>
      <c r="F143" s="159" t="n">
        <v>0</v>
      </c>
      <c r="G143" s="160" t="n">
        <v>0.36537798</v>
      </c>
      <c r="H143" s="160" t="n">
        <v>-0.00439184904099</v>
      </c>
      <c r="I143" s="160" t="n">
        <v>-0.00160468493106186</v>
      </c>
      <c r="J143" s="159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1" t="n">
        <v>37500</v>
      </c>
      <c r="C144" s="159" t="s">
        <v>144</v>
      </c>
      <c r="D144" s="159" t="s">
        <v>98</v>
      </c>
      <c r="E144" s="160" t="n">
        <v>0.17430059</v>
      </c>
      <c r="F144" s="159" t="n">
        <v>0</v>
      </c>
      <c r="G144" s="160" t="n">
        <v>0.17430059</v>
      </c>
      <c r="H144" s="160" t="n">
        <v>-0.00439184904099</v>
      </c>
      <c r="I144" s="160" t="n">
        <v>-0.000765501879035491</v>
      </c>
      <c r="J144" s="159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1" t="n">
        <v>37500</v>
      </c>
      <c r="C145" s="159" t="s">
        <v>136</v>
      </c>
      <c r="D145" s="159" t="s">
        <v>98</v>
      </c>
      <c r="E145" s="160" t="n">
        <v>0.29292595</v>
      </c>
      <c r="F145" s="159" t="n">
        <v>0</v>
      </c>
      <c r="G145" s="160" t="n">
        <v>0.29292595</v>
      </c>
      <c r="H145" s="160" t="n">
        <v>0</v>
      </c>
      <c r="I145" s="160" t="n">
        <v>0</v>
      </c>
      <c r="J145" s="159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1" t="n">
        <v>37500</v>
      </c>
      <c r="C146" s="159" t="s">
        <v>145</v>
      </c>
      <c r="D146" s="159" t="s">
        <v>98</v>
      </c>
      <c r="E146" s="160" t="n">
        <v>1.83045313</v>
      </c>
      <c r="F146" s="159" t="n">
        <v>0</v>
      </c>
      <c r="G146" s="160" t="n">
        <v>1.83045313</v>
      </c>
      <c r="H146" s="160" t="n">
        <v>-0.00382226705552</v>
      </c>
      <c r="I146" s="160" t="n">
        <v>-0.00699648069547247</v>
      </c>
      <c r="J146" s="159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1" t="n">
        <v>37500</v>
      </c>
      <c r="C147" s="159" t="s">
        <v>146</v>
      </c>
      <c r="D147" s="159" t="s">
        <v>98</v>
      </c>
      <c r="E147" s="160" t="n">
        <v>0</v>
      </c>
      <c r="F147" s="159" t="n">
        <v>0</v>
      </c>
      <c r="G147" s="160" t="n">
        <v>0</v>
      </c>
      <c r="H147" s="160" t="n">
        <v>0</v>
      </c>
      <c r="I147" s="160" t="n">
        <v>0</v>
      </c>
      <c r="J147" s="159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1" t="n">
        <v>37500</v>
      </c>
      <c r="C148" s="159" t="s">
        <v>147</v>
      </c>
      <c r="D148" s="159" t="s">
        <v>98</v>
      </c>
      <c r="E148" s="160" t="n">
        <v>0.83453459</v>
      </c>
      <c r="F148" s="159" t="n">
        <v>0</v>
      </c>
      <c r="G148" s="160" t="n">
        <v>0.83453459</v>
      </c>
      <c r="H148" s="160" t="n">
        <v>0</v>
      </c>
      <c r="I148" s="160" t="n">
        <v>0</v>
      </c>
      <c r="J148" s="159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1" t="n">
        <v>37500</v>
      </c>
      <c r="C149" s="159" t="s">
        <v>148</v>
      </c>
      <c r="D149" s="159" t="s">
        <v>98</v>
      </c>
      <c r="E149" s="160" t="n">
        <v>1.20303039</v>
      </c>
      <c r="F149" s="159" t="n">
        <v>0</v>
      </c>
      <c r="G149" s="160" t="n">
        <v>1.20303039</v>
      </c>
      <c r="H149" s="160" t="n">
        <v>-0.01024389266968</v>
      </c>
      <c r="I149" s="160" t="n">
        <v>-0.0123237141935233</v>
      </c>
      <c r="J149" s="159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1" t="n">
        <v>37500</v>
      </c>
      <c r="C150" s="159" t="s">
        <v>149</v>
      </c>
      <c r="D150" s="159" t="s">
        <v>98</v>
      </c>
      <c r="E150" s="160" t="n">
        <v>0.53180981</v>
      </c>
      <c r="F150" s="159" t="n">
        <v>0</v>
      </c>
      <c r="G150" s="160" t="n">
        <v>0.53180981</v>
      </c>
      <c r="H150" s="160" t="n">
        <v>0</v>
      </c>
      <c r="I150" s="160" t="n">
        <v>0</v>
      </c>
      <c r="J150" s="159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1" t="n">
        <v>37500</v>
      </c>
      <c r="C151" s="159" t="s">
        <v>150</v>
      </c>
      <c r="D151" s="159" t="s">
        <v>98</v>
      </c>
      <c r="E151" s="160" t="n">
        <v>0.7796017</v>
      </c>
      <c r="F151" s="159" t="n">
        <v>0</v>
      </c>
      <c r="G151" s="160" t="n">
        <v>0.7796017</v>
      </c>
      <c r="H151" s="160" t="n">
        <v>-0.00146394968033</v>
      </c>
      <c r="I151" s="160" t="n">
        <v>-0.00114129765949972</v>
      </c>
      <c r="J151" s="159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1" t="n">
        <v>37500</v>
      </c>
      <c r="C152" s="159" t="s">
        <v>151</v>
      </c>
      <c r="D152" s="159" t="s">
        <v>98</v>
      </c>
      <c r="E152" s="160" t="n">
        <v>1.75458635</v>
      </c>
      <c r="F152" s="159" t="n">
        <v>0</v>
      </c>
      <c r="G152" s="160" t="n">
        <v>1.75458635</v>
      </c>
      <c r="H152" s="160" t="n">
        <v>0</v>
      </c>
      <c r="I152" s="160" t="n">
        <v>0</v>
      </c>
      <c r="J152" s="159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1" t="n">
        <v>37500</v>
      </c>
      <c r="C153" s="159" t="s">
        <v>152</v>
      </c>
      <c r="D153" s="159" t="s">
        <v>98</v>
      </c>
      <c r="E153" s="160" t="n">
        <v>-20.19155047</v>
      </c>
      <c r="F153" s="159" t="n">
        <v>0</v>
      </c>
      <c r="G153" s="160" t="n">
        <v>-20.19155047</v>
      </c>
      <c r="H153" s="160" t="n">
        <v>-0.005</v>
      </c>
      <c r="I153" s="160" t="n">
        <v>0.10095775235</v>
      </c>
      <c r="J153" s="159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8</v>
      </c>
      <c r="B154" s="171" t="n">
        <v>37530</v>
      </c>
      <c r="C154" s="159" t="s">
        <v>132</v>
      </c>
      <c r="D154" s="159" t="s">
        <v>15</v>
      </c>
      <c r="E154" s="160" t="n">
        <v>-0.34529855</v>
      </c>
      <c r="F154" s="159" t="n">
        <v>0</v>
      </c>
      <c r="G154" s="160" t="n">
        <v>-0.34529855</v>
      </c>
      <c r="H154" s="160" t="n">
        <v>0</v>
      </c>
      <c r="I154" s="160" t="n">
        <v>0</v>
      </c>
      <c r="J154" s="159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1" t="n">
        <v>37530</v>
      </c>
      <c r="C155" s="159" t="s">
        <v>133</v>
      </c>
      <c r="D155" s="159" t="s">
        <v>15</v>
      </c>
      <c r="E155" s="160" t="n">
        <v>61.22314706</v>
      </c>
      <c r="F155" s="159" t="n">
        <v>0</v>
      </c>
      <c r="G155" s="160" t="n">
        <v>61.22314706</v>
      </c>
      <c r="H155" s="160" t="n">
        <v>0</v>
      </c>
      <c r="I155" s="160" t="n">
        <v>0</v>
      </c>
      <c r="J155" s="159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1" t="n">
        <v>37530</v>
      </c>
      <c r="C156" s="159" t="s">
        <v>134</v>
      </c>
      <c r="D156" s="159" t="s">
        <v>15</v>
      </c>
      <c r="E156" s="160" t="n">
        <v>-60.87784851</v>
      </c>
      <c r="F156" s="159" t="n">
        <v>0</v>
      </c>
      <c r="G156" s="160" t="n">
        <v>-60.87784851</v>
      </c>
      <c r="H156" s="160" t="n">
        <v>0</v>
      </c>
      <c r="I156" s="160" t="n">
        <v>0</v>
      </c>
      <c r="J156" s="159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1" t="n">
        <v>37530</v>
      </c>
      <c r="C157" s="159" t="s">
        <v>135</v>
      </c>
      <c r="D157" s="159" t="s">
        <v>15</v>
      </c>
      <c r="E157" s="160" t="n">
        <v>1.67139191</v>
      </c>
      <c r="F157" s="159" t="n">
        <v>0</v>
      </c>
      <c r="G157" s="160" t="n">
        <v>1.67139191</v>
      </c>
      <c r="H157" s="160" t="n">
        <v>-0.00471067428589</v>
      </c>
      <c r="I157" s="160" t="n">
        <v>-0.00787338289208157</v>
      </c>
      <c r="J157" s="159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1" t="n">
        <v>37530</v>
      </c>
      <c r="C158" s="159" t="s">
        <v>136</v>
      </c>
      <c r="D158" s="159" t="s">
        <v>15</v>
      </c>
      <c r="E158" s="160" t="n">
        <v>0.89998026</v>
      </c>
      <c r="F158" s="159" t="n">
        <v>0</v>
      </c>
      <c r="G158" s="160" t="n">
        <v>0.89998026</v>
      </c>
      <c r="H158" s="160" t="n">
        <v>0</v>
      </c>
      <c r="I158" s="160" t="n">
        <v>0</v>
      </c>
      <c r="J158" s="159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1" t="n">
        <v>37530</v>
      </c>
      <c r="C159" s="159" t="s">
        <v>141</v>
      </c>
      <c r="D159" s="159" t="s">
        <v>98</v>
      </c>
      <c r="E159" s="160" t="n">
        <v>0</v>
      </c>
      <c r="F159" s="159" t="n">
        <v>0</v>
      </c>
      <c r="G159" s="160" t="n">
        <v>0</v>
      </c>
      <c r="H159" s="160" t="n">
        <v>0</v>
      </c>
      <c r="I159" s="160" t="n">
        <v>0</v>
      </c>
      <c r="J159" s="159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1" t="n">
        <v>37530</v>
      </c>
      <c r="C160" s="159" t="s">
        <v>142</v>
      </c>
      <c r="D160" s="159" t="s">
        <v>98</v>
      </c>
      <c r="E160" s="160" t="n">
        <v>15.30578677</v>
      </c>
      <c r="F160" s="159" t="n">
        <v>0</v>
      </c>
      <c r="G160" s="160" t="n">
        <v>15.30578677</v>
      </c>
      <c r="H160" s="160" t="n">
        <v>-0.00188428163529</v>
      </c>
      <c r="I160" s="160" t="n">
        <v>-0.0288404129243756</v>
      </c>
      <c r="J160" s="159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1" t="n">
        <v>37530</v>
      </c>
      <c r="C161" s="159" t="s">
        <v>134</v>
      </c>
      <c r="D161" s="159" t="s">
        <v>98</v>
      </c>
      <c r="E161" s="160" t="n">
        <v>33.06049941</v>
      </c>
      <c r="F161" s="159" t="n">
        <v>0</v>
      </c>
      <c r="G161" s="160" t="n">
        <v>33.06049941</v>
      </c>
      <c r="H161" s="160" t="n">
        <v>0</v>
      </c>
      <c r="I161" s="160" t="n">
        <v>0</v>
      </c>
      <c r="J161" s="159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1" t="n">
        <v>37530</v>
      </c>
      <c r="C162" s="159" t="s">
        <v>143</v>
      </c>
      <c r="D162" s="159" t="s">
        <v>98</v>
      </c>
      <c r="E162" s="160" t="n">
        <v>61.22314706</v>
      </c>
      <c r="F162" s="159" t="n">
        <v>0</v>
      </c>
      <c r="G162" s="160" t="n">
        <v>61.22314706</v>
      </c>
      <c r="H162" s="160" t="n">
        <v>-0.025</v>
      </c>
      <c r="I162" s="160" t="n">
        <v>-1.5305786765</v>
      </c>
      <c r="J162" s="159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1" t="n">
        <v>37530</v>
      </c>
      <c r="C163" s="159" t="s">
        <v>135</v>
      </c>
      <c r="D163" s="159" t="s">
        <v>98</v>
      </c>
      <c r="E163" s="160" t="n">
        <v>0.37667542</v>
      </c>
      <c r="F163" s="159" t="n">
        <v>0</v>
      </c>
      <c r="G163" s="160" t="n">
        <v>0.37667542</v>
      </c>
      <c r="H163" s="160" t="n">
        <v>-0.00471067428589</v>
      </c>
      <c r="I163" s="160" t="n">
        <v>-0.00177439521512082</v>
      </c>
      <c r="J163" s="159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1" t="n">
        <v>37530</v>
      </c>
      <c r="C164" s="159" t="s">
        <v>144</v>
      </c>
      <c r="D164" s="159" t="s">
        <v>98</v>
      </c>
      <c r="E164" s="160" t="n">
        <v>0.17968994</v>
      </c>
      <c r="F164" s="159" t="n">
        <v>0</v>
      </c>
      <c r="G164" s="160" t="n">
        <v>0.17968994</v>
      </c>
      <c r="H164" s="160" t="n">
        <v>-0.00471067428589</v>
      </c>
      <c r="I164" s="160" t="n">
        <v>-0.000846460779791117</v>
      </c>
      <c r="J164" s="159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1" t="n">
        <v>37530</v>
      </c>
      <c r="C165" s="159" t="s">
        <v>136</v>
      </c>
      <c r="D165" s="159" t="s">
        <v>98</v>
      </c>
      <c r="E165" s="160" t="n">
        <v>0.30198318</v>
      </c>
      <c r="F165" s="159" t="n">
        <v>0</v>
      </c>
      <c r="G165" s="160" t="n">
        <v>0.30198318</v>
      </c>
      <c r="H165" s="160" t="n">
        <v>0</v>
      </c>
      <c r="I165" s="160" t="n">
        <v>0</v>
      </c>
      <c r="J165" s="159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1" t="n">
        <v>37530</v>
      </c>
      <c r="C166" s="159" t="s">
        <v>145</v>
      </c>
      <c r="D166" s="159" t="s">
        <v>98</v>
      </c>
      <c r="E166" s="160" t="n">
        <v>1.88705045</v>
      </c>
      <c r="F166" s="159" t="n">
        <v>0</v>
      </c>
      <c r="G166" s="160" t="n">
        <v>1.88705045</v>
      </c>
      <c r="H166" s="160" t="n">
        <v>-0.0036011338234</v>
      </c>
      <c r="I166" s="160" t="n">
        <v>-0.00679552120195719</v>
      </c>
      <c r="J166" s="159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1" t="n">
        <v>37530</v>
      </c>
      <c r="C167" s="159" t="s">
        <v>146</v>
      </c>
      <c r="D167" s="159" t="s">
        <v>98</v>
      </c>
      <c r="E167" s="160" t="n">
        <v>0</v>
      </c>
      <c r="F167" s="159" t="n">
        <v>0</v>
      </c>
      <c r="G167" s="160" t="n">
        <v>0</v>
      </c>
      <c r="H167" s="160" t="n">
        <v>0</v>
      </c>
      <c r="I167" s="160" t="n">
        <v>0</v>
      </c>
      <c r="J167" s="159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1" t="n">
        <v>37530</v>
      </c>
      <c r="C168" s="159" t="s">
        <v>147</v>
      </c>
      <c r="D168" s="159" t="s">
        <v>98</v>
      </c>
      <c r="E168" s="160" t="n">
        <v>0.86033827</v>
      </c>
      <c r="F168" s="159" t="n">
        <v>0</v>
      </c>
      <c r="G168" s="160" t="n">
        <v>0.86033827</v>
      </c>
      <c r="H168" s="160" t="n">
        <v>0</v>
      </c>
      <c r="I168" s="160" t="n">
        <v>0</v>
      </c>
      <c r="J168" s="159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1" t="n">
        <v>37530</v>
      </c>
      <c r="C169" s="159" t="s">
        <v>148</v>
      </c>
      <c r="D169" s="159" t="s">
        <v>98</v>
      </c>
      <c r="E169" s="160" t="n">
        <v>1.2402279</v>
      </c>
      <c r="F169" s="159" t="n">
        <v>0</v>
      </c>
      <c r="G169" s="160" t="n">
        <v>1.2402279</v>
      </c>
      <c r="H169" s="160" t="n">
        <v>-0.01045334339142</v>
      </c>
      <c r="I169" s="160" t="n">
        <v>-0.0129645281223197</v>
      </c>
      <c r="J169" s="159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1" t="n">
        <v>37530</v>
      </c>
      <c r="C170" s="159" t="s">
        <v>149</v>
      </c>
      <c r="D170" s="159" t="s">
        <v>98</v>
      </c>
      <c r="E170" s="160" t="n">
        <v>0.54825328</v>
      </c>
      <c r="F170" s="159" t="n">
        <v>0</v>
      </c>
      <c r="G170" s="160" t="n">
        <v>0.54825328</v>
      </c>
      <c r="H170" s="160" t="n">
        <v>0</v>
      </c>
      <c r="I170" s="160" t="n">
        <v>0</v>
      </c>
      <c r="J170" s="159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1" t="n">
        <v>37530</v>
      </c>
      <c r="C171" s="159" t="s">
        <v>150</v>
      </c>
      <c r="D171" s="159" t="s">
        <v>98</v>
      </c>
      <c r="E171" s="160" t="n">
        <v>0.80370686</v>
      </c>
      <c r="F171" s="159" t="n">
        <v>0</v>
      </c>
      <c r="G171" s="160" t="n">
        <v>0.80370686</v>
      </c>
      <c r="H171" s="160" t="n">
        <v>-0.00414246320725</v>
      </c>
      <c r="I171" s="160" t="n">
        <v>-0.00332932609696443</v>
      </c>
      <c r="J171" s="159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1" t="n">
        <v>37530</v>
      </c>
      <c r="C172" s="159" t="s">
        <v>151</v>
      </c>
      <c r="D172" s="159" t="s">
        <v>98</v>
      </c>
      <c r="E172" s="160" t="n">
        <v>1.80883788</v>
      </c>
      <c r="F172" s="159" t="n">
        <v>0</v>
      </c>
      <c r="G172" s="160" t="n">
        <v>1.80883788</v>
      </c>
      <c r="H172" s="160" t="n">
        <v>0</v>
      </c>
      <c r="I172" s="160" t="n">
        <v>0</v>
      </c>
      <c r="J172" s="159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1" t="n">
        <v>37530</v>
      </c>
      <c r="C173" s="159" t="s">
        <v>152</v>
      </c>
      <c r="D173" s="159" t="s">
        <v>98</v>
      </c>
      <c r="E173" s="160" t="n">
        <v>-20.81587</v>
      </c>
      <c r="F173" s="159" t="n">
        <v>0</v>
      </c>
      <c r="G173" s="160" t="n">
        <v>-20.81587</v>
      </c>
      <c r="H173" s="160" t="n">
        <v>-0.005</v>
      </c>
      <c r="I173" s="160" t="n">
        <v>0.10407935</v>
      </c>
      <c r="J173" s="159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9</v>
      </c>
      <c r="B174" s="171" t="n">
        <v>37561</v>
      </c>
      <c r="C174" s="159" t="s">
        <v>132</v>
      </c>
      <c r="D174" s="159" t="s">
        <v>15</v>
      </c>
      <c r="E174" s="160" t="n">
        <v>-0.32236047</v>
      </c>
      <c r="F174" s="159" t="n">
        <v>0</v>
      </c>
      <c r="G174" s="160" t="n">
        <v>-0.32236047</v>
      </c>
      <c r="H174" s="160" t="n">
        <v>0</v>
      </c>
      <c r="I174" s="160" t="n">
        <v>0</v>
      </c>
      <c r="J174" s="159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1" t="n">
        <v>37561</v>
      </c>
      <c r="C175" s="159" t="s">
        <v>133</v>
      </c>
      <c r="D175" s="159" t="s">
        <v>15</v>
      </c>
      <c r="E175" s="160" t="n">
        <v>59.09449451</v>
      </c>
      <c r="F175" s="159" t="n">
        <v>0</v>
      </c>
      <c r="G175" s="160" t="n">
        <v>59.09449451</v>
      </c>
      <c r="H175" s="160" t="n">
        <v>-0.1</v>
      </c>
      <c r="I175" s="160" t="n">
        <v>-5.909449451</v>
      </c>
      <c r="J175" s="159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1" t="n">
        <v>37561</v>
      </c>
      <c r="C176" s="159" t="s">
        <v>134</v>
      </c>
      <c r="D176" s="159" t="s">
        <v>15</v>
      </c>
      <c r="E176" s="160" t="n">
        <v>-58.77213404</v>
      </c>
      <c r="F176" s="159" t="n">
        <v>0</v>
      </c>
      <c r="G176" s="160" t="n">
        <v>-58.77213404</v>
      </c>
      <c r="H176" s="160" t="n">
        <v>0</v>
      </c>
      <c r="I176" s="160" t="n">
        <v>0</v>
      </c>
      <c r="J176" s="159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1" t="n">
        <v>37561</v>
      </c>
      <c r="C177" s="159" t="s">
        <v>141</v>
      </c>
      <c r="D177" s="159" t="s">
        <v>98</v>
      </c>
      <c r="E177" s="160" t="n">
        <v>0</v>
      </c>
      <c r="F177" s="159" t="n">
        <v>0</v>
      </c>
      <c r="G177" s="160" t="n">
        <v>0</v>
      </c>
      <c r="H177" s="160" t="n">
        <v>0.014948844909</v>
      </c>
      <c r="I177" s="160" t="n">
        <v>0</v>
      </c>
      <c r="J177" s="159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1" t="n">
        <v>37561</v>
      </c>
      <c r="C178" s="159" t="s">
        <v>142</v>
      </c>
      <c r="D178" s="159" t="s">
        <v>98</v>
      </c>
      <c r="E178" s="160" t="n">
        <v>14.77362363</v>
      </c>
      <c r="F178" s="159" t="n">
        <v>0</v>
      </c>
      <c r="G178" s="160" t="n">
        <v>14.77362363</v>
      </c>
      <c r="H178" s="160" t="n">
        <v>-0.00010174512864</v>
      </c>
      <c r="I178" s="160" t="n">
        <v>-0.00150314423671329</v>
      </c>
      <c r="J178" s="159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1" t="n">
        <v>37561</v>
      </c>
      <c r="C179" s="159" t="s">
        <v>134</v>
      </c>
      <c r="D179" s="159" t="s">
        <v>98</v>
      </c>
      <c r="E179" s="160" t="n">
        <v>31.91102704</v>
      </c>
      <c r="F179" s="159" t="n">
        <v>0</v>
      </c>
      <c r="G179" s="160" t="n">
        <v>31.91102704</v>
      </c>
      <c r="H179" s="160" t="n">
        <v>0</v>
      </c>
      <c r="I179" s="160" t="n">
        <v>0</v>
      </c>
      <c r="J179" s="159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1" t="n">
        <v>37561</v>
      </c>
      <c r="C180" s="159" t="s">
        <v>143</v>
      </c>
      <c r="D180" s="159" t="s">
        <v>98</v>
      </c>
      <c r="E180" s="160" t="n">
        <v>59.09449451</v>
      </c>
      <c r="F180" s="159" t="n">
        <v>0</v>
      </c>
      <c r="G180" s="160" t="n">
        <v>59.09449451</v>
      </c>
      <c r="H180" s="160" t="n">
        <v>-0.025</v>
      </c>
      <c r="I180" s="160" t="n">
        <v>-1.47736236275</v>
      </c>
      <c r="J180" s="159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1" t="n">
        <v>37561</v>
      </c>
      <c r="C181" s="159" t="s">
        <v>135</v>
      </c>
      <c r="D181" s="159" t="s">
        <v>98</v>
      </c>
      <c r="E181" s="160" t="n">
        <v>0.36357888</v>
      </c>
      <c r="F181" s="159" t="n">
        <v>0</v>
      </c>
      <c r="G181" s="160" t="n">
        <v>0.36357888</v>
      </c>
      <c r="H181" s="160" t="n">
        <v>-0.00152599811554</v>
      </c>
      <c r="I181" s="160" t="n">
        <v>-0.000554820685730144</v>
      </c>
      <c r="J181" s="159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1" t="n">
        <v>37561</v>
      </c>
      <c r="C182" s="159" t="s">
        <v>144</v>
      </c>
      <c r="D182" s="159" t="s">
        <v>98</v>
      </c>
      <c r="E182" s="160" t="n">
        <v>0.17344234</v>
      </c>
      <c r="F182" s="159" t="n">
        <v>0</v>
      </c>
      <c r="G182" s="160" t="n">
        <v>0.17344234</v>
      </c>
      <c r="H182" s="160" t="n">
        <v>-0.00152599811554</v>
      </c>
      <c r="I182" s="160" t="n">
        <v>-0.000264672683994848</v>
      </c>
      <c r="J182" s="159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1" t="n">
        <v>37561</v>
      </c>
      <c r="C183" s="159" t="s">
        <v>136</v>
      </c>
      <c r="D183" s="159" t="s">
        <v>98</v>
      </c>
      <c r="E183" s="160" t="n">
        <v>0.2914836</v>
      </c>
      <c r="F183" s="159" t="n">
        <v>0</v>
      </c>
      <c r="G183" s="160" t="n">
        <v>0.2914836</v>
      </c>
      <c r="H183" s="160" t="n">
        <v>-0.03912210464478</v>
      </c>
      <c r="I183" s="160" t="n">
        <v>-0.0114034519014372</v>
      </c>
      <c r="J183" s="159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1" t="n">
        <v>37561</v>
      </c>
      <c r="C184" s="159" t="s">
        <v>145</v>
      </c>
      <c r="D184" s="159" t="s">
        <v>98</v>
      </c>
      <c r="E184" s="160" t="n">
        <v>1.82144006</v>
      </c>
      <c r="F184" s="159" t="n">
        <v>0</v>
      </c>
      <c r="G184" s="160" t="n">
        <v>1.82144006</v>
      </c>
      <c r="H184" s="160" t="n">
        <v>-0.00084829330445</v>
      </c>
      <c r="I184" s="160" t="n">
        <v>-0.00154511540735501</v>
      </c>
      <c r="J184" s="159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1" t="n">
        <v>37561</v>
      </c>
      <c r="C185" s="159" t="s">
        <v>146</v>
      </c>
      <c r="D185" s="159" t="s">
        <v>98</v>
      </c>
      <c r="E185" s="160" t="n">
        <v>0</v>
      </c>
      <c r="F185" s="159" t="n">
        <v>0</v>
      </c>
      <c r="G185" s="160" t="n">
        <v>0</v>
      </c>
      <c r="H185" s="160" t="n">
        <v>-0.01166397333146</v>
      </c>
      <c r="I185" s="160" t="n">
        <v>0</v>
      </c>
      <c r="J185" s="159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1" t="n">
        <v>37561</v>
      </c>
      <c r="C186" s="159" t="s">
        <v>147</v>
      </c>
      <c r="D186" s="159" t="s">
        <v>98</v>
      </c>
      <c r="E186" s="160" t="n">
        <v>0.83042539</v>
      </c>
      <c r="F186" s="159" t="n">
        <v>0</v>
      </c>
      <c r="G186" s="160" t="n">
        <v>0.83042539</v>
      </c>
      <c r="H186" s="160" t="n">
        <v>-0.03912210464478</v>
      </c>
      <c r="I186" s="160" t="n">
        <v>-0.0324879890072622</v>
      </c>
      <c r="J186" s="159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1" t="n">
        <v>37561</v>
      </c>
      <c r="C187" s="159" t="s">
        <v>148</v>
      </c>
      <c r="D187" s="159" t="s">
        <v>98</v>
      </c>
      <c r="E187" s="160" t="n">
        <v>1.19710672</v>
      </c>
      <c r="F187" s="159" t="n">
        <v>0</v>
      </c>
      <c r="G187" s="160" t="n">
        <v>1.19710672</v>
      </c>
      <c r="H187" s="160" t="n">
        <v>-0.00213640928269</v>
      </c>
      <c r="I187" s="160" t="n">
        <v>-0.00255750990897858</v>
      </c>
      <c r="J187" s="159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1" t="n">
        <v>37561</v>
      </c>
      <c r="C188" s="159" t="s">
        <v>149</v>
      </c>
      <c r="D188" s="159" t="s">
        <v>98</v>
      </c>
      <c r="E188" s="160" t="n">
        <v>0.5291912</v>
      </c>
      <c r="F188" s="159" t="n">
        <v>0</v>
      </c>
      <c r="G188" s="160" t="n">
        <v>0.5291912</v>
      </c>
      <c r="H188" s="160" t="n">
        <v>-0.03997039794922</v>
      </c>
      <c r="I188" s="160" t="n">
        <v>-0.0211519828552253</v>
      </c>
      <c r="J188" s="159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1" t="n">
        <v>37561</v>
      </c>
      <c r="C189" s="159" t="s">
        <v>150</v>
      </c>
      <c r="D189" s="159" t="s">
        <v>98</v>
      </c>
      <c r="E189" s="160" t="n">
        <v>0.77576298</v>
      </c>
      <c r="F189" s="159" t="n">
        <v>0</v>
      </c>
      <c r="G189" s="160" t="n">
        <v>0.77576298</v>
      </c>
      <c r="H189" s="160" t="n">
        <v>0</v>
      </c>
      <c r="I189" s="160" t="n">
        <v>0</v>
      </c>
      <c r="J189" s="159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1" t="n">
        <v>37561</v>
      </c>
      <c r="C190" s="159" t="s">
        <v>151</v>
      </c>
      <c r="D190" s="159" t="s">
        <v>98</v>
      </c>
      <c r="E190" s="160" t="n">
        <v>1.74594684</v>
      </c>
      <c r="F190" s="159" t="n">
        <v>0</v>
      </c>
      <c r="G190" s="160" t="n">
        <v>1.74594684</v>
      </c>
      <c r="H190" s="160" t="n">
        <v>0</v>
      </c>
      <c r="I190" s="160" t="n">
        <v>0</v>
      </c>
      <c r="J190" s="159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1" t="n">
        <v>37561</v>
      </c>
      <c r="C191" s="159" t="s">
        <v>152</v>
      </c>
      <c r="D191" s="159" t="s">
        <v>98</v>
      </c>
      <c r="E191" s="160" t="n">
        <v>-20.09212813</v>
      </c>
      <c r="F191" s="159" t="n">
        <v>0</v>
      </c>
      <c r="G191" s="160" t="n">
        <v>-20.09212813</v>
      </c>
      <c r="H191" s="160" t="n">
        <v>-0.005</v>
      </c>
      <c r="I191" s="160" t="n">
        <v>0.10046064065</v>
      </c>
      <c r="J191" s="159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10</v>
      </c>
      <c r="B192" s="171" t="n">
        <v>37591</v>
      </c>
      <c r="C192" s="159" t="s">
        <v>132</v>
      </c>
      <c r="D192" s="159" t="s">
        <v>15</v>
      </c>
      <c r="E192" s="160" t="n">
        <v>-0.32155905</v>
      </c>
      <c r="F192" s="159" t="n">
        <v>0</v>
      </c>
      <c r="G192" s="160" t="n">
        <v>-0.32155905</v>
      </c>
      <c r="H192" s="160" t="n">
        <v>0</v>
      </c>
      <c r="I192" s="160" t="n">
        <v>0</v>
      </c>
      <c r="J192" s="159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1" t="n">
        <v>37591</v>
      </c>
      <c r="C193" s="159" t="s">
        <v>133</v>
      </c>
      <c r="D193" s="159" t="s">
        <v>15</v>
      </c>
      <c r="E193" s="160" t="n">
        <v>60.90133492</v>
      </c>
      <c r="F193" s="159" t="n">
        <v>0</v>
      </c>
      <c r="G193" s="160" t="n">
        <v>60.90133492</v>
      </c>
      <c r="H193" s="160" t="n">
        <v>-0.1</v>
      </c>
      <c r="I193" s="160" t="n">
        <v>-6.090133492</v>
      </c>
      <c r="J193" s="159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1" t="n">
        <v>37591</v>
      </c>
      <c r="C194" s="159" t="s">
        <v>134</v>
      </c>
      <c r="D194" s="159" t="s">
        <v>15</v>
      </c>
      <c r="E194" s="160" t="n">
        <v>-60.57977587</v>
      </c>
      <c r="F194" s="159" t="n">
        <v>0</v>
      </c>
      <c r="G194" s="160" t="n">
        <v>-60.57977587</v>
      </c>
      <c r="H194" s="160" t="n">
        <v>0</v>
      </c>
      <c r="I194" s="160" t="n">
        <v>0</v>
      </c>
      <c r="J194" s="159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1" t="n">
        <v>37591</v>
      </c>
      <c r="C195" s="159" t="s">
        <v>141</v>
      </c>
      <c r="D195" s="159" t="s">
        <v>98</v>
      </c>
      <c r="E195" s="160" t="n">
        <v>0</v>
      </c>
      <c r="F195" s="159" t="n">
        <v>0</v>
      </c>
      <c r="G195" s="160" t="n">
        <v>0</v>
      </c>
      <c r="H195" s="160" t="n">
        <v>0.007991790771</v>
      </c>
      <c r="I195" s="160" t="n">
        <v>0</v>
      </c>
      <c r="J195" s="159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1" t="n">
        <v>37591</v>
      </c>
      <c r="C196" s="159" t="s">
        <v>142</v>
      </c>
      <c r="D196" s="159" t="s">
        <v>98</v>
      </c>
      <c r="E196" s="160" t="n">
        <v>15.22533373</v>
      </c>
      <c r="F196" s="159" t="n">
        <v>0</v>
      </c>
      <c r="G196" s="160" t="n">
        <v>15.22533373</v>
      </c>
      <c r="H196" s="160" t="n">
        <v>0</v>
      </c>
      <c r="I196" s="160" t="n">
        <v>0</v>
      </c>
      <c r="J196" s="159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1" t="n">
        <v>37591</v>
      </c>
      <c r="C197" s="159" t="s">
        <v>134</v>
      </c>
      <c r="D197" s="159" t="s">
        <v>98</v>
      </c>
      <c r="E197" s="160" t="n">
        <v>32.88672086</v>
      </c>
      <c r="F197" s="159" t="n">
        <v>0</v>
      </c>
      <c r="G197" s="160" t="n">
        <v>32.88672086</v>
      </c>
      <c r="H197" s="160" t="n">
        <v>0</v>
      </c>
      <c r="I197" s="160" t="n">
        <v>0</v>
      </c>
      <c r="J197" s="159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1" t="n">
        <v>37591</v>
      </c>
      <c r="C198" s="159" t="s">
        <v>143</v>
      </c>
      <c r="D198" s="159" t="s">
        <v>98</v>
      </c>
      <c r="E198" s="160" t="n">
        <v>60.90133492</v>
      </c>
      <c r="F198" s="159" t="n">
        <v>0</v>
      </c>
      <c r="G198" s="160" t="n">
        <v>60.90133492</v>
      </c>
      <c r="H198" s="160" t="n">
        <v>-0.025</v>
      </c>
      <c r="I198" s="160" t="n">
        <v>-1.522533373</v>
      </c>
      <c r="J198" s="159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1" t="n">
        <v>37591</v>
      </c>
      <c r="C199" s="159" t="s">
        <v>135</v>
      </c>
      <c r="D199" s="159" t="s">
        <v>98</v>
      </c>
      <c r="E199" s="160" t="n">
        <v>0.37469547</v>
      </c>
      <c r="F199" s="159" t="n">
        <v>0</v>
      </c>
      <c r="G199" s="160" t="n">
        <v>0.37469547</v>
      </c>
      <c r="H199" s="160" t="n">
        <v>-0.00173336267472</v>
      </c>
      <c r="I199" s="160" t="n">
        <v>-0.000649483142084668</v>
      </c>
      <c r="J199" s="159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1" t="n">
        <v>37591</v>
      </c>
      <c r="C200" s="159" t="s">
        <v>144</v>
      </c>
      <c r="D200" s="159" t="s">
        <v>98</v>
      </c>
      <c r="E200" s="160" t="n">
        <v>0.17874542</v>
      </c>
      <c r="F200" s="159" t="n">
        <v>0</v>
      </c>
      <c r="G200" s="160" t="n">
        <v>0.17874542</v>
      </c>
      <c r="H200" s="160" t="n">
        <v>-0.00173336267472</v>
      </c>
      <c r="I200" s="160" t="n">
        <v>-0.00030983063930515</v>
      </c>
      <c r="J200" s="159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1" t="n">
        <v>37591</v>
      </c>
      <c r="C201" s="159" t="s">
        <v>136</v>
      </c>
      <c r="D201" s="159" t="s">
        <v>98</v>
      </c>
      <c r="E201" s="160" t="n">
        <v>0.30039583</v>
      </c>
      <c r="F201" s="159" t="n">
        <v>0</v>
      </c>
      <c r="G201" s="160" t="n">
        <v>0.30039583</v>
      </c>
      <c r="H201" s="160" t="n">
        <v>0.007925391197</v>
      </c>
      <c r="I201" s="160" t="n">
        <v>0.00238075446669751</v>
      </c>
      <c r="J201" s="159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1" t="n">
        <v>37591</v>
      </c>
      <c r="C202" s="159" t="s">
        <v>145</v>
      </c>
      <c r="D202" s="159" t="s">
        <v>98</v>
      </c>
      <c r="E202" s="160" t="n">
        <v>1.8771314</v>
      </c>
      <c r="F202" s="159" t="n">
        <v>0</v>
      </c>
      <c r="G202" s="160" t="n">
        <v>1.8771314</v>
      </c>
      <c r="H202" s="160" t="n">
        <v>-0.00080585479737</v>
      </c>
      <c r="I202" s="160" t="n">
        <v>-0.00151269534398386</v>
      </c>
      <c r="J202" s="159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1" t="n">
        <v>37591</v>
      </c>
      <c r="C203" s="159" t="s">
        <v>146</v>
      </c>
      <c r="D203" s="159" t="s">
        <v>98</v>
      </c>
      <c r="E203" s="160" t="n">
        <v>0</v>
      </c>
      <c r="F203" s="159" t="n">
        <v>0</v>
      </c>
      <c r="G203" s="160" t="n">
        <v>0</v>
      </c>
      <c r="H203" s="160" t="n">
        <v>0</v>
      </c>
      <c r="I203" s="160" t="n">
        <v>0</v>
      </c>
      <c r="J203" s="159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1" t="n">
        <v>37591</v>
      </c>
      <c r="C204" s="159" t="s">
        <v>147</v>
      </c>
      <c r="D204" s="159" t="s">
        <v>98</v>
      </c>
      <c r="E204" s="160" t="n">
        <v>0.85581601</v>
      </c>
      <c r="F204" s="159" t="n">
        <v>0</v>
      </c>
      <c r="G204" s="160" t="n">
        <v>0.85581601</v>
      </c>
      <c r="H204" s="160" t="n">
        <v>0.007925391197</v>
      </c>
      <c r="I204" s="160" t="n">
        <v>0.00678267667190566</v>
      </c>
      <c r="J204" s="159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1" t="n">
        <v>37591</v>
      </c>
      <c r="C205" s="159" t="s">
        <v>148</v>
      </c>
      <c r="D205" s="159" t="s">
        <v>98</v>
      </c>
      <c r="E205" s="160" t="n">
        <v>1.23370879</v>
      </c>
      <c r="F205" s="159" t="n">
        <v>0</v>
      </c>
      <c r="G205" s="160" t="n">
        <v>1.23370879</v>
      </c>
      <c r="H205" s="160" t="n">
        <v>-0.00242668390275</v>
      </c>
      <c r="I205" s="160" t="n">
        <v>-0.00299382126137418</v>
      </c>
      <c r="J205" s="159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1" t="n">
        <v>37591</v>
      </c>
      <c r="C206" s="159" t="s">
        <v>149</v>
      </c>
      <c r="D206" s="159" t="s">
        <v>98</v>
      </c>
      <c r="E206" s="160" t="n">
        <v>0.54537145</v>
      </c>
      <c r="F206" s="159" t="n">
        <v>0</v>
      </c>
      <c r="G206" s="160" t="n">
        <v>0.54537145</v>
      </c>
      <c r="H206" s="160" t="n">
        <v>0.0071195364</v>
      </c>
      <c r="I206" s="160" t="n">
        <v>0.00388279188979578</v>
      </c>
      <c r="J206" s="159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1" t="n">
        <v>37591</v>
      </c>
      <c r="C207" s="159" t="s">
        <v>150</v>
      </c>
      <c r="D207" s="159" t="s">
        <v>98</v>
      </c>
      <c r="E207" s="160" t="n">
        <v>0.79948227</v>
      </c>
      <c r="F207" s="159" t="n">
        <v>0</v>
      </c>
      <c r="G207" s="160" t="n">
        <v>0.79948227</v>
      </c>
      <c r="H207" s="160" t="n">
        <v>0</v>
      </c>
      <c r="I207" s="160" t="n">
        <v>0</v>
      </c>
      <c r="J207" s="159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1" t="n">
        <v>37591</v>
      </c>
      <c r="C208" s="159" t="s">
        <v>151</v>
      </c>
      <c r="D208" s="159" t="s">
        <v>98</v>
      </c>
      <c r="E208" s="160" t="n">
        <v>1.79932994</v>
      </c>
      <c r="F208" s="159" t="n">
        <v>0</v>
      </c>
      <c r="G208" s="160" t="n">
        <v>1.79932994</v>
      </c>
      <c r="H208" s="160" t="n">
        <v>0</v>
      </c>
      <c r="I208" s="160" t="n">
        <v>0</v>
      </c>
      <c r="J208" s="159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1" t="n">
        <v>37591</v>
      </c>
      <c r="C209" s="159" t="s">
        <v>152</v>
      </c>
      <c r="D209" s="159" t="s">
        <v>98</v>
      </c>
      <c r="E209" s="160" t="n">
        <v>-15.5298404</v>
      </c>
      <c r="F209" s="159" t="n">
        <v>0</v>
      </c>
      <c r="G209" s="160" t="n">
        <v>-15.5298404</v>
      </c>
      <c r="H209" s="160" t="n">
        <v>-0.005</v>
      </c>
      <c r="I209" s="160" t="n">
        <v>0.077649202</v>
      </c>
      <c r="J209" s="159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11</v>
      </c>
      <c r="B210" s="171" t="n">
        <v>37622</v>
      </c>
      <c r="C210" s="159" t="s">
        <v>132</v>
      </c>
      <c r="D210" s="159" t="s">
        <v>15</v>
      </c>
      <c r="E210" s="160" t="n">
        <v>-0.31058491</v>
      </c>
      <c r="F210" s="159" t="n">
        <v>0</v>
      </c>
      <c r="G210" s="160" t="n">
        <v>-0.31058491</v>
      </c>
      <c r="H210" s="160" t="n">
        <v>0</v>
      </c>
      <c r="I210" s="160" t="n">
        <v>0</v>
      </c>
      <c r="J210" s="159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1" t="n">
        <v>37622</v>
      </c>
      <c r="C211" s="159" t="s">
        <v>133</v>
      </c>
      <c r="D211" s="159" t="s">
        <v>15</v>
      </c>
      <c r="E211" s="160" t="n">
        <v>60.72041267</v>
      </c>
      <c r="F211" s="159" t="n">
        <v>0</v>
      </c>
      <c r="G211" s="160" t="n">
        <v>60.72041267</v>
      </c>
      <c r="H211" s="160" t="n">
        <v>-0.1</v>
      </c>
      <c r="I211" s="160" t="n">
        <v>-6.072041267</v>
      </c>
      <c r="J211" s="159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1" t="n">
        <v>37622</v>
      </c>
      <c r="C212" s="159" t="s">
        <v>134</v>
      </c>
      <c r="D212" s="159" t="s">
        <v>15</v>
      </c>
      <c r="E212" s="160" t="n">
        <v>-60.40982776</v>
      </c>
      <c r="F212" s="159" t="n">
        <v>0</v>
      </c>
      <c r="G212" s="160" t="n">
        <v>-60.40982776</v>
      </c>
      <c r="H212" s="160" t="n">
        <v>0</v>
      </c>
      <c r="I212" s="160" t="n">
        <v>0</v>
      </c>
      <c r="J212" s="159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1" t="n">
        <v>37622</v>
      </c>
      <c r="C213" s="159" t="s">
        <v>141</v>
      </c>
      <c r="D213" s="159" t="s">
        <v>98</v>
      </c>
      <c r="E213" s="160" t="n">
        <v>0</v>
      </c>
      <c r="F213" s="159" t="n">
        <v>0</v>
      </c>
      <c r="G213" s="160" t="n">
        <v>0</v>
      </c>
      <c r="H213" s="160" t="n">
        <v>-0.02488124370575</v>
      </c>
      <c r="I213" s="160" t="n">
        <v>0</v>
      </c>
      <c r="J213" s="159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1" t="n">
        <v>37622</v>
      </c>
      <c r="C214" s="159" t="s">
        <v>142</v>
      </c>
      <c r="D214" s="159" t="s">
        <v>98</v>
      </c>
      <c r="E214" s="160" t="n">
        <v>-15.18010317</v>
      </c>
      <c r="F214" s="159" t="n">
        <v>0</v>
      </c>
      <c r="G214" s="160" t="n">
        <v>-15.18010317</v>
      </c>
      <c r="H214" s="160" t="n">
        <v>0</v>
      </c>
      <c r="I214" s="160" t="n">
        <v>0</v>
      </c>
      <c r="J214" s="159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1" t="n">
        <v>37622</v>
      </c>
      <c r="C215" s="159" t="s">
        <v>143</v>
      </c>
      <c r="D215" s="159" t="s">
        <v>98</v>
      </c>
      <c r="E215" s="160" t="n">
        <v>45.5403095</v>
      </c>
      <c r="F215" s="159" t="n">
        <v>0</v>
      </c>
      <c r="G215" s="160" t="n">
        <v>45.5403095</v>
      </c>
      <c r="H215" s="160" t="n">
        <v>-0.025</v>
      </c>
      <c r="I215" s="160" t="n">
        <v>-1.1385077375</v>
      </c>
      <c r="J215" s="159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1" t="n">
        <v>37622</v>
      </c>
      <c r="C216" s="159" t="s">
        <v>135</v>
      </c>
      <c r="D216" s="159" t="s">
        <v>98</v>
      </c>
      <c r="E216" s="160" t="n">
        <v>0.37358234</v>
      </c>
      <c r="F216" s="159" t="n">
        <v>0</v>
      </c>
      <c r="G216" s="160" t="n">
        <v>0.37358234</v>
      </c>
      <c r="H216" s="160" t="n">
        <v>-0.00055319070817</v>
      </c>
      <c r="I216" s="160" t="n">
        <v>-0.000206662279224406</v>
      </c>
      <c r="J216" s="159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1" t="n">
        <v>37622</v>
      </c>
      <c r="C217" s="159" t="s">
        <v>144</v>
      </c>
      <c r="D217" s="159" t="s">
        <v>98</v>
      </c>
      <c r="E217" s="160" t="n">
        <v>0.17821441</v>
      </c>
      <c r="F217" s="159" t="n">
        <v>0</v>
      </c>
      <c r="G217" s="160" t="n">
        <v>0.17821441</v>
      </c>
      <c r="H217" s="160" t="n">
        <v>-0.00055319070817</v>
      </c>
      <c r="I217" s="160" t="n">
        <v>-9.85865556739987E-005</v>
      </c>
      <c r="J217" s="159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1" t="n">
        <v>37622</v>
      </c>
      <c r="C218" s="159" t="s">
        <v>136</v>
      </c>
      <c r="D218" s="159" t="s">
        <v>98</v>
      </c>
      <c r="E218" s="160" t="n">
        <v>0.29950343</v>
      </c>
      <c r="F218" s="159" t="n">
        <v>0</v>
      </c>
      <c r="G218" s="160" t="n">
        <v>0.29950343</v>
      </c>
      <c r="H218" s="160" t="n">
        <v>0.012342333793</v>
      </c>
      <c r="I218" s="160" t="n">
        <v>0.00369657130520841</v>
      </c>
      <c r="J218" s="159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1" t="n">
        <v>37622</v>
      </c>
      <c r="C219" s="159" t="s">
        <v>145</v>
      </c>
      <c r="D219" s="159" t="s">
        <v>98</v>
      </c>
      <c r="E219" s="160" t="n">
        <v>1.87155492</v>
      </c>
      <c r="F219" s="159" t="n">
        <v>0</v>
      </c>
      <c r="G219" s="160" t="n">
        <v>1.87155492</v>
      </c>
      <c r="H219" s="160" t="n">
        <v>-0.00077694654465</v>
      </c>
      <c r="I219" s="160" t="n">
        <v>-0.00145409812821671</v>
      </c>
      <c r="J219" s="159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1" t="n">
        <v>37622</v>
      </c>
      <c r="C220" s="159" t="s">
        <v>146</v>
      </c>
      <c r="D220" s="159" t="s">
        <v>98</v>
      </c>
      <c r="E220" s="160" t="n">
        <v>0</v>
      </c>
      <c r="F220" s="159" t="n">
        <v>0</v>
      </c>
      <c r="G220" s="160" t="n">
        <v>0</v>
      </c>
      <c r="H220" s="160" t="n">
        <v>-0.01052290201188</v>
      </c>
      <c r="I220" s="160" t="n">
        <v>0</v>
      </c>
      <c r="J220" s="159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1" t="n">
        <v>37622</v>
      </c>
      <c r="C221" s="159" t="s">
        <v>147</v>
      </c>
      <c r="D221" s="159" t="s">
        <v>98</v>
      </c>
      <c r="E221" s="160" t="n">
        <v>0.8532736</v>
      </c>
      <c r="F221" s="159" t="n">
        <v>0</v>
      </c>
      <c r="G221" s="160" t="n">
        <v>0.8532736</v>
      </c>
      <c r="H221" s="160" t="n">
        <v>0.012342333793</v>
      </c>
      <c r="I221" s="160" t="n">
        <v>0.0105313875879548</v>
      </c>
      <c r="J221" s="159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1" t="n">
        <v>37622</v>
      </c>
      <c r="C222" s="159" t="s">
        <v>148</v>
      </c>
      <c r="D222" s="159" t="s">
        <v>98</v>
      </c>
      <c r="E222" s="160" t="n">
        <v>1.23004376</v>
      </c>
      <c r="F222" s="159" t="n">
        <v>0</v>
      </c>
      <c r="G222" s="160" t="n">
        <v>1.23004376</v>
      </c>
      <c r="H222" s="160" t="n">
        <v>-0.00028914213181</v>
      </c>
      <c r="I222" s="160" t="n">
        <v>-0.000355657474985988</v>
      </c>
      <c r="J222" s="159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1" t="n">
        <v>37622</v>
      </c>
      <c r="C223" s="159" t="s">
        <v>149</v>
      </c>
      <c r="D223" s="159" t="s">
        <v>98</v>
      </c>
      <c r="E223" s="160" t="n">
        <v>0.5437513</v>
      </c>
      <c r="F223" s="159" t="n">
        <v>0</v>
      </c>
      <c r="G223" s="160" t="n">
        <v>0.5437513</v>
      </c>
      <c r="H223" s="160" t="n">
        <v>0.011565327644</v>
      </c>
      <c r="I223" s="160" t="n">
        <v>0.00628866194135094</v>
      </c>
      <c r="J223" s="159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1" t="n">
        <v>37622</v>
      </c>
      <c r="C224" s="159" t="s">
        <v>150</v>
      </c>
      <c r="D224" s="159" t="s">
        <v>98</v>
      </c>
      <c r="E224" s="160" t="n">
        <v>0.79710722</v>
      </c>
      <c r="F224" s="159" t="n">
        <v>0</v>
      </c>
      <c r="G224" s="160" t="n">
        <v>0.79710722</v>
      </c>
      <c r="H224" s="160" t="n">
        <v>0</v>
      </c>
      <c r="I224" s="160" t="n">
        <v>0</v>
      </c>
      <c r="J224" s="159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1" t="n">
        <v>37622</v>
      </c>
      <c r="C225" s="159" t="s">
        <v>151</v>
      </c>
      <c r="D225" s="159" t="s">
        <v>98</v>
      </c>
      <c r="E225" s="160" t="n">
        <v>1.79398459</v>
      </c>
      <c r="F225" s="159" t="n">
        <v>0</v>
      </c>
      <c r="G225" s="160" t="n">
        <v>1.79398459</v>
      </c>
      <c r="H225" s="160" t="n">
        <v>0</v>
      </c>
      <c r="I225" s="160" t="n">
        <v>0</v>
      </c>
      <c r="J225" s="159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1" t="n">
        <v>37622</v>
      </c>
      <c r="C226" s="159" t="s">
        <v>152</v>
      </c>
      <c r="D226" s="159" t="s">
        <v>98</v>
      </c>
      <c r="E226" s="160" t="n">
        <v>-15.48370523</v>
      </c>
      <c r="F226" s="159" t="n">
        <v>0</v>
      </c>
      <c r="G226" s="160" t="n">
        <v>-15.48370523</v>
      </c>
      <c r="H226" s="160" t="n">
        <v>-0.005</v>
      </c>
      <c r="I226" s="160" t="n">
        <v>0.07741852615</v>
      </c>
      <c r="J226" s="159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12</v>
      </c>
      <c r="B227" s="171" t="n">
        <v>37653</v>
      </c>
      <c r="C227" s="159" t="s">
        <v>132</v>
      </c>
      <c r="D227" s="159" t="s">
        <v>15</v>
      </c>
      <c r="E227" s="160" t="n">
        <v>-0.27115317</v>
      </c>
      <c r="F227" s="159" t="n">
        <v>0</v>
      </c>
      <c r="G227" s="160" t="n">
        <v>-0.27115317</v>
      </c>
      <c r="H227" s="160" t="n">
        <v>0</v>
      </c>
      <c r="I227" s="160" t="n">
        <v>0</v>
      </c>
      <c r="J227" s="159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1" t="n">
        <v>37653</v>
      </c>
      <c r="C228" s="159" t="s">
        <v>133</v>
      </c>
      <c r="D228" s="159" t="s">
        <v>15</v>
      </c>
      <c r="E228" s="160" t="n">
        <v>54.66797786</v>
      </c>
      <c r="F228" s="159" t="n">
        <v>0</v>
      </c>
      <c r="G228" s="160" t="n">
        <v>54.66797786</v>
      </c>
      <c r="H228" s="160" t="n">
        <v>-0.1</v>
      </c>
      <c r="I228" s="160" t="n">
        <v>-5.466797786</v>
      </c>
      <c r="J228" s="159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1" t="n">
        <v>37653</v>
      </c>
      <c r="C229" s="159" t="s">
        <v>134</v>
      </c>
      <c r="D229" s="159" t="s">
        <v>15</v>
      </c>
      <c r="E229" s="160" t="n">
        <v>-54.39682469</v>
      </c>
      <c r="F229" s="159" t="n">
        <v>0</v>
      </c>
      <c r="G229" s="160" t="n">
        <v>-54.39682469</v>
      </c>
      <c r="H229" s="160" t="n">
        <v>0</v>
      </c>
      <c r="I229" s="160" t="n">
        <v>0</v>
      </c>
      <c r="J229" s="159" t="n">
        <v>0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1" t="n">
        <v>37653</v>
      </c>
      <c r="C230" s="159" t="s">
        <v>141</v>
      </c>
      <c r="D230" s="159" t="s">
        <v>98</v>
      </c>
      <c r="E230" s="160" t="n">
        <v>0</v>
      </c>
      <c r="F230" s="159" t="n">
        <v>0</v>
      </c>
      <c r="G230" s="160" t="n">
        <v>0</v>
      </c>
      <c r="H230" s="160" t="n">
        <v>-0.00642162561417</v>
      </c>
      <c r="I230" s="160" t="n">
        <v>0</v>
      </c>
      <c r="J230" s="159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1" t="n">
        <v>37653</v>
      </c>
      <c r="C231" s="159" t="s">
        <v>142</v>
      </c>
      <c r="D231" s="159" t="s">
        <v>98</v>
      </c>
      <c r="E231" s="160" t="n">
        <v>-13.66699446</v>
      </c>
      <c r="F231" s="159" t="n">
        <v>0</v>
      </c>
      <c r="G231" s="160" t="n">
        <v>-13.66699446</v>
      </c>
      <c r="H231" s="160" t="n">
        <v>0</v>
      </c>
      <c r="I231" s="160" t="n">
        <v>0</v>
      </c>
      <c r="J231" s="159" t="n">
        <v>0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1" t="n">
        <v>37653</v>
      </c>
      <c r="C232" s="159" t="s">
        <v>143</v>
      </c>
      <c r="D232" s="159" t="s">
        <v>98</v>
      </c>
      <c r="E232" s="160" t="n">
        <v>41.00098339</v>
      </c>
      <c r="F232" s="159" t="n">
        <v>0</v>
      </c>
      <c r="G232" s="160" t="n">
        <v>41.00098339</v>
      </c>
      <c r="H232" s="160" t="n">
        <v>-0.025</v>
      </c>
      <c r="I232" s="160" t="n">
        <v>-1.02502458475</v>
      </c>
      <c r="J232" s="159" t="n">
        <v>0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1" t="n">
        <v>37653</v>
      </c>
      <c r="C233" s="159" t="s">
        <v>135</v>
      </c>
      <c r="D233" s="159" t="s">
        <v>98</v>
      </c>
      <c r="E233" s="160" t="n">
        <v>0.33634474</v>
      </c>
      <c r="F233" s="159" t="n">
        <v>0</v>
      </c>
      <c r="G233" s="160" t="n">
        <v>0.33634474</v>
      </c>
      <c r="H233" s="160" t="n">
        <v>-0.00057291984559</v>
      </c>
      <c r="I233" s="160" t="n">
        <v>-0.000192698576505809</v>
      </c>
      <c r="J233" s="159" t="n">
        <v>0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1" t="n">
        <v>37653</v>
      </c>
      <c r="C234" s="159" t="s">
        <v>144</v>
      </c>
      <c r="D234" s="159" t="s">
        <v>98</v>
      </c>
      <c r="E234" s="160" t="n">
        <v>0.16045052</v>
      </c>
      <c r="F234" s="159" t="n">
        <v>0</v>
      </c>
      <c r="G234" s="160" t="n">
        <v>0.16045052</v>
      </c>
      <c r="H234" s="160" t="n">
        <v>-0.00057291984559</v>
      </c>
      <c r="I234" s="160" t="n">
        <v>-9.19252871432352E-005</v>
      </c>
      <c r="J234" s="159" t="n">
        <v>0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1" t="n">
        <v>37653</v>
      </c>
      <c r="C235" s="159" t="s">
        <v>136</v>
      </c>
      <c r="D235" s="159" t="s">
        <v>98</v>
      </c>
      <c r="E235" s="160" t="n">
        <v>0.2696498</v>
      </c>
      <c r="F235" s="159" t="n">
        <v>0</v>
      </c>
      <c r="G235" s="160" t="n">
        <v>0.2696498</v>
      </c>
      <c r="H235" s="160" t="n">
        <v>0.001790404319</v>
      </c>
      <c r="I235" s="160" t="n">
        <v>0.000482782166537486</v>
      </c>
      <c r="J235" s="159" t="n">
        <v>0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1" t="n">
        <v>37653</v>
      </c>
      <c r="C236" s="159" t="s">
        <v>145</v>
      </c>
      <c r="D236" s="159" t="s">
        <v>98</v>
      </c>
      <c r="E236" s="160" t="n">
        <v>1.68500375</v>
      </c>
      <c r="F236" s="159" t="n">
        <v>0</v>
      </c>
      <c r="G236" s="160" t="n">
        <v>1.68500375</v>
      </c>
      <c r="H236" s="160" t="n">
        <v>-0.00072574615479</v>
      </c>
      <c r="I236" s="160" t="n">
        <v>-0.00122288499236923</v>
      </c>
      <c r="J236" s="159" t="n">
        <v>0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1" t="n">
        <v>37653</v>
      </c>
      <c r="C237" s="159" t="s">
        <v>146</v>
      </c>
      <c r="D237" s="159" t="s">
        <v>98</v>
      </c>
      <c r="E237" s="160" t="n">
        <v>0</v>
      </c>
      <c r="F237" s="159" t="n">
        <v>0</v>
      </c>
      <c r="G237" s="160" t="n">
        <v>0</v>
      </c>
      <c r="H237" s="160" t="n">
        <v>-0.00263547897339</v>
      </c>
      <c r="I237" s="160" t="n">
        <v>0</v>
      </c>
      <c r="J237" s="159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1" t="n">
        <v>37653</v>
      </c>
      <c r="C238" s="159" t="s">
        <v>147</v>
      </c>
      <c r="D238" s="159" t="s">
        <v>98</v>
      </c>
      <c r="E238" s="160" t="n">
        <v>0.76822176</v>
      </c>
      <c r="F238" s="159" t="n">
        <v>0</v>
      </c>
      <c r="G238" s="160" t="n">
        <v>0.76822176</v>
      </c>
      <c r="H238" s="160" t="n">
        <v>0.001064658164</v>
      </c>
      <c r="I238" s="160" t="n">
        <v>0.000817893568546449</v>
      </c>
      <c r="J238" s="159" t="n">
        <v>0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1" t="n">
        <v>37653</v>
      </c>
      <c r="C239" s="159" t="s">
        <v>148</v>
      </c>
      <c r="D239" s="159" t="s">
        <v>98</v>
      </c>
      <c r="E239" s="160" t="n">
        <v>1.10743656</v>
      </c>
      <c r="F239" s="159" t="n">
        <v>0</v>
      </c>
      <c r="G239" s="160" t="n">
        <v>1.10743656</v>
      </c>
      <c r="H239" s="160" t="n">
        <v>0.000103116035</v>
      </c>
      <c r="I239" s="160" t="n">
        <v>0.00011419446708124</v>
      </c>
      <c r="J239" s="159" t="n">
        <v>0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1" t="n">
        <v>37653</v>
      </c>
      <c r="C240" s="159" t="s">
        <v>149</v>
      </c>
      <c r="D240" s="159" t="s">
        <v>98</v>
      </c>
      <c r="E240" s="160" t="n">
        <v>0.48955174</v>
      </c>
      <c r="F240" s="159" t="n">
        <v>0</v>
      </c>
      <c r="G240" s="160" t="n">
        <v>0.48955174</v>
      </c>
      <c r="H240" s="160" t="n">
        <v>0.001064658164</v>
      </c>
      <c r="I240" s="160" t="n">
        <v>0.000521205256691405</v>
      </c>
      <c r="J240" s="159" t="n">
        <v>0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1" t="n">
        <v>37653</v>
      </c>
      <c r="C241" s="159" t="s">
        <v>150</v>
      </c>
      <c r="D241" s="159" t="s">
        <v>98</v>
      </c>
      <c r="E241" s="160" t="n">
        <v>0.71765388</v>
      </c>
      <c r="F241" s="159" t="n">
        <v>0</v>
      </c>
      <c r="G241" s="160" t="n">
        <v>0.71765388</v>
      </c>
      <c r="H241" s="160" t="n">
        <v>0</v>
      </c>
      <c r="I241" s="160" t="n">
        <v>0</v>
      </c>
      <c r="J241" s="159" t="n">
        <v>0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1" t="n">
        <v>37653</v>
      </c>
      <c r="C242" s="159" t="s">
        <v>151</v>
      </c>
      <c r="D242" s="159" t="s">
        <v>98</v>
      </c>
      <c r="E242" s="160" t="n">
        <v>1.61516541</v>
      </c>
      <c r="F242" s="159" t="n">
        <v>0</v>
      </c>
      <c r="G242" s="160" t="n">
        <v>1.61516541</v>
      </c>
      <c r="H242" s="160" t="n">
        <v>0.000572919845</v>
      </c>
      <c r="I242" s="160" t="n">
        <v>0.000925360316346561</v>
      </c>
      <c r="J242" s="159" t="n">
        <v>0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1" t="n">
        <v>37653</v>
      </c>
      <c r="C243" s="159" t="s">
        <v>152</v>
      </c>
      <c r="D243" s="159" t="s">
        <v>98</v>
      </c>
      <c r="E243" s="160" t="n">
        <v>-13.94033435</v>
      </c>
      <c r="F243" s="159" t="n">
        <v>0</v>
      </c>
      <c r="G243" s="160" t="n">
        <v>-13.94033435</v>
      </c>
      <c r="H243" s="160" t="n">
        <v>-0.005</v>
      </c>
      <c r="I243" s="160" t="n">
        <v>0.06970167175</v>
      </c>
      <c r="J243" s="159" t="n">
        <v>0</v>
      </c>
    </row>
    <row r="244" customFormat="false" ht="12.75" hidden="false" customHeight="false" outlineLevel="0" collapsed="false">
      <c r="A244" s="0" t="n">
        <f aca="false">INDEX(BucketTable,MATCH(B244,SumMonths,0),1)</f>
        <v>12</v>
      </c>
      <c r="B244" s="171" t="n">
        <v>37681</v>
      </c>
      <c r="C244" s="159" t="s">
        <v>132</v>
      </c>
      <c r="D244" s="159" t="s">
        <v>15</v>
      </c>
      <c r="E244" s="160" t="n">
        <v>-0.29053564</v>
      </c>
      <c r="F244" s="159" t="n">
        <v>0</v>
      </c>
      <c r="G244" s="160" t="n">
        <v>-0.29053564</v>
      </c>
      <c r="H244" s="160" t="n">
        <v>0</v>
      </c>
      <c r="I244" s="160" t="n">
        <v>0</v>
      </c>
      <c r="J244" s="159" t="n">
        <v>0</v>
      </c>
    </row>
    <row r="245" customFormat="false" ht="12.75" hidden="false" customHeight="false" outlineLevel="0" collapsed="false">
      <c r="A245" s="0" t="n">
        <f aca="false">INDEX(BucketTable,MATCH(B245,SumMonths,0),1)</f>
        <v>12</v>
      </c>
      <c r="B245" s="171" t="n">
        <v>37681</v>
      </c>
      <c r="C245" s="159" t="s">
        <v>133</v>
      </c>
      <c r="D245" s="159" t="s">
        <v>15</v>
      </c>
      <c r="E245" s="160" t="n">
        <v>60.3396958</v>
      </c>
      <c r="F245" s="159" t="n">
        <v>0</v>
      </c>
      <c r="G245" s="160" t="n">
        <v>60.3396958</v>
      </c>
      <c r="H245" s="160" t="n">
        <v>-0.1</v>
      </c>
      <c r="I245" s="160" t="n">
        <v>-6.03396958</v>
      </c>
      <c r="J245" s="159" t="n">
        <v>0</v>
      </c>
    </row>
    <row r="246" customFormat="false" ht="12.75" hidden="false" customHeight="false" outlineLevel="0" collapsed="false">
      <c r="A246" s="0" t="n">
        <f aca="false">INDEX(BucketTable,MATCH(B246,SumMonths,0),1)</f>
        <v>12</v>
      </c>
      <c r="B246" s="171" t="n">
        <v>37681</v>
      </c>
      <c r="C246" s="159" t="s">
        <v>134</v>
      </c>
      <c r="D246" s="159" t="s">
        <v>15</v>
      </c>
      <c r="E246" s="160" t="n">
        <v>-60.04916016</v>
      </c>
      <c r="F246" s="159" t="n">
        <v>0</v>
      </c>
      <c r="G246" s="160" t="n">
        <v>-60.04916016</v>
      </c>
      <c r="H246" s="160" t="n">
        <v>0</v>
      </c>
      <c r="I246" s="160" t="n">
        <v>0</v>
      </c>
      <c r="J246" s="159" t="n">
        <v>0</v>
      </c>
    </row>
    <row r="247" customFormat="false" ht="12.75" hidden="false" customHeight="false" outlineLevel="0" collapsed="false">
      <c r="A247" s="0" t="n">
        <f aca="false">INDEX(BucketTable,MATCH(B247,SumMonths,0),1)</f>
        <v>12</v>
      </c>
      <c r="B247" s="171" t="n">
        <v>37681</v>
      </c>
      <c r="C247" s="159" t="s">
        <v>141</v>
      </c>
      <c r="D247" s="159" t="s">
        <v>98</v>
      </c>
      <c r="E247" s="160" t="n">
        <v>0</v>
      </c>
      <c r="F247" s="159" t="n">
        <v>0</v>
      </c>
      <c r="G247" s="160" t="n">
        <v>0</v>
      </c>
      <c r="H247" s="160" t="n">
        <v>0.020547628402</v>
      </c>
      <c r="I247" s="160" t="n">
        <v>0</v>
      </c>
      <c r="J247" s="159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12</v>
      </c>
      <c r="B248" s="171" t="n">
        <v>37681</v>
      </c>
      <c r="C248" s="159" t="s">
        <v>142</v>
      </c>
      <c r="D248" s="159" t="s">
        <v>98</v>
      </c>
      <c r="E248" s="160" t="n">
        <v>-45.25477185</v>
      </c>
      <c r="F248" s="159" t="n">
        <v>0</v>
      </c>
      <c r="G248" s="160" t="n">
        <v>-45.25477185</v>
      </c>
      <c r="H248" s="160" t="n">
        <v>0</v>
      </c>
      <c r="I248" s="160" t="n">
        <v>0</v>
      </c>
      <c r="J248" s="159" t="n">
        <v>0</v>
      </c>
    </row>
    <row r="249" customFormat="false" ht="12.75" hidden="false" customHeight="false" outlineLevel="0" collapsed="false">
      <c r="A249" s="0" t="n">
        <f aca="false">INDEX(BucketTable,MATCH(B249,SumMonths,0),1)</f>
        <v>12</v>
      </c>
      <c r="B249" s="171" t="n">
        <v>37681</v>
      </c>
      <c r="C249" s="159" t="s">
        <v>143</v>
      </c>
      <c r="D249" s="159" t="s">
        <v>98</v>
      </c>
      <c r="E249" s="160" t="n">
        <v>45.25477185</v>
      </c>
      <c r="F249" s="159" t="n">
        <v>0</v>
      </c>
      <c r="G249" s="160" t="n">
        <v>45.25477185</v>
      </c>
      <c r="H249" s="160" t="n">
        <v>-0.025</v>
      </c>
      <c r="I249" s="160" t="n">
        <v>-1.13136929625</v>
      </c>
      <c r="J249" s="159" t="n">
        <v>0</v>
      </c>
    </row>
    <row r="250" customFormat="false" ht="12.75" hidden="false" customHeight="false" outlineLevel="0" collapsed="false">
      <c r="A250" s="0" t="n">
        <f aca="false">INDEX(BucketTable,MATCH(B250,SumMonths,0),1)</f>
        <v>12</v>
      </c>
      <c r="B250" s="171" t="n">
        <v>37681</v>
      </c>
      <c r="C250" s="159" t="s">
        <v>135</v>
      </c>
      <c r="D250" s="159" t="s">
        <v>98</v>
      </c>
      <c r="E250" s="160" t="n">
        <v>0.37123998</v>
      </c>
      <c r="F250" s="159" t="n">
        <v>0</v>
      </c>
      <c r="G250" s="160" t="n">
        <v>0.37123998</v>
      </c>
      <c r="H250" s="160" t="n">
        <v>-0.00378334522248</v>
      </c>
      <c r="I250" s="160" t="n">
        <v>-0.00140452900472657</v>
      </c>
      <c r="J250" s="159" t="n">
        <v>0</v>
      </c>
    </row>
    <row r="251" customFormat="false" ht="12.75" hidden="false" customHeight="false" outlineLevel="0" collapsed="false">
      <c r="A251" s="0" t="n">
        <f aca="false">INDEX(BucketTable,MATCH(B251,SumMonths,0),1)</f>
        <v>12</v>
      </c>
      <c r="B251" s="171" t="n">
        <v>37681</v>
      </c>
      <c r="C251" s="159" t="s">
        <v>144</v>
      </c>
      <c r="D251" s="159" t="s">
        <v>98</v>
      </c>
      <c r="E251" s="160" t="n">
        <v>0.17709701</v>
      </c>
      <c r="F251" s="159" t="n">
        <v>0</v>
      </c>
      <c r="G251" s="160" t="n">
        <v>0.17709701</v>
      </c>
      <c r="H251" s="160" t="n">
        <v>-0.00378334522248</v>
      </c>
      <c r="I251" s="160" t="n">
        <v>-0.000670019126698993</v>
      </c>
      <c r="J251" s="159" t="n">
        <v>0</v>
      </c>
    </row>
    <row r="252" customFormat="false" ht="12.75" hidden="false" customHeight="false" outlineLevel="0" collapsed="false">
      <c r="A252" s="0" t="n">
        <f aca="false">INDEX(BucketTable,MATCH(B252,SumMonths,0),1)</f>
        <v>12</v>
      </c>
      <c r="B252" s="171" t="n">
        <v>37681</v>
      </c>
      <c r="C252" s="159" t="s">
        <v>136</v>
      </c>
      <c r="D252" s="159" t="s">
        <v>98</v>
      </c>
      <c r="E252" s="160" t="n">
        <v>0.29762555</v>
      </c>
      <c r="F252" s="159" t="n">
        <v>0</v>
      </c>
      <c r="G252" s="160" t="n">
        <v>0.29762555</v>
      </c>
      <c r="H252" s="160" t="n">
        <v>-0.01458388566971</v>
      </c>
      <c r="I252" s="160" t="n">
        <v>-0.00434053699358456</v>
      </c>
      <c r="J252" s="159" t="n">
        <v>0</v>
      </c>
    </row>
    <row r="253" customFormat="false" ht="12.75" hidden="false" customHeight="false" outlineLevel="0" collapsed="false">
      <c r="A253" s="0" t="n">
        <f aca="false">INDEX(BucketTable,MATCH(B253,SumMonths,0),1)</f>
        <v>12</v>
      </c>
      <c r="B253" s="171" t="n">
        <v>37681</v>
      </c>
      <c r="C253" s="159" t="s">
        <v>145</v>
      </c>
      <c r="D253" s="159" t="s">
        <v>98</v>
      </c>
      <c r="E253" s="160" t="n">
        <v>1.85982027</v>
      </c>
      <c r="F253" s="159" t="n">
        <v>0</v>
      </c>
      <c r="G253" s="160" t="n">
        <v>1.85982027</v>
      </c>
      <c r="H253" s="160" t="n">
        <v>-0.00113952159882</v>
      </c>
      <c r="I253" s="160" t="n">
        <v>-0.00211930536758824</v>
      </c>
      <c r="J253" s="159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12</v>
      </c>
      <c r="B254" s="171" t="n">
        <v>37681</v>
      </c>
      <c r="C254" s="159" t="s">
        <v>146</v>
      </c>
      <c r="D254" s="159" t="s">
        <v>98</v>
      </c>
      <c r="E254" s="160" t="n">
        <v>0</v>
      </c>
      <c r="F254" s="159" t="n">
        <v>0</v>
      </c>
      <c r="G254" s="160" t="n">
        <v>0</v>
      </c>
      <c r="H254" s="160" t="n">
        <v>0.000550866127</v>
      </c>
      <c r="I254" s="160" t="n">
        <v>0</v>
      </c>
      <c r="J254" s="159" t="n">
        <v>0</v>
      </c>
    </row>
    <row r="255" customFormat="false" ht="12.75" hidden="false" customHeight="false" outlineLevel="0" collapsed="false">
      <c r="A255" s="0" t="n">
        <f aca="false">INDEX(BucketTable,MATCH(B255,SumMonths,0),1)</f>
        <v>12</v>
      </c>
      <c r="B255" s="171" t="n">
        <v>37681</v>
      </c>
      <c r="C255" s="159" t="s">
        <v>147</v>
      </c>
      <c r="D255" s="159" t="s">
        <v>98</v>
      </c>
      <c r="E255" s="160" t="n">
        <v>0.84792358</v>
      </c>
      <c r="F255" s="159" t="n">
        <v>0</v>
      </c>
      <c r="G255" s="160" t="n">
        <v>0.84792358</v>
      </c>
      <c r="H255" s="160" t="n">
        <v>-0.01572340726853</v>
      </c>
      <c r="I255" s="160" t="n">
        <v>-0.01333224778093</v>
      </c>
      <c r="J255" s="159" t="n">
        <v>0</v>
      </c>
    </row>
    <row r="256" customFormat="false" ht="12.75" hidden="false" customHeight="false" outlineLevel="0" collapsed="false">
      <c r="A256" s="0" t="n">
        <f aca="false">INDEX(BucketTable,MATCH(B256,SumMonths,0),1)</f>
        <v>12</v>
      </c>
      <c r="B256" s="171" t="n">
        <v>37681</v>
      </c>
      <c r="C256" s="159" t="s">
        <v>148</v>
      </c>
      <c r="D256" s="159" t="s">
        <v>98</v>
      </c>
      <c r="E256" s="160" t="n">
        <v>1.22233139</v>
      </c>
      <c r="F256" s="159" t="n">
        <v>0</v>
      </c>
      <c r="G256" s="160" t="n">
        <v>1.22233139</v>
      </c>
      <c r="H256" s="160" t="n">
        <v>-0.00014907121659</v>
      </c>
      <c r="I256" s="160" t="n">
        <v>-0.000182214427383446</v>
      </c>
      <c r="J256" s="159" t="n">
        <v>0</v>
      </c>
    </row>
    <row r="257" customFormat="false" ht="12.75" hidden="false" customHeight="false" outlineLevel="0" collapsed="false">
      <c r="A257" s="0" t="n">
        <f aca="false">INDEX(BucketTable,MATCH(B257,SumMonths,0),1)</f>
        <v>12</v>
      </c>
      <c r="B257" s="171" t="n">
        <v>37681</v>
      </c>
      <c r="C257" s="159" t="s">
        <v>149</v>
      </c>
      <c r="D257" s="159" t="s">
        <v>98</v>
      </c>
      <c r="E257" s="160" t="n">
        <v>0.54034198</v>
      </c>
      <c r="F257" s="159" t="n">
        <v>0</v>
      </c>
      <c r="G257" s="160" t="n">
        <v>0.54034198</v>
      </c>
      <c r="H257" s="160" t="n">
        <v>-0.01572340726853</v>
      </c>
      <c r="I257" s="160" t="n">
        <v>-0.00849601701582389</v>
      </c>
      <c r="J257" s="159" t="n">
        <v>0</v>
      </c>
    </row>
    <row r="258" customFormat="false" ht="12.75" hidden="false" customHeight="false" outlineLevel="0" collapsed="false">
      <c r="A258" s="0" t="n">
        <f aca="false">INDEX(BucketTable,MATCH(B258,SumMonths,0),1)</f>
        <v>12</v>
      </c>
      <c r="B258" s="171" t="n">
        <v>37681</v>
      </c>
      <c r="C258" s="159" t="s">
        <v>150</v>
      </c>
      <c r="D258" s="159" t="s">
        <v>98</v>
      </c>
      <c r="E258" s="160" t="n">
        <v>0.79210936</v>
      </c>
      <c r="F258" s="159" t="n">
        <v>0</v>
      </c>
      <c r="G258" s="160" t="n">
        <v>0.79210936</v>
      </c>
      <c r="H258" s="160" t="n">
        <v>0</v>
      </c>
      <c r="I258" s="160" t="n">
        <v>0</v>
      </c>
      <c r="J258" s="159" t="n">
        <v>0</v>
      </c>
    </row>
    <row r="259" customFormat="false" ht="12.75" hidden="false" customHeight="false" outlineLevel="0" collapsed="false">
      <c r="A259" s="0" t="n">
        <f aca="false">INDEX(BucketTable,MATCH(B259,SumMonths,0),1)</f>
        <v>12</v>
      </c>
      <c r="B259" s="171" t="n">
        <v>37681</v>
      </c>
      <c r="C259" s="159" t="s">
        <v>151</v>
      </c>
      <c r="D259" s="159" t="s">
        <v>98</v>
      </c>
      <c r="E259" s="160" t="n">
        <v>1.78273631</v>
      </c>
      <c r="F259" s="159" t="n">
        <v>0</v>
      </c>
      <c r="G259" s="160" t="n">
        <v>1.78273631</v>
      </c>
      <c r="H259" s="160" t="n">
        <v>0.003783345222</v>
      </c>
      <c r="I259" s="160" t="n">
        <v>0.00674470690052441</v>
      </c>
      <c r="J259" s="159" t="n">
        <v>0</v>
      </c>
    </row>
    <row r="260" customFormat="false" ht="12.75" hidden="false" customHeight="false" outlineLevel="0" collapsed="false">
      <c r="A260" s="0" t="n">
        <f aca="false">INDEX(BucketTable,MATCH(B260,SumMonths,0),1)</f>
        <v>12</v>
      </c>
      <c r="B260" s="171" t="n">
        <v>37681</v>
      </c>
      <c r="C260" s="159" t="s">
        <v>152</v>
      </c>
      <c r="D260" s="159" t="s">
        <v>98</v>
      </c>
      <c r="E260" s="160" t="n">
        <v>-20.51549657</v>
      </c>
      <c r="F260" s="159" t="n">
        <v>0</v>
      </c>
      <c r="G260" s="160" t="n">
        <v>-20.51549657</v>
      </c>
      <c r="H260" s="160" t="n">
        <v>-0.005</v>
      </c>
      <c r="I260" s="160" t="n">
        <v>0.10257748285</v>
      </c>
      <c r="J260" s="159" t="n">
        <v>0</v>
      </c>
    </row>
    <row r="261" customFormat="false" ht="12.75" hidden="false" customHeight="false" outlineLevel="0" collapsed="false">
      <c r="A261" s="0" t="n">
        <f aca="false">INDEX(BucketTable,MATCH(B261,SumMonths,0),1)</f>
        <v>13</v>
      </c>
      <c r="B261" s="171" t="n">
        <v>37712</v>
      </c>
      <c r="C261" s="159" t="s">
        <v>132</v>
      </c>
      <c r="D261" s="159" t="s">
        <v>15</v>
      </c>
      <c r="E261" s="160" t="n">
        <v>-0.27197024</v>
      </c>
      <c r="F261" s="159" t="n">
        <v>0</v>
      </c>
      <c r="G261" s="160" t="n">
        <v>-0.27197024</v>
      </c>
      <c r="H261" s="160" t="n">
        <v>0</v>
      </c>
      <c r="I261" s="160" t="n">
        <v>0</v>
      </c>
      <c r="J261" s="159" t="n">
        <v>0</v>
      </c>
    </row>
    <row r="262" customFormat="false" ht="12.75" hidden="false" customHeight="false" outlineLevel="0" collapsed="false">
      <c r="A262" s="0" t="n">
        <f aca="false">INDEX(BucketTable,MATCH(B262,SumMonths,0),1)</f>
        <v>13</v>
      </c>
      <c r="B262" s="171" t="n">
        <v>37712</v>
      </c>
      <c r="C262" s="159" t="s">
        <v>133</v>
      </c>
      <c r="D262" s="159" t="s">
        <v>15</v>
      </c>
      <c r="E262" s="160" t="n">
        <v>58.17545339</v>
      </c>
      <c r="F262" s="159" t="n">
        <v>0</v>
      </c>
      <c r="G262" s="160" t="n">
        <v>58.17545339</v>
      </c>
      <c r="H262" s="160" t="n">
        <v>-0.1</v>
      </c>
      <c r="I262" s="160" t="n">
        <v>-5.817545339</v>
      </c>
      <c r="J262" s="159" t="n">
        <v>0</v>
      </c>
    </row>
    <row r="263" customFormat="false" ht="12.75" hidden="false" customHeight="false" outlineLevel="0" collapsed="false">
      <c r="A263" s="0" t="n">
        <f aca="false">INDEX(BucketTable,MATCH(B263,SumMonths,0),1)</f>
        <v>13</v>
      </c>
      <c r="B263" s="171" t="n">
        <v>37712</v>
      </c>
      <c r="C263" s="159" t="s">
        <v>134</v>
      </c>
      <c r="D263" s="159" t="s">
        <v>15</v>
      </c>
      <c r="E263" s="160" t="n">
        <v>-57.90348315</v>
      </c>
      <c r="F263" s="159" t="n">
        <v>0</v>
      </c>
      <c r="G263" s="160" t="n">
        <v>-57.90348315</v>
      </c>
      <c r="H263" s="160" t="n">
        <v>0</v>
      </c>
      <c r="I263" s="160" t="n">
        <v>0</v>
      </c>
      <c r="J263" s="159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13</v>
      </c>
      <c r="B264" s="171" t="n">
        <v>37712</v>
      </c>
      <c r="C264" s="159" t="s">
        <v>141</v>
      </c>
      <c r="D264" s="159" t="s">
        <v>98</v>
      </c>
      <c r="E264" s="160" t="n">
        <v>0</v>
      </c>
      <c r="F264" s="159" t="n">
        <v>0</v>
      </c>
      <c r="G264" s="160" t="n">
        <v>0</v>
      </c>
      <c r="H264" s="160" t="n">
        <v>0</v>
      </c>
      <c r="I264" s="160" t="n">
        <v>0</v>
      </c>
      <c r="J264" s="159" t="n">
        <v>0</v>
      </c>
    </row>
    <row r="265" customFormat="false" ht="12.75" hidden="false" customHeight="false" outlineLevel="0" collapsed="false">
      <c r="A265" s="0" t="n">
        <f aca="false">INDEX(BucketTable,MATCH(B265,SumMonths,0),1)</f>
        <v>13</v>
      </c>
      <c r="B265" s="171" t="n">
        <v>37712</v>
      </c>
      <c r="C265" s="159" t="s">
        <v>142</v>
      </c>
      <c r="D265" s="159" t="s">
        <v>98</v>
      </c>
      <c r="E265" s="160" t="n">
        <v>-43.63159004</v>
      </c>
      <c r="F265" s="159" t="n">
        <v>0</v>
      </c>
      <c r="G265" s="160" t="n">
        <v>-43.63159004</v>
      </c>
      <c r="H265" s="160" t="n">
        <v>0</v>
      </c>
      <c r="I265" s="160" t="n">
        <v>0</v>
      </c>
      <c r="J265" s="159" t="n">
        <v>0</v>
      </c>
    </row>
    <row r="266" customFormat="false" ht="12.75" hidden="false" customHeight="false" outlineLevel="0" collapsed="false">
      <c r="A266" s="0" t="n">
        <f aca="false">INDEX(BucketTable,MATCH(B266,SumMonths,0),1)</f>
        <v>13</v>
      </c>
      <c r="B266" s="171" t="n">
        <v>37712</v>
      </c>
      <c r="C266" s="159" t="s">
        <v>143</v>
      </c>
      <c r="D266" s="159" t="s">
        <v>98</v>
      </c>
      <c r="E266" s="160" t="n">
        <v>43.63159004</v>
      </c>
      <c r="F266" s="159" t="n">
        <v>0</v>
      </c>
      <c r="G266" s="160" t="n">
        <v>43.63159004</v>
      </c>
      <c r="H266" s="160" t="n">
        <v>-0.0025</v>
      </c>
      <c r="I266" s="160" t="n">
        <v>-0.1090789751</v>
      </c>
      <c r="J266" s="159" t="n">
        <v>0</v>
      </c>
    </row>
    <row r="267" customFormat="false" ht="12.75" hidden="false" customHeight="false" outlineLevel="0" collapsed="false">
      <c r="A267" s="0" t="n">
        <f aca="false">INDEX(BucketTable,MATCH(B267,SumMonths,0),1)</f>
        <v>13</v>
      </c>
      <c r="B267" s="171" t="n">
        <v>37712</v>
      </c>
      <c r="C267" s="159" t="s">
        <v>135</v>
      </c>
      <c r="D267" s="159" t="s">
        <v>98</v>
      </c>
      <c r="E267" s="160" t="n">
        <v>0.35792448</v>
      </c>
      <c r="F267" s="159" t="n">
        <v>0</v>
      </c>
      <c r="G267" s="160" t="n">
        <v>0.35792448</v>
      </c>
      <c r="H267" s="160" t="n">
        <v>-0.00120329856873</v>
      </c>
      <c r="I267" s="160" t="n">
        <v>-0.00043069001449743</v>
      </c>
      <c r="J267" s="159" t="n">
        <v>0</v>
      </c>
    </row>
    <row r="268" customFormat="false" ht="12.75" hidden="false" customHeight="false" outlineLevel="0" collapsed="false">
      <c r="A268" s="0" t="n">
        <f aca="false">INDEX(BucketTable,MATCH(B268,SumMonths,0),1)</f>
        <v>13</v>
      </c>
      <c r="B268" s="171" t="n">
        <v>37712</v>
      </c>
      <c r="C268" s="159" t="s">
        <v>144</v>
      </c>
      <c r="D268" s="159" t="s">
        <v>98</v>
      </c>
      <c r="E268" s="160" t="n">
        <v>0.17074496</v>
      </c>
      <c r="F268" s="159" t="n">
        <v>0</v>
      </c>
      <c r="G268" s="160" t="n">
        <v>0.17074496</v>
      </c>
      <c r="H268" s="160" t="n">
        <v>-0.00120329856873</v>
      </c>
      <c r="I268" s="160" t="n">
        <v>-0.000205457165985861</v>
      </c>
      <c r="J268" s="159" t="n">
        <v>0</v>
      </c>
    </row>
    <row r="269" customFormat="false" ht="12.75" hidden="false" customHeight="false" outlineLevel="0" collapsed="false">
      <c r="A269" s="0" t="n">
        <f aca="false">INDEX(BucketTable,MATCH(B269,SumMonths,0),1)</f>
        <v>13</v>
      </c>
      <c r="B269" s="171" t="n">
        <v>37712</v>
      </c>
      <c r="C269" s="159" t="s">
        <v>136</v>
      </c>
      <c r="D269" s="159" t="s">
        <v>98</v>
      </c>
      <c r="E269" s="160" t="n">
        <v>0.28695043</v>
      </c>
      <c r="F269" s="159" t="n">
        <v>0</v>
      </c>
      <c r="G269" s="160" t="n">
        <v>0.28695043</v>
      </c>
      <c r="H269" s="160" t="n">
        <v>-0.00591737031937</v>
      </c>
      <c r="I269" s="160" t="n">
        <v>-0.00169799195761246</v>
      </c>
      <c r="J269" s="159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13</v>
      </c>
      <c r="B270" s="171" t="n">
        <v>37712</v>
      </c>
      <c r="C270" s="159" t="s">
        <v>145</v>
      </c>
      <c r="D270" s="159" t="s">
        <v>98</v>
      </c>
      <c r="E270" s="160" t="n">
        <v>1.79311292</v>
      </c>
      <c r="F270" s="159" t="n">
        <v>0</v>
      </c>
      <c r="G270" s="160" t="n">
        <v>1.79311292</v>
      </c>
      <c r="H270" s="160" t="n">
        <v>-0.00400340557099</v>
      </c>
      <c r="I270" s="160" t="n">
        <v>-0.00717855825334215</v>
      </c>
      <c r="J270" s="159" t="n">
        <v>0</v>
      </c>
    </row>
    <row r="271" customFormat="false" ht="12.75" hidden="false" customHeight="false" outlineLevel="0" collapsed="false">
      <c r="A271" s="0" t="n">
        <f aca="false">INDEX(BucketTable,MATCH(B271,SumMonths,0),1)</f>
        <v>13</v>
      </c>
      <c r="B271" s="171" t="n">
        <v>37712</v>
      </c>
      <c r="C271" s="159" t="s">
        <v>146</v>
      </c>
      <c r="D271" s="159" t="s">
        <v>98</v>
      </c>
      <c r="E271" s="160" t="n">
        <v>0</v>
      </c>
      <c r="F271" s="159" t="n">
        <v>0</v>
      </c>
      <c r="G271" s="160" t="n">
        <v>0</v>
      </c>
      <c r="H271" s="160" t="n">
        <v>-0.00591737031937</v>
      </c>
      <c r="I271" s="160" t="n">
        <v>0</v>
      </c>
      <c r="J271" s="159" t="n">
        <v>0</v>
      </c>
    </row>
    <row r="272" customFormat="false" ht="12.75" hidden="false" customHeight="false" outlineLevel="0" collapsed="false">
      <c r="A272" s="0" t="n">
        <f aca="false">INDEX(BucketTable,MATCH(B272,SumMonths,0),1)</f>
        <v>13</v>
      </c>
      <c r="B272" s="171" t="n">
        <v>37712</v>
      </c>
      <c r="C272" s="159" t="s">
        <v>147</v>
      </c>
      <c r="D272" s="159" t="s">
        <v>98</v>
      </c>
      <c r="E272" s="160" t="n">
        <v>0.81751056</v>
      </c>
      <c r="F272" s="159" t="n">
        <v>0</v>
      </c>
      <c r="G272" s="160" t="n">
        <v>0.81751056</v>
      </c>
      <c r="H272" s="160" t="n">
        <v>-0.00591737031937</v>
      </c>
      <c r="I272" s="160" t="n">
        <v>-0.00483751272351555</v>
      </c>
      <c r="J272" s="159" t="n">
        <v>0</v>
      </c>
    </row>
    <row r="273" customFormat="false" ht="12.75" hidden="false" customHeight="false" outlineLevel="0" collapsed="false">
      <c r="A273" s="0" t="n">
        <f aca="false">INDEX(BucketTable,MATCH(B273,SumMonths,0),1)</f>
        <v>13</v>
      </c>
      <c r="B273" s="171" t="n">
        <v>37712</v>
      </c>
      <c r="C273" s="159" t="s">
        <v>148</v>
      </c>
      <c r="D273" s="159" t="s">
        <v>98</v>
      </c>
      <c r="E273" s="160" t="n">
        <v>1.17848924</v>
      </c>
      <c r="F273" s="159" t="n">
        <v>0</v>
      </c>
      <c r="G273" s="160" t="n">
        <v>1.17848924</v>
      </c>
      <c r="H273" s="160" t="n">
        <v>-0.00400340557099</v>
      </c>
      <c r="I273" s="160" t="n">
        <v>-0.00471797038876777</v>
      </c>
      <c r="J273" s="159" t="n">
        <v>0</v>
      </c>
    </row>
    <row r="274" customFormat="false" ht="12.75" hidden="false" customHeight="false" outlineLevel="0" collapsed="false">
      <c r="A274" s="0" t="n">
        <f aca="false">INDEX(BucketTable,MATCH(B274,SumMonths,0),1)</f>
        <v>13</v>
      </c>
      <c r="B274" s="171" t="n">
        <v>37712</v>
      </c>
      <c r="C274" s="159" t="s">
        <v>149</v>
      </c>
      <c r="D274" s="159" t="s">
        <v>98</v>
      </c>
      <c r="E274" s="160" t="n">
        <v>0.52096119</v>
      </c>
      <c r="F274" s="159" t="n">
        <v>0</v>
      </c>
      <c r="G274" s="160" t="n">
        <v>0.52096119</v>
      </c>
      <c r="H274" s="160" t="n">
        <v>-0.00591737031937</v>
      </c>
      <c r="I274" s="160" t="n">
        <v>-0.00308272028324968</v>
      </c>
      <c r="J274" s="159" t="n">
        <v>0</v>
      </c>
    </row>
    <row r="275" customFormat="false" ht="12.75" hidden="false" customHeight="false" outlineLevel="0" collapsed="false">
      <c r="A275" s="0" t="n">
        <f aca="false">INDEX(BucketTable,MATCH(B275,SumMonths,0),1)</f>
        <v>13</v>
      </c>
      <c r="B275" s="171" t="n">
        <v>37712</v>
      </c>
      <c r="C275" s="159" t="s">
        <v>150</v>
      </c>
      <c r="D275" s="159" t="s">
        <v>98</v>
      </c>
      <c r="E275" s="160" t="n">
        <v>0.76369826</v>
      </c>
      <c r="F275" s="159" t="n">
        <v>0</v>
      </c>
      <c r="G275" s="160" t="n">
        <v>0.76369826</v>
      </c>
      <c r="H275" s="160" t="n">
        <v>-0.01010763645173</v>
      </c>
      <c r="I275" s="160" t="n">
        <v>-0.00771918437089878</v>
      </c>
      <c r="J275" s="159" t="n">
        <v>0</v>
      </c>
    </row>
    <row r="276" customFormat="false" ht="12.75" hidden="false" customHeight="false" outlineLevel="0" collapsed="false">
      <c r="A276" s="0" t="n">
        <f aca="false">INDEX(BucketTable,MATCH(B276,SumMonths,0),1)</f>
        <v>13</v>
      </c>
      <c r="B276" s="171" t="n">
        <v>37712</v>
      </c>
      <c r="C276" s="159" t="s">
        <v>151</v>
      </c>
      <c r="D276" s="159" t="s">
        <v>98</v>
      </c>
      <c r="E276" s="160" t="n">
        <v>1.71879377</v>
      </c>
      <c r="F276" s="159" t="n">
        <v>0</v>
      </c>
      <c r="G276" s="160" t="n">
        <v>1.71879377</v>
      </c>
      <c r="H276" s="160" t="n">
        <v>-0.00120329856873</v>
      </c>
      <c r="I276" s="160" t="n">
        <v>-0.00206822208338304</v>
      </c>
      <c r="J276" s="159" t="n">
        <v>0</v>
      </c>
    </row>
    <row r="277" customFormat="false" ht="12.75" hidden="false" customHeight="false" outlineLevel="0" collapsed="false">
      <c r="A277" s="0" t="n">
        <f aca="false">INDEX(BucketTable,MATCH(B277,SumMonths,0),1)</f>
        <v>13</v>
      </c>
      <c r="B277" s="171" t="n">
        <v>37712</v>
      </c>
      <c r="C277" s="159" t="s">
        <v>152</v>
      </c>
      <c r="D277" s="159" t="s">
        <v>98</v>
      </c>
      <c r="E277" s="160" t="n">
        <v>-19.77965415</v>
      </c>
      <c r="F277" s="159" t="n">
        <v>0</v>
      </c>
      <c r="G277" s="160" t="n">
        <v>-19.77965415</v>
      </c>
      <c r="H277" s="160" t="n">
        <v>-0.005</v>
      </c>
      <c r="I277" s="160" t="n">
        <v>0.09889827075</v>
      </c>
      <c r="J277" s="159" t="n">
        <v>0</v>
      </c>
    </row>
    <row r="278" customFormat="false" ht="12.75" hidden="false" customHeight="false" outlineLevel="0" collapsed="false">
      <c r="A278" s="0" t="n">
        <f aca="false">INDEX(BucketTable,MATCH(B278,SumMonths,0),1)</f>
        <v>13</v>
      </c>
      <c r="B278" s="171" t="n">
        <v>37742</v>
      </c>
      <c r="C278" s="159" t="s">
        <v>132</v>
      </c>
      <c r="D278" s="159" t="s">
        <v>15</v>
      </c>
      <c r="E278" s="160" t="n">
        <v>-0.27213304</v>
      </c>
      <c r="F278" s="159" t="n">
        <v>0</v>
      </c>
      <c r="G278" s="160" t="n">
        <v>-0.27213304</v>
      </c>
      <c r="H278" s="160" t="n">
        <v>0</v>
      </c>
      <c r="I278" s="160" t="n">
        <v>0</v>
      </c>
      <c r="J278" s="159" t="n">
        <v>0</v>
      </c>
    </row>
    <row r="279" customFormat="false" ht="12.75" hidden="false" customHeight="false" outlineLevel="0" collapsed="false">
      <c r="A279" s="0" t="n">
        <f aca="false">INDEX(BucketTable,MATCH(B279,SumMonths,0),1)</f>
        <v>13</v>
      </c>
      <c r="B279" s="171" t="n">
        <v>37742</v>
      </c>
      <c r="C279" s="159" t="s">
        <v>133</v>
      </c>
      <c r="D279" s="159" t="s">
        <v>15</v>
      </c>
      <c r="E279" s="160" t="n">
        <v>59.87525714</v>
      </c>
      <c r="F279" s="159" t="n">
        <v>0</v>
      </c>
      <c r="G279" s="160" t="n">
        <v>59.87525714</v>
      </c>
      <c r="H279" s="160" t="n">
        <v>-0.1</v>
      </c>
      <c r="I279" s="160" t="n">
        <v>-5.987525714</v>
      </c>
      <c r="J279" s="159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13</v>
      </c>
      <c r="B280" s="171" t="n">
        <v>37742</v>
      </c>
      <c r="C280" s="159" t="s">
        <v>134</v>
      </c>
      <c r="D280" s="159" t="s">
        <v>15</v>
      </c>
      <c r="E280" s="160" t="n">
        <v>-59.6031241</v>
      </c>
      <c r="F280" s="159" t="n">
        <v>0</v>
      </c>
      <c r="G280" s="160" t="n">
        <v>-59.6031241</v>
      </c>
      <c r="H280" s="160" t="n">
        <v>0</v>
      </c>
      <c r="I280" s="160" t="n">
        <v>0</v>
      </c>
      <c r="J280" s="159" t="n">
        <v>0</v>
      </c>
    </row>
    <row r="281" customFormat="false" ht="12.75" hidden="false" customHeight="false" outlineLevel="0" collapsed="false">
      <c r="A281" s="0" t="n">
        <f aca="false">INDEX(BucketTable,MATCH(B281,SumMonths,0),1)</f>
        <v>13</v>
      </c>
      <c r="B281" s="171" t="n">
        <v>37742</v>
      </c>
      <c r="C281" s="159" t="s">
        <v>141</v>
      </c>
      <c r="D281" s="159" t="s">
        <v>98</v>
      </c>
      <c r="E281" s="160" t="n">
        <v>0</v>
      </c>
      <c r="F281" s="159" t="n">
        <v>0</v>
      </c>
      <c r="G281" s="160" t="n">
        <v>0</v>
      </c>
      <c r="H281" s="160" t="n">
        <v>0</v>
      </c>
      <c r="I281" s="160" t="n">
        <v>0</v>
      </c>
      <c r="J281" s="159" t="n">
        <v>0</v>
      </c>
    </row>
    <row r="282" customFormat="false" ht="12.75" hidden="false" customHeight="false" outlineLevel="0" collapsed="false">
      <c r="A282" s="0" t="n">
        <f aca="false">INDEX(BucketTable,MATCH(B282,SumMonths,0),1)</f>
        <v>13</v>
      </c>
      <c r="B282" s="171" t="n">
        <v>37742</v>
      </c>
      <c r="C282" s="159" t="s">
        <v>142</v>
      </c>
      <c r="D282" s="159" t="s">
        <v>98</v>
      </c>
      <c r="E282" s="160" t="n">
        <v>-44.90644286</v>
      </c>
      <c r="F282" s="159" t="n">
        <v>0</v>
      </c>
      <c r="G282" s="160" t="n">
        <v>-44.90644286</v>
      </c>
      <c r="H282" s="160" t="n">
        <v>0</v>
      </c>
      <c r="I282" s="160" t="n">
        <v>0</v>
      </c>
      <c r="J282" s="159" t="n">
        <v>0</v>
      </c>
    </row>
    <row r="283" customFormat="false" ht="12.75" hidden="false" customHeight="false" outlineLevel="0" collapsed="false">
      <c r="A283" s="0" t="n">
        <f aca="false">INDEX(BucketTable,MATCH(B283,SumMonths,0),1)</f>
        <v>13</v>
      </c>
      <c r="B283" s="171" t="n">
        <v>37742</v>
      </c>
      <c r="C283" s="159" t="s">
        <v>143</v>
      </c>
      <c r="D283" s="159" t="s">
        <v>98</v>
      </c>
      <c r="E283" s="160" t="n">
        <v>44.90644286</v>
      </c>
      <c r="F283" s="159" t="n">
        <v>0</v>
      </c>
      <c r="G283" s="160" t="n">
        <v>44.90644286</v>
      </c>
      <c r="H283" s="160" t="n">
        <v>-0.0025</v>
      </c>
      <c r="I283" s="160" t="n">
        <v>-0.11226610715</v>
      </c>
      <c r="J283" s="159" t="n">
        <v>0</v>
      </c>
    </row>
    <row r="284" customFormat="false" ht="12.75" hidden="false" customHeight="false" outlineLevel="0" collapsed="false">
      <c r="A284" s="0" t="n">
        <f aca="false">INDEX(BucketTable,MATCH(B284,SumMonths,0),1)</f>
        <v>13</v>
      </c>
      <c r="B284" s="171" t="n">
        <v>37742</v>
      </c>
      <c r="C284" s="159" t="s">
        <v>135</v>
      </c>
      <c r="D284" s="159" t="s">
        <v>98</v>
      </c>
      <c r="E284" s="160" t="n">
        <v>0.36838252</v>
      </c>
      <c r="F284" s="159" t="n">
        <v>0</v>
      </c>
      <c r="G284" s="160" t="n">
        <v>0.36838252</v>
      </c>
      <c r="H284" s="160" t="n">
        <v>-0.00122749805451</v>
      </c>
      <c r="I284" s="160" t="n">
        <v>-0.000452188826615491</v>
      </c>
      <c r="J284" s="159" t="n">
        <v>0</v>
      </c>
    </row>
    <row r="285" customFormat="false" ht="12.75" hidden="false" customHeight="false" outlineLevel="0" collapsed="false">
      <c r="A285" s="0" t="n">
        <f aca="false">INDEX(BucketTable,MATCH(B285,SumMonths,0),1)</f>
        <v>13</v>
      </c>
      <c r="B285" s="171" t="n">
        <v>37742</v>
      </c>
      <c r="C285" s="159" t="s">
        <v>144</v>
      </c>
      <c r="D285" s="159" t="s">
        <v>98</v>
      </c>
      <c r="E285" s="160" t="n">
        <v>0.17573388</v>
      </c>
      <c r="F285" s="159" t="n">
        <v>0</v>
      </c>
      <c r="G285" s="160" t="n">
        <v>0.17573388</v>
      </c>
      <c r="H285" s="160" t="n">
        <v>-0.00122749805451</v>
      </c>
      <c r="I285" s="160" t="n">
        <v>-0.000215712995811494</v>
      </c>
      <c r="J285" s="159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13</v>
      </c>
      <c r="B286" s="171" t="n">
        <v>37742</v>
      </c>
      <c r="C286" s="159" t="s">
        <v>136</v>
      </c>
      <c r="D286" s="159" t="s">
        <v>98</v>
      </c>
      <c r="E286" s="160" t="n">
        <v>0.2953347</v>
      </c>
      <c r="F286" s="159" t="n">
        <v>0</v>
      </c>
      <c r="G286" s="160" t="n">
        <v>0.2953347</v>
      </c>
      <c r="H286" s="160" t="n">
        <v>-0.01795315742493</v>
      </c>
      <c r="I286" s="160" t="n">
        <v>-0.00530219036214447</v>
      </c>
      <c r="J286" s="159" t="n">
        <v>0</v>
      </c>
    </row>
    <row r="287" customFormat="false" ht="12.75" hidden="false" customHeight="false" outlineLevel="0" collapsed="false">
      <c r="A287" s="0" t="n">
        <f aca="false">INDEX(BucketTable,MATCH(B287,SumMonths,0),1)</f>
        <v>13</v>
      </c>
      <c r="B287" s="171" t="n">
        <v>37742</v>
      </c>
      <c r="C287" s="159" t="s">
        <v>145</v>
      </c>
      <c r="D287" s="159" t="s">
        <v>98</v>
      </c>
      <c r="E287" s="160" t="n">
        <v>1.84550512</v>
      </c>
      <c r="F287" s="159" t="n">
        <v>0</v>
      </c>
      <c r="G287" s="160" t="n">
        <v>1.84550512</v>
      </c>
      <c r="H287" s="160" t="n">
        <v>-0.00397491455079</v>
      </c>
      <c r="I287" s="160" t="n">
        <v>-0.00733572515504545</v>
      </c>
      <c r="J287" s="159" t="n">
        <v>0</v>
      </c>
    </row>
    <row r="288" customFormat="false" ht="12.75" hidden="false" customHeight="false" outlineLevel="0" collapsed="false">
      <c r="A288" s="0" t="n">
        <f aca="false">INDEX(BucketTable,MATCH(B288,SumMonths,0),1)</f>
        <v>13</v>
      </c>
      <c r="B288" s="171" t="n">
        <v>37742</v>
      </c>
      <c r="C288" s="159" t="s">
        <v>146</v>
      </c>
      <c r="D288" s="159" t="s">
        <v>98</v>
      </c>
      <c r="E288" s="160" t="n">
        <v>0</v>
      </c>
      <c r="F288" s="159" t="n">
        <v>0</v>
      </c>
      <c r="G288" s="160" t="n">
        <v>0</v>
      </c>
      <c r="H288" s="160" t="n">
        <v>-0.01795315742493</v>
      </c>
      <c r="I288" s="160" t="n">
        <v>0</v>
      </c>
      <c r="J288" s="159" t="n">
        <v>0</v>
      </c>
    </row>
    <row r="289" customFormat="false" ht="12.75" hidden="false" customHeight="false" outlineLevel="0" collapsed="false">
      <c r="A289" s="0" t="n">
        <f aca="false">INDEX(BucketTable,MATCH(B289,SumMonths,0),1)</f>
        <v>13</v>
      </c>
      <c r="B289" s="171" t="n">
        <v>37742</v>
      </c>
      <c r="C289" s="159" t="s">
        <v>147</v>
      </c>
      <c r="D289" s="159" t="s">
        <v>98</v>
      </c>
      <c r="E289" s="160" t="n">
        <v>0.84139706</v>
      </c>
      <c r="F289" s="159" t="n">
        <v>0</v>
      </c>
      <c r="G289" s="160" t="n">
        <v>0.84139706</v>
      </c>
      <c r="H289" s="160" t="n">
        <v>-0.01795315742493</v>
      </c>
      <c r="I289" s="160" t="n">
        <v>-0.0151057338750533</v>
      </c>
      <c r="J289" s="159" t="n">
        <v>0</v>
      </c>
    </row>
    <row r="290" customFormat="false" ht="12.75" hidden="false" customHeight="false" outlineLevel="0" collapsed="false">
      <c r="A290" s="0" t="n">
        <f aca="false">INDEX(BucketTable,MATCH(B290,SumMonths,0),1)</f>
        <v>13</v>
      </c>
      <c r="B290" s="171" t="n">
        <v>37742</v>
      </c>
      <c r="C290" s="159" t="s">
        <v>148</v>
      </c>
      <c r="D290" s="159" t="s">
        <v>98</v>
      </c>
      <c r="E290" s="160" t="n">
        <v>1.21292302</v>
      </c>
      <c r="F290" s="159" t="n">
        <v>0</v>
      </c>
      <c r="G290" s="160" t="n">
        <v>1.21292302</v>
      </c>
      <c r="H290" s="160" t="n">
        <v>-0.00397491455079</v>
      </c>
      <c r="I290" s="160" t="n">
        <v>-0.00482126536118615</v>
      </c>
      <c r="J290" s="159" t="n">
        <v>0</v>
      </c>
    </row>
    <row r="291" customFormat="false" ht="12.75" hidden="false" customHeight="false" outlineLevel="0" collapsed="false">
      <c r="A291" s="0" t="n">
        <f aca="false">INDEX(BucketTable,MATCH(B291,SumMonths,0),1)</f>
        <v>13</v>
      </c>
      <c r="B291" s="171" t="n">
        <v>37742</v>
      </c>
      <c r="C291" s="159" t="s">
        <v>149</v>
      </c>
      <c r="D291" s="159" t="s">
        <v>98</v>
      </c>
      <c r="E291" s="160" t="n">
        <v>0.53618293</v>
      </c>
      <c r="F291" s="159" t="n">
        <v>0</v>
      </c>
      <c r="G291" s="160" t="n">
        <v>0.53618293</v>
      </c>
      <c r="H291" s="160" t="n">
        <v>-0.01795315742493</v>
      </c>
      <c r="I291" s="160" t="n">
        <v>-0.00962617655085022</v>
      </c>
      <c r="J291" s="159" t="n">
        <v>0</v>
      </c>
    </row>
    <row r="292" customFormat="false" ht="12.75" hidden="false" customHeight="false" outlineLevel="0" collapsed="false">
      <c r="A292" s="0" t="n">
        <f aca="false">INDEX(BucketTable,MATCH(B292,SumMonths,0),1)</f>
        <v>13</v>
      </c>
      <c r="B292" s="171" t="n">
        <v>37742</v>
      </c>
      <c r="C292" s="159" t="s">
        <v>150</v>
      </c>
      <c r="D292" s="159" t="s">
        <v>98</v>
      </c>
      <c r="E292" s="160" t="n">
        <v>0.78601244</v>
      </c>
      <c r="F292" s="159" t="n">
        <v>0</v>
      </c>
      <c r="G292" s="160" t="n">
        <v>0.78601244</v>
      </c>
      <c r="H292" s="160" t="n">
        <v>0</v>
      </c>
      <c r="I292" s="160" t="n">
        <v>0</v>
      </c>
      <c r="J292" s="159" t="n">
        <v>0</v>
      </c>
    </row>
    <row r="293" customFormat="false" ht="12.75" hidden="false" customHeight="false" outlineLevel="0" collapsed="false">
      <c r="A293" s="0" t="n">
        <f aca="false">INDEX(BucketTable,MATCH(B293,SumMonths,0),1)</f>
        <v>13</v>
      </c>
      <c r="B293" s="171" t="n">
        <v>37742</v>
      </c>
      <c r="C293" s="159" t="s">
        <v>151</v>
      </c>
      <c r="D293" s="159" t="s">
        <v>98</v>
      </c>
      <c r="E293" s="160" t="n">
        <v>1.76901447</v>
      </c>
      <c r="F293" s="159" t="n">
        <v>0</v>
      </c>
      <c r="G293" s="160" t="n">
        <v>1.76901447</v>
      </c>
      <c r="H293" s="160" t="n">
        <v>0</v>
      </c>
      <c r="I293" s="160" t="n">
        <v>0</v>
      </c>
      <c r="J293" s="159" t="n">
        <v>0</v>
      </c>
    </row>
    <row r="294" customFormat="false" ht="12.75" hidden="false" customHeight="false" outlineLevel="0" collapsed="false">
      <c r="A294" s="0" t="n">
        <f aca="false">INDEX(BucketTable,MATCH(B294,SumMonths,0),1)</f>
        <v>13</v>
      </c>
      <c r="B294" s="171" t="n">
        <v>37742</v>
      </c>
      <c r="C294" s="159" t="s">
        <v>152</v>
      </c>
      <c r="D294" s="159" t="s">
        <v>98</v>
      </c>
      <c r="E294" s="160" t="n">
        <v>-20.35758743</v>
      </c>
      <c r="F294" s="159" t="n">
        <v>0</v>
      </c>
      <c r="G294" s="160" t="n">
        <v>-20.35758743</v>
      </c>
      <c r="H294" s="160" t="n">
        <v>-0.005</v>
      </c>
      <c r="I294" s="160" t="n">
        <v>0.10178793715</v>
      </c>
      <c r="J294" s="159" t="n">
        <v>0</v>
      </c>
    </row>
    <row r="295" customFormat="false" ht="12.75" hidden="false" customHeight="false" outlineLevel="0" collapsed="false">
      <c r="A295" s="0" t="n">
        <f aca="false">INDEX(BucketTable,MATCH(B295,SumMonths,0),1)</f>
        <v>13</v>
      </c>
      <c r="B295" s="171" t="n">
        <v>37773</v>
      </c>
      <c r="C295" s="159" t="s">
        <v>132</v>
      </c>
      <c r="D295" s="159" t="s">
        <v>15</v>
      </c>
      <c r="E295" s="160" t="n">
        <v>-0.25499738</v>
      </c>
      <c r="F295" s="159" t="n">
        <v>0</v>
      </c>
      <c r="G295" s="160" t="n">
        <v>-0.25499738</v>
      </c>
      <c r="H295" s="160" t="n">
        <v>0</v>
      </c>
      <c r="I295" s="160" t="n">
        <v>0</v>
      </c>
      <c r="J295" s="159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13</v>
      </c>
      <c r="B296" s="171" t="n">
        <v>37773</v>
      </c>
      <c r="C296" s="159" t="s">
        <v>134</v>
      </c>
      <c r="D296" s="159" t="s">
        <v>15</v>
      </c>
      <c r="E296" s="160" t="n">
        <v>0.25499738</v>
      </c>
      <c r="F296" s="159" t="n">
        <v>0</v>
      </c>
      <c r="G296" s="160" t="n">
        <v>0.25499738</v>
      </c>
      <c r="H296" s="160" t="n">
        <v>0</v>
      </c>
      <c r="I296" s="160" t="n">
        <v>0</v>
      </c>
      <c r="J296" s="159" t="n">
        <v>0</v>
      </c>
    </row>
    <row r="297" customFormat="false" ht="12.75" hidden="false" customHeight="false" outlineLevel="0" collapsed="false">
      <c r="A297" s="0" t="n">
        <f aca="false">INDEX(BucketTable,MATCH(B297,SumMonths,0),1)</f>
        <v>13</v>
      </c>
      <c r="B297" s="171" t="n">
        <v>37773</v>
      </c>
      <c r="C297" s="159" t="s">
        <v>141</v>
      </c>
      <c r="D297" s="159" t="s">
        <v>98</v>
      </c>
      <c r="E297" s="160" t="n">
        <v>0</v>
      </c>
      <c r="F297" s="159" t="n">
        <v>0</v>
      </c>
      <c r="G297" s="160" t="n">
        <v>0</v>
      </c>
      <c r="H297" s="160" t="n">
        <v>0</v>
      </c>
      <c r="I297" s="160" t="n">
        <v>0</v>
      </c>
      <c r="J297" s="159" t="n">
        <v>0</v>
      </c>
    </row>
    <row r="298" customFormat="false" ht="12.75" hidden="false" customHeight="false" outlineLevel="0" collapsed="false">
      <c r="A298" s="0" t="n">
        <f aca="false">INDEX(BucketTable,MATCH(B298,SumMonths,0),1)</f>
        <v>13</v>
      </c>
      <c r="B298" s="171" t="n">
        <v>37773</v>
      </c>
      <c r="C298" s="159" t="s">
        <v>142</v>
      </c>
      <c r="D298" s="159" t="s">
        <v>98</v>
      </c>
      <c r="E298" s="160" t="n">
        <v>-43.26878563</v>
      </c>
      <c r="F298" s="159" t="n">
        <v>0</v>
      </c>
      <c r="G298" s="160" t="n">
        <v>-43.26878563</v>
      </c>
      <c r="H298" s="160" t="n">
        <v>0</v>
      </c>
      <c r="I298" s="160" t="n">
        <v>0</v>
      </c>
      <c r="J298" s="159" t="n">
        <v>0</v>
      </c>
    </row>
    <row r="299" customFormat="false" ht="12.75" hidden="false" customHeight="false" outlineLevel="0" collapsed="false">
      <c r="A299" s="0" t="n">
        <f aca="false">INDEX(BucketTable,MATCH(B299,SumMonths,0),1)</f>
        <v>13</v>
      </c>
      <c r="B299" s="171" t="n">
        <v>37773</v>
      </c>
      <c r="C299" s="159" t="s">
        <v>143</v>
      </c>
      <c r="D299" s="159" t="s">
        <v>98</v>
      </c>
      <c r="E299" s="160" t="n">
        <v>43.26878563</v>
      </c>
      <c r="F299" s="159" t="n">
        <v>0</v>
      </c>
      <c r="G299" s="160" t="n">
        <v>43.26878563</v>
      </c>
      <c r="H299" s="160" t="n">
        <v>-0.0025</v>
      </c>
      <c r="I299" s="160" t="n">
        <v>-0.108171964075</v>
      </c>
      <c r="J299" s="159" t="n">
        <v>0</v>
      </c>
    </row>
    <row r="300" customFormat="false" ht="12.75" hidden="false" customHeight="false" outlineLevel="0" collapsed="false">
      <c r="A300" s="0" t="n">
        <f aca="false">INDEX(BucketTable,MATCH(B300,SumMonths,0),1)</f>
        <v>13</v>
      </c>
      <c r="B300" s="171" t="n">
        <v>37773</v>
      </c>
      <c r="C300" s="159" t="s">
        <v>135</v>
      </c>
      <c r="D300" s="159" t="s">
        <v>98</v>
      </c>
      <c r="E300" s="160" t="n">
        <v>0.35494827</v>
      </c>
      <c r="F300" s="159" t="n">
        <v>0</v>
      </c>
      <c r="G300" s="160" t="n">
        <v>0.35494827</v>
      </c>
      <c r="H300" s="160" t="n">
        <v>-0.00426477193833</v>
      </c>
      <c r="I300" s="160" t="n">
        <v>-0.00151377342145478</v>
      </c>
      <c r="J300" s="159" t="n">
        <v>0</v>
      </c>
    </row>
    <row r="301" customFormat="false" ht="12.75" hidden="false" customHeight="false" outlineLevel="0" collapsed="false">
      <c r="A301" s="0" t="n">
        <f aca="false">INDEX(BucketTable,MATCH(B301,SumMonths,0),1)</f>
        <v>13</v>
      </c>
      <c r="B301" s="171" t="n">
        <v>37773</v>
      </c>
      <c r="C301" s="159" t="s">
        <v>144</v>
      </c>
      <c r="D301" s="159" t="s">
        <v>98</v>
      </c>
      <c r="E301" s="160" t="n">
        <v>0.16932518</v>
      </c>
      <c r="F301" s="159" t="n">
        <v>0</v>
      </c>
      <c r="G301" s="160" t="n">
        <v>0.16932518</v>
      </c>
      <c r="H301" s="160" t="n">
        <v>-0.00426477193833</v>
      </c>
      <c r="I301" s="160" t="n">
        <v>-0.000722133276116676</v>
      </c>
      <c r="J301" s="159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13</v>
      </c>
      <c r="B302" s="171" t="n">
        <v>37773</v>
      </c>
      <c r="C302" s="159" t="s">
        <v>136</v>
      </c>
      <c r="D302" s="159" t="s">
        <v>98</v>
      </c>
      <c r="E302" s="160" t="n">
        <v>0.28456438</v>
      </c>
      <c r="F302" s="159" t="n">
        <v>0</v>
      </c>
      <c r="G302" s="160" t="n">
        <v>0.28456438</v>
      </c>
      <c r="H302" s="160" t="n">
        <v>0</v>
      </c>
      <c r="I302" s="160" t="n">
        <v>0</v>
      </c>
      <c r="J302" s="159" t="n">
        <v>0</v>
      </c>
    </row>
    <row r="303" customFormat="false" ht="12.75" hidden="false" customHeight="false" outlineLevel="0" collapsed="false">
      <c r="A303" s="0" t="n">
        <f aca="false">INDEX(BucketTable,MATCH(B303,SumMonths,0),1)</f>
        <v>13</v>
      </c>
      <c r="B303" s="171" t="n">
        <v>37773</v>
      </c>
      <c r="C303" s="159" t="s">
        <v>145</v>
      </c>
      <c r="D303" s="159" t="s">
        <v>98</v>
      </c>
      <c r="E303" s="160" t="n">
        <v>1.77820286</v>
      </c>
      <c r="F303" s="159" t="n">
        <v>0</v>
      </c>
      <c r="G303" s="160" t="n">
        <v>1.77820286</v>
      </c>
      <c r="H303" s="160" t="n">
        <v>-0.00411093235016</v>
      </c>
      <c r="I303" s="160" t="n">
        <v>-0.00731007166232103</v>
      </c>
      <c r="J303" s="159" t="n">
        <v>0</v>
      </c>
    </row>
    <row r="304" customFormat="false" ht="12.75" hidden="false" customHeight="false" outlineLevel="0" collapsed="false">
      <c r="A304" s="0" t="n">
        <f aca="false">INDEX(BucketTable,MATCH(B304,SumMonths,0),1)</f>
        <v>13</v>
      </c>
      <c r="B304" s="171" t="n">
        <v>37773</v>
      </c>
      <c r="C304" s="159" t="s">
        <v>146</v>
      </c>
      <c r="D304" s="159" t="s">
        <v>98</v>
      </c>
      <c r="E304" s="160" t="n">
        <v>0</v>
      </c>
      <c r="F304" s="159" t="n">
        <v>0</v>
      </c>
      <c r="G304" s="160" t="n">
        <v>0</v>
      </c>
      <c r="H304" s="160" t="n">
        <v>0</v>
      </c>
      <c r="I304" s="160" t="n">
        <v>0</v>
      </c>
      <c r="J304" s="159" t="n">
        <v>0</v>
      </c>
    </row>
    <row r="305" customFormat="false" ht="12.75" hidden="false" customHeight="false" outlineLevel="0" collapsed="false">
      <c r="A305" s="0" t="n">
        <f aca="false">INDEX(BucketTable,MATCH(B305,SumMonths,0),1)</f>
        <v>13</v>
      </c>
      <c r="B305" s="171" t="n">
        <v>37773</v>
      </c>
      <c r="C305" s="159" t="s">
        <v>147</v>
      </c>
      <c r="D305" s="159" t="s">
        <v>98</v>
      </c>
      <c r="E305" s="160" t="n">
        <v>0.81071281</v>
      </c>
      <c r="F305" s="159" t="n">
        <v>0</v>
      </c>
      <c r="G305" s="160" t="n">
        <v>0.81071281</v>
      </c>
      <c r="H305" s="160" t="n">
        <v>0</v>
      </c>
      <c r="I305" s="160" t="n">
        <v>0</v>
      </c>
      <c r="J305" s="159" t="n">
        <v>0</v>
      </c>
    </row>
    <row r="306" customFormat="false" ht="12.75" hidden="false" customHeight="false" outlineLevel="0" collapsed="false">
      <c r="A306" s="0" t="n">
        <f aca="false">INDEX(BucketTable,MATCH(B306,SumMonths,0),1)</f>
        <v>13</v>
      </c>
      <c r="B306" s="171" t="n">
        <v>37773</v>
      </c>
      <c r="C306" s="159" t="s">
        <v>148</v>
      </c>
      <c r="D306" s="159" t="s">
        <v>98</v>
      </c>
      <c r="E306" s="160" t="n">
        <v>1.1686899</v>
      </c>
      <c r="F306" s="159" t="n">
        <v>0</v>
      </c>
      <c r="G306" s="160" t="n">
        <v>1.1686899</v>
      </c>
      <c r="H306" s="160" t="n">
        <v>-0.01037526130677</v>
      </c>
      <c r="I306" s="160" t="n">
        <v>-0.0121254630990829</v>
      </c>
      <c r="J306" s="159" t="n">
        <v>0</v>
      </c>
    </row>
    <row r="307" customFormat="false" ht="12.75" hidden="false" customHeight="false" outlineLevel="0" collapsed="false">
      <c r="A307" s="0" t="n">
        <f aca="false">INDEX(BucketTable,MATCH(B307,SumMonths,0),1)</f>
        <v>13</v>
      </c>
      <c r="B307" s="171" t="n">
        <v>37773</v>
      </c>
      <c r="C307" s="159" t="s">
        <v>149</v>
      </c>
      <c r="D307" s="159" t="s">
        <v>98</v>
      </c>
      <c r="E307" s="160" t="n">
        <v>0.5166293</v>
      </c>
      <c r="F307" s="159" t="n">
        <v>0</v>
      </c>
      <c r="G307" s="160" t="n">
        <v>0.5166293</v>
      </c>
      <c r="H307" s="160" t="n">
        <v>0</v>
      </c>
      <c r="I307" s="160" t="n">
        <v>0</v>
      </c>
      <c r="J307" s="159" t="n">
        <v>0</v>
      </c>
    </row>
    <row r="308" customFormat="false" ht="12.75" hidden="false" customHeight="false" outlineLevel="0" collapsed="false">
      <c r="A308" s="0" t="n">
        <f aca="false">INDEX(BucketTable,MATCH(B308,SumMonths,0),1)</f>
        <v>13</v>
      </c>
      <c r="B308" s="171" t="n">
        <v>37773</v>
      </c>
      <c r="C308" s="159" t="s">
        <v>150</v>
      </c>
      <c r="D308" s="159" t="s">
        <v>98</v>
      </c>
      <c r="E308" s="160" t="n">
        <v>0.75734798</v>
      </c>
      <c r="F308" s="159" t="n">
        <v>0</v>
      </c>
      <c r="G308" s="160" t="n">
        <v>0.75734798</v>
      </c>
      <c r="H308" s="160" t="n">
        <v>0</v>
      </c>
      <c r="I308" s="160" t="n">
        <v>0</v>
      </c>
      <c r="J308" s="159" t="n">
        <v>0</v>
      </c>
    </row>
    <row r="309" customFormat="false" ht="12.75" hidden="false" customHeight="false" outlineLevel="0" collapsed="false">
      <c r="A309" s="0" t="n">
        <f aca="false">INDEX(BucketTable,MATCH(B309,SumMonths,0),1)</f>
        <v>13</v>
      </c>
      <c r="B309" s="171" t="n">
        <v>37773</v>
      </c>
      <c r="C309" s="159" t="s">
        <v>151</v>
      </c>
      <c r="D309" s="159" t="s">
        <v>98</v>
      </c>
      <c r="E309" s="160" t="n">
        <v>1.7045017</v>
      </c>
      <c r="F309" s="159" t="n">
        <v>0</v>
      </c>
      <c r="G309" s="160" t="n">
        <v>1.7045017</v>
      </c>
      <c r="H309" s="160" t="n">
        <v>0</v>
      </c>
      <c r="I309" s="160" t="n">
        <v>0</v>
      </c>
      <c r="J309" s="159" t="n">
        <v>0</v>
      </c>
    </row>
    <row r="310" customFormat="false" ht="12.75" hidden="false" customHeight="false" outlineLevel="0" collapsed="false">
      <c r="A310" s="0" t="n">
        <f aca="false">INDEX(BucketTable,MATCH(B310,SumMonths,0),1)</f>
        <v>13</v>
      </c>
      <c r="B310" s="171" t="n">
        <v>37773</v>
      </c>
      <c r="C310" s="159" t="s">
        <v>152</v>
      </c>
      <c r="D310" s="159" t="s">
        <v>98</v>
      </c>
      <c r="E310" s="160" t="n">
        <v>-19.61518282</v>
      </c>
      <c r="F310" s="159" t="n">
        <v>0</v>
      </c>
      <c r="G310" s="160" t="n">
        <v>-19.61518282</v>
      </c>
      <c r="H310" s="160" t="n">
        <v>-0.005</v>
      </c>
      <c r="I310" s="160" t="n">
        <v>0.0980759141</v>
      </c>
      <c r="J310" s="159" t="n">
        <v>0</v>
      </c>
    </row>
    <row r="311" customFormat="false" ht="12.75" hidden="false" customHeight="false" outlineLevel="0" collapsed="false">
      <c r="A311" s="0" t="n">
        <f aca="false">INDEX(BucketTable,MATCH(B311,SumMonths,0),1)</f>
        <v>13</v>
      </c>
      <c r="B311" s="171" t="n">
        <v>37803</v>
      </c>
      <c r="C311" s="159" t="s">
        <v>132</v>
      </c>
      <c r="D311" s="159" t="s">
        <v>15</v>
      </c>
      <c r="E311" s="160" t="n">
        <v>-0.25346321</v>
      </c>
      <c r="F311" s="159" t="n">
        <v>0</v>
      </c>
      <c r="G311" s="160" t="n">
        <v>-0.25346321</v>
      </c>
      <c r="H311" s="160" t="n">
        <v>0</v>
      </c>
      <c r="I311" s="160" t="n">
        <v>0</v>
      </c>
      <c r="J311" s="159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13</v>
      </c>
      <c r="B312" s="171" t="n">
        <v>37803</v>
      </c>
      <c r="C312" s="159" t="s">
        <v>134</v>
      </c>
      <c r="D312" s="159" t="s">
        <v>15</v>
      </c>
      <c r="E312" s="160" t="n">
        <v>0.25346321</v>
      </c>
      <c r="F312" s="159" t="n">
        <v>0</v>
      </c>
      <c r="G312" s="160" t="n">
        <v>0.25346321</v>
      </c>
      <c r="H312" s="160" t="n">
        <v>0</v>
      </c>
      <c r="I312" s="160" t="n">
        <v>0</v>
      </c>
      <c r="J312" s="159" t="n">
        <v>0</v>
      </c>
    </row>
    <row r="313" customFormat="false" ht="12.75" hidden="false" customHeight="false" outlineLevel="0" collapsed="false">
      <c r="A313" s="0" t="n">
        <f aca="false">INDEX(BucketTable,MATCH(B313,SumMonths,0),1)</f>
        <v>13</v>
      </c>
      <c r="B313" s="171" t="n">
        <v>37803</v>
      </c>
      <c r="C313" s="159" t="s">
        <v>141</v>
      </c>
      <c r="D313" s="159" t="s">
        <v>98</v>
      </c>
      <c r="E313" s="160" t="n">
        <v>0</v>
      </c>
      <c r="F313" s="159" t="n">
        <v>0</v>
      </c>
      <c r="G313" s="160" t="n">
        <v>0</v>
      </c>
      <c r="H313" s="160" t="n">
        <v>0</v>
      </c>
      <c r="I313" s="160" t="n">
        <v>0</v>
      </c>
      <c r="J313" s="159" t="n">
        <v>0</v>
      </c>
    </row>
    <row r="314" customFormat="false" ht="12.75" hidden="false" customHeight="false" outlineLevel="0" collapsed="false">
      <c r="A314" s="0" t="n">
        <f aca="false">INDEX(BucketTable,MATCH(B314,SumMonths,0),1)</f>
        <v>13</v>
      </c>
      <c r="B314" s="171" t="n">
        <v>37803</v>
      </c>
      <c r="C314" s="159" t="s">
        <v>142</v>
      </c>
      <c r="D314" s="159" t="s">
        <v>98</v>
      </c>
      <c r="E314" s="160" t="n">
        <v>-44.51929924</v>
      </c>
      <c r="F314" s="159" t="n">
        <v>0</v>
      </c>
      <c r="G314" s="160" t="n">
        <v>-44.51929924</v>
      </c>
      <c r="H314" s="160" t="n">
        <v>-0.00181883573533</v>
      </c>
      <c r="I314" s="160" t="n">
        <v>0.0809732923695617</v>
      </c>
      <c r="J314" s="159" t="n">
        <v>0</v>
      </c>
    </row>
    <row r="315" customFormat="false" ht="12.75" hidden="false" customHeight="false" outlineLevel="0" collapsed="false">
      <c r="A315" s="0" t="n">
        <f aca="false">INDEX(BucketTable,MATCH(B315,SumMonths,0),1)</f>
        <v>13</v>
      </c>
      <c r="B315" s="171" t="n">
        <v>37803</v>
      </c>
      <c r="C315" s="159" t="s">
        <v>143</v>
      </c>
      <c r="D315" s="159" t="s">
        <v>98</v>
      </c>
      <c r="E315" s="160" t="n">
        <v>44.51929924</v>
      </c>
      <c r="F315" s="159" t="n">
        <v>0</v>
      </c>
      <c r="G315" s="160" t="n">
        <v>44.51929924</v>
      </c>
      <c r="H315" s="160" t="n">
        <v>-0.0025</v>
      </c>
      <c r="I315" s="160" t="n">
        <v>-0.1112982481</v>
      </c>
      <c r="J315" s="159" t="n">
        <v>0</v>
      </c>
    </row>
    <row r="316" customFormat="false" ht="12.75" hidden="false" customHeight="false" outlineLevel="0" collapsed="false">
      <c r="A316" s="0" t="n">
        <f aca="false">INDEX(BucketTable,MATCH(B316,SumMonths,0),1)</f>
        <v>13</v>
      </c>
      <c r="B316" s="171" t="n">
        <v>37803</v>
      </c>
      <c r="C316" s="159" t="s">
        <v>135</v>
      </c>
      <c r="D316" s="159" t="s">
        <v>98</v>
      </c>
      <c r="E316" s="160" t="n">
        <v>0.36520666</v>
      </c>
      <c r="F316" s="159" t="n">
        <v>0</v>
      </c>
      <c r="G316" s="160" t="n">
        <v>0.36520666</v>
      </c>
      <c r="H316" s="160" t="n">
        <v>-0.00454711914063</v>
      </c>
      <c r="I316" s="160" t="n">
        <v>-0.00166063819397155</v>
      </c>
      <c r="J316" s="159" t="n">
        <v>0</v>
      </c>
    </row>
    <row r="317" customFormat="false" ht="12.75" hidden="false" customHeight="false" outlineLevel="0" collapsed="false">
      <c r="A317" s="0" t="n">
        <f aca="false">INDEX(BucketTable,MATCH(B317,SumMonths,0),1)</f>
        <v>13</v>
      </c>
      <c r="B317" s="171" t="n">
        <v>37803</v>
      </c>
      <c r="C317" s="159" t="s">
        <v>144</v>
      </c>
      <c r="D317" s="159" t="s">
        <v>98</v>
      </c>
      <c r="E317" s="160" t="n">
        <v>0.17421886</v>
      </c>
      <c r="F317" s="159" t="n">
        <v>0</v>
      </c>
      <c r="G317" s="160" t="n">
        <v>0.17421886</v>
      </c>
      <c r="H317" s="160" t="n">
        <v>-0.00454711914063</v>
      </c>
      <c r="I317" s="160" t="n">
        <v>-0.000792193912964738</v>
      </c>
      <c r="J317" s="159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13</v>
      </c>
      <c r="B318" s="171" t="n">
        <v>37803</v>
      </c>
      <c r="C318" s="159" t="s">
        <v>136</v>
      </c>
      <c r="D318" s="159" t="s">
        <v>98</v>
      </c>
      <c r="E318" s="160" t="n">
        <v>0.29278859</v>
      </c>
      <c r="F318" s="159" t="n">
        <v>0</v>
      </c>
      <c r="G318" s="160" t="n">
        <v>0.29278859</v>
      </c>
      <c r="H318" s="160" t="n">
        <v>0</v>
      </c>
      <c r="I318" s="160" t="n">
        <v>0</v>
      </c>
      <c r="J318" s="159" t="n">
        <v>0</v>
      </c>
    </row>
    <row r="319" customFormat="false" ht="12.75" hidden="false" customHeight="false" outlineLevel="0" collapsed="false">
      <c r="A319" s="0" t="n">
        <f aca="false">INDEX(BucketTable,MATCH(B319,SumMonths,0),1)</f>
        <v>13</v>
      </c>
      <c r="B319" s="171" t="n">
        <v>37803</v>
      </c>
      <c r="C319" s="159" t="s">
        <v>145</v>
      </c>
      <c r="D319" s="159" t="s">
        <v>98</v>
      </c>
      <c r="E319" s="160" t="n">
        <v>1.8295948</v>
      </c>
      <c r="F319" s="159" t="n">
        <v>0</v>
      </c>
      <c r="G319" s="160" t="n">
        <v>1.8295948</v>
      </c>
      <c r="H319" s="160" t="n">
        <v>-0.00400018692017</v>
      </c>
      <c r="I319" s="160" t="n">
        <v>-0.00731872118817105</v>
      </c>
      <c r="J319" s="159" t="n">
        <v>0</v>
      </c>
    </row>
    <row r="320" customFormat="false" ht="12.75" hidden="false" customHeight="false" outlineLevel="0" collapsed="false">
      <c r="A320" s="0" t="n">
        <f aca="false">INDEX(BucketTable,MATCH(B320,SumMonths,0),1)</f>
        <v>13</v>
      </c>
      <c r="B320" s="171" t="n">
        <v>37803</v>
      </c>
      <c r="C320" s="159" t="s">
        <v>146</v>
      </c>
      <c r="D320" s="159" t="s">
        <v>98</v>
      </c>
      <c r="E320" s="160" t="n">
        <v>0</v>
      </c>
      <c r="F320" s="159" t="n">
        <v>0</v>
      </c>
      <c r="G320" s="160" t="n">
        <v>0</v>
      </c>
      <c r="H320" s="160" t="n">
        <v>0</v>
      </c>
      <c r="I320" s="160" t="n">
        <v>0</v>
      </c>
      <c r="J320" s="159" t="n">
        <v>0</v>
      </c>
    </row>
    <row r="321" customFormat="false" ht="12.75" hidden="false" customHeight="false" outlineLevel="0" collapsed="false">
      <c r="A321" s="0" t="n">
        <f aca="false">INDEX(BucketTable,MATCH(B321,SumMonths,0),1)</f>
        <v>13</v>
      </c>
      <c r="B321" s="171" t="n">
        <v>37803</v>
      </c>
      <c r="C321" s="159" t="s">
        <v>147</v>
      </c>
      <c r="D321" s="159" t="s">
        <v>98</v>
      </c>
      <c r="E321" s="160" t="n">
        <v>0.83414327</v>
      </c>
      <c r="F321" s="159" t="n">
        <v>0</v>
      </c>
      <c r="G321" s="160" t="n">
        <v>0.83414327</v>
      </c>
      <c r="H321" s="160" t="n">
        <v>0</v>
      </c>
      <c r="I321" s="160" t="n">
        <v>0</v>
      </c>
      <c r="J321" s="159" t="n">
        <v>0</v>
      </c>
    </row>
    <row r="322" customFormat="false" ht="12.75" hidden="false" customHeight="false" outlineLevel="0" collapsed="false">
      <c r="A322" s="0" t="n">
        <f aca="false">INDEX(BucketTable,MATCH(B322,SumMonths,0),1)</f>
        <v>13</v>
      </c>
      <c r="B322" s="171" t="n">
        <v>37803</v>
      </c>
      <c r="C322" s="159" t="s">
        <v>148</v>
      </c>
      <c r="D322" s="159" t="s">
        <v>98</v>
      </c>
      <c r="E322" s="160" t="n">
        <v>1.20246627</v>
      </c>
      <c r="F322" s="159" t="n">
        <v>0</v>
      </c>
      <c r="G322" s="160" t="n">
        <v>1.20246627</v>
      </c>
      <c r="H322" s="160" t="n">
        <v>-0.01065182685853</v>
      </c>
      <c r="I322" s="160" t="n">
        <v>-0.0128084625112624</v>
      </c>
      <c r="J322" s="159" t="n">
        <v>0</v>
      </c>
    </row>
    <row r="323" customFormat="false" ht="12.75" hidden="false" customHeight="false" outlineLevel="0" collapsed="false">
      <c r="A323" s="0" t="n">
        <f aca="false">INDEX(BucketTable,MATCH(B323,SumMonths,0),1)</f>
        <v>13</v>
      </c>
      <c r="B323" s="171" t="n">
        <v>37803</v>
      </c>
      <c r="C323" s="159" t="s">
        <v>149</v>
      </c>
      <c r="D323" s="159" t="s">
        <v>98</v>
      </c>
      <c r="E323" s="160" t="n">
        <v>0.53156043</v>
      </c>
      <c r="F323" s="159" t="n">
        <v>0</v>
      </c>
      <c r="G323" s="160" t="n">
        <v>0.53156043</v>
      </c>
      <c r="H323" s="160" t="n">
        <v>0</v>
      </c>
      <c r="I323" s="160" t="n">
        <v>0</v>
      </c>
      <c r="J323" s="159" t="n">
        <v>0</v>
      </c>
    </row>
    <row r="324" customFormat="false" ht="12.75" hidden="false" customHeight="false" outlineLevel="0" collapsed="false">
      <c r="A324" s="0" t="n">
        <f aca="false">INDEX(BucketTable,MATCH(B324,SumMonths,0),1)</f>
        <v>13</v>
      </c>
      <c r="B324" s="171" t="n">
        <v>37803</v>
      </c>
      <c r="C324" s="159" t="s">
        <v>150</v>
      </c>
      <c r="D324" s="159" t="s">
        <v>98</v>
      </c>
      <c r="E324" s="160" t="n">
        <v>0.77923613</v>
      </c>
      <c r="F324" s="159" t="n">
        <v>0</v>
      </c>
      <c r="G324" s="160" t="n">
        <v>0.77923613</v>
      </c>
      <c r="H324" s="160" t="n">
        <v>-0.001515686512</v>
      </c>
      <c r="I324" s="160" t="n">
        <v>-0.00118107769190408</v>
      </c>
      <c r="J324" s="159" t="n">
        <v>0</v>
      </c>
    </row>
    <row r="325" customFormat="false" ht="12.75" hidden="false" customHeight="false" outlineLevel="0" collapsed="false">
      <c r="A325" s="0" t="n">
        <f aca="false">INDEX(BucketTable,MATCH(B325,SumMonths,0),1)</f>
        <v>13</v>
      </c>
      <c r="B325" s="171" t="n">
        <v>37803</v>
      </c>
      <c r="C325" s="159" t="s">
        <v>151</v>
      </c>
      <c r="D325" s="159" t="s">
        <v>98</v>
      </c>
      <c r="E325" s="160" t="n">
        <v>1.75376359</v>
      </c>
      <c r="F325" s="159" t="n">
        <v>0</v>
      </c>
      <c r="G325" s="160" t="n">
        <v>1.75376359</v>
      </c>
      <c r="H325" s="160" t="n">
        <v>0</v>
      </c>
      <c r="I325" s="160" t="n">
        <v>0</v>
      </c>
      <c r="J325" s="159" t="n">
        <v>0</v>
      </c>
    </row>
    <row r="326" customFormat="false" ht="12.75" hidden="false" customHeight="false" outlineLevel="0" collapsed="false">
      <c r="A326" s="0" t="n">
        <f aca="false">INDEX(BucketTable,MATCH(B326,SumMonths,0),1)</f>
        <v>13</v>
      </c>
      <c r="B326" s="171" t="n">
        <v>37803</v>
      </c>
      <c r="C326" s="159" t="s">
        <v>152</v>
      </c>
      <c r="D326" s="159" t="s">
        <v>98</v>
      </c>
      <c r="E326" s="160" t="n">
        <v>-20.18208232</v>
      </c>
      <c r="F326" s="159" t="n">
        <v>0</v>
      </c>
      <c r="G326" s="160" t="n">
        <v>-20.18208232</v>
      </c>
      <c r="H326" s="160" t="n">
        <v>-0.005</v>
      </c>
      <c r="I326" s="160" t="n">
        <v>0.1009104116</v>
      </c>
      <c r="J326" s="159" t="n">
        <v>0</v>
      </c>
    </row>
    <row r="327" customFormat="false" ht="12.75" hidden="false" customHeight="false" outlineLevel="0" collapsed="false">
      <c r="A327" s="0" t="n">
        <f aca="false">INDEX(BucketTable,MATCH(B327,SumMonths,0),1)</f>
        <v>13</v>
      </c>
      <c r="B327" s="171" t="n">
        <v>37834</v>
      </c>
      <c r="C327" s="159" t="s">
        <v>132</v>
      </c>
      <c r="D327" s="159" t="s">
        <v>15</v>
      </c>
      <c r="E327" s="160" t="n">
        <v>-0.24406915</v>
      </c>
      <c r="F327" s="159" t="n">
        <v>0</v>
      </c>
      <c r="G327" s="160" t="n">
        <v>-0.24406915</v>
      </c>
      <c r="H327" s="160" t="n">
        <v>0</v>
      </c>
      <c r="I327" s="160" t="n">
        <v>0</v>
      </c>
      <c r="J327" s="159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13</v>
      </c>
      <c r="B328" s="171" t="n">
        <v>37834</v>
      </c>
      <c r="C328" s="159" t="s">
        <v>134</v>
      </c>
      <c r="D328" s="159" t="s">
        <v>15</v>
      </c>
      <c r="E328" s="160" t="n">
        <v>0.24406915</v>
      </c>
      <c r="F328" s="159" t="n">
        <v>0</v>
      </c>
      <c r="G328" s="160" t="n">
        <v>0.24406915</v>
      </c>
      <c r="H328" s="160" t="n">
        <v>0</v>
      </c>
      <c r="I328" s="160" t="n">
        <v>0</v>
      </c>
      <c r="J328" s="159" t="n">
        <v>0</v>
      </c>
    </row>
    <row r="329" customFormat="false" ht="12.75" hidden="false" customHeight="false" outlineLevel="0" collapsed="false">
      <c r="A329" s="0" t="n">
        <f aca="false">INDEX(BucketTable,MATCH(B329,SumMonths,0),1)</f>
        <v>13</v>
      </c>
      <c r="B329" s="171" t="n">
        <v>37834</v>
      </c>
      <c r="C329" s="159" t="s">
        <v>141</v>
      </c>
      <c r="D329" s="159" t="s">
        <v>98</v>
      </c>
      <c r="E329" s="160" t="n">
        <v>0</v>
      </c>
      <c r="F329" s="159" t="n">
        <v>0</v>
      </c>
      <c r="G329" s="160" t="n">
        <v>0</v>
      </c>
      <c r="H329" s="160" t="n">
        <v>0</v>
      </c>
      <c r="I329" s="160" t="n">
        <v>0</v>
      </c>
      <c r="J329" s="159" t="n">
        <v>0</v>
      </c>
    </row>
    <row r="330" customFormat="false" ht="12.75" hidden="false" customHeight="false" outlineLevel="0" collapsed="false">
      <c r="A330" s="0" t="n">
        <f aca="false">INDEX(BucketTable,MATCH(B330,SumMonths,0),1)</f>
        <v>13</v>
      </c>
      <c r="B330" s="171" t="n">
        <v>37834</v>
      </c>
      <c r="C330" s="159" t="s">
        <v>142</v>
      </c>
      <c r="D330" s="159" t="s">
        <v>98</v>
      </c>
      <c r="E330" s="160" t="n">
        <v>-44.32248537</v>
      </c>
      <c r="F330" s="159" t="n">
        <v>0</v>
      </c>
      <c r="G330" s="160" t="n">
        <v>-44.32248537</v>
      </c>
      <c r="H330" s="160" t="n">
        <v>-0.00170511007309</v>
      </c>
      <c r="I330" s="160" t="n">
        <v>0.0755747162687712</v>
      </c>
      <c r="J330" s="159" t="n">
        <v>0</v>
      </c>
    </row>
    <row r="331" customFormat="false" ht="12.75" hidden="false" customHeight="false" outlineLevel="0" collapsed="false">
      <c r="A331" s="0" t="n">
        <f aca="false">INDEX(BucketTable,MATCH(B331,SumMonths,0),1)</f>
        <v>13</v>
      </c>
      <c r="B331" s="171" t="n">
        <v>37834</v>
      </c>
      <c r="C331" s="159" t="s">
        <v>143</v>
      </c>
      <c r="D331" s="159" t="s">
        <v>98</v>
      </c>
      <c r="E331" s="160" t="n">
        <v>44.32248537</v>
      </c>
      <c r="F331" s="159" t="n">
        <v>0</v>
      </c>
      <c r="G331" s="160" t="n">
        <v>44.32248537</v>
      </c>
      <c r="H331" s="160" t="n">
        <v>-0.0025</v>
      </c>
      <c r="I331" s="160" t="n">
        <v>-0.110806213425</v>
      </c>
      <c r="J331" s="159" t="n">
        <v>0</v>
      </c>
    </row>
    <row r="332" customFormat="false" ht="12.75" hidden="false" customHeight="false" outlineLevel="0" collapsed="false">
      <c r="A332" s="0" t="n">
        <f aca="false">INDEX(BucketTable,MATCH(B332,SumMonths,0),1)</f>
        <v>13</v>
      </c>
      <c r="B332" s="171" t="n">
        <v>37834</v>
      </c>
      <c r="C332" s="159" t="s">
        <v>135</v>
      </c>
      <c r="D332" s="159" t="s">
        <v>98</v>
      </c>
      <c r="E332" s="160" t="n">
        <v>0.36359212</v>
      </c>
      <c r="F332" s="159" t="n">
        <v>0</v>
      </c>
      <c r="G332" s="160" t="n">
        <v>0.36359212</v>
      </c>
      <c r="H332" s="160" t="n">
        <v>-0.00426274538041</v>
      </c>
      <c r="I332" s="160" t="n">
        <v>-0.00154990062988348</v>
      </c>
      <c r="J332" s="159" t="n">
        <v>0</v>
      </c>
    </row>
    <row r="333" customFormat="false" ht="12.75" hidden="false" customHeight="false" outlineLevel="0" collapsed="false">
      <c r="A333" s="0" t="n">
        <f aca="false">INDEX(BucketTable,MATCH(B333,SumMonths,0),1)</f>
        <v>13</v>
      </c>
      <c r="B333" s="171" t="n">
        <v>37834</v>
      </c>
      <c r="C333" s="159" t="s">
        <v>144</v>
      </c>
      <c r="D333" s="159" t="s">
        <v>98</v>
      </c>
      <c r="E333" s="160" t="n">
        <v>0.17344866</v>
      </c>
      <c r="F333" s="159" t="n">
        <v>0</v>
      </c>
      <c r="G333" s="160" t="n">
        <v>0.17344866</v>
      </c>
      <c r="H333" s="160" t="n">
        <v>-0.00426274538041</v>
      </c>
      <c r="I333" s="160" t="n">
        <v>-0.000739367474153305</v>
      </c>
      <c r="J333" s="159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13</v>
      </c>
      <c r="B334" s="171" t="n">
        <v>37834</v>
      </c>
      <c r="C334" s="159" t="s">
        <v>136</v>
      </c>
      <c r="D334" s="159" t="s">
        <v>98</v>
      </c>
      <c r="E334" s="160" t="n">
        <v>0.29149421</v>
      </c>
      <c r="F334" s="159" t="n">
        <v>0</v>
      </c>
      <c r="G334" s="160" t="n">
        <v>0.29149421</v>
      </c>
      <c r="H334" s="160" t="n">
        <v>0</v>
      </c>
      <c r="I334" s="160" t="n">
        <v>0</v>
      </c>
      <c r="J334" s="159" t="n">
        <v>0</v>
      </c>
    </row>
    <row r="335" customFormat="false" ht="12.75" hidden="false" customHeight="false" outlineLevel="0" collapsed="false">
      <c r="A335" s="0" t="n">
        <f aca="false">INDEX(BucketTable,MATCH(B335,SumMonths,0),1)</f>
        <v>13</v>
      </c>
      <c r="B335" s="171" t="n">
        <v>37834</v>
      </c>
      <c r="C335" s="159" t="s">
        <v>145</v>
      </c>
      <c r="D335" s="159" t="s">
        <v>98</v>
      </c>
      <c r="E335" s="160" t="n">
        <v>1.82150641</v>
      </c>
      <c r="F335" s="159" t="n">
        <v>0</v>
      </c>
      <c r="G335" s="160" t="n">
        <v>1.82150641</v>
      </c>
      <c r="H335" s="160" t="n">
        <v>-0.00395721197129</v>
      </c>
      <c r="I335" s="160" t="n">
        <v>-0.00720808697143347</v>
      </c>
      <c r="J335" s="159" t="n">
        <v>0</v>
      </c>
    </row>
    <row r="336" customFormat="false" ht="12.75" hidden="false" customHeight="false" outlineLevel="0" collapsed="false">
      <c r="A336" s="0" t="n">
        <f aca="false">INDEX(BucketTable,MATCH(B336,SumMonths,0),1)</f>
        <v>13</v>
      </c>
      <c r="B336" s="171" t="n">
        <v>37834</v>
      </c>
      <c r="C336" s="159" t="s">
        <v>146</v>
      </c>
      <c r="D336" s="159" t="s">
        <v>98</v>
      </c>
      <c r="E336" s="160" t="n">
        <v>0</v>
      </c>
      <c r="F336" s="159" t="n">
        <v>0</v>
      </c>
      <c r="G336" s="160" t="n">
        <v>0</v>
      </c>
      <c r="H336" s="160" t="n">
        <v>0</v>
      </c>
      <c r="I336" s="160" t="n">
        <v>0</v>
      </c>
      <c r="J336" s="159" t="n">
        <v>0</v>
      </c>
    </row>
    <row r="337" customFormat="false" ht="12.75" hidden="false" customHeight="false" outlineLevel="0" collapsed="false">
      <c r="A337" s="0" t="n">
        <f aca="false">INDEX(BucketTable,MATCH(B337,SumMonths,0),1)</f>
        <v>13</v>
      </c>
      <c r="B337" s="171" t="n">
        <v>37834</v>
      </c>
      <c r="C337" s="159" t="s">
        <v>147</v>
      </c>
      <c r="D337" s="159" t="s">
        <v>98</v>
      </c>
      <c r="E337" s="160" t="n">
        <v>0.83045563</v>
      </c>
      <c r="F337" s="159" t="n">
        <v>0</v>
      </c>
      <c r="G337" s="160" t="n">
        <v>0.83045563</v>
      </c>
      <c r="H337" s="160" t="n">
        <v>0</v>
      </c>
      <c r="I337" s="160" t="n">
        <v>0</v>
      </c>
      <c r="J337" s="159" t="n">
        <v>0</v>
      </c>
    </row>
    <row r="338" customFormat="false" ht="12.75" hidden="false" customHeight="false" outlineLevel="0" collapsed="false">
      <c r="A338" s="0" t="n">
        <f aca="false">INDEX(BucketTable,MATCH(B338,SumMonths,0),1)</f>
        <v>13</v>
      </c>
      <c r="B338" s="171" t="n">
        <v>37834</v>
      </c>
      <c r="C338" s="159" t="s">
        <v>148</v>
      </c>
      <c r="D338" s="159" t="s">
        <v>98</v>
      </c>
      <c r="E338" s="160" t="n">
        <v>1.19715033</v>
      </c>
      <c r="F338" s="159" t="n">
        <v>0</v>
      </c>
      <c r="G338" s="160" t="n">
        <v>1.19715033</v>
      </c>
      <c r="H338" s="160" t="n">
        <v>-0.0102077126503</v>
      </c>
      <c r="I338" s="160" t="n">
        <v>-0.0122201665678518</v>
      </c>
      <c r="J338" s="159" t="n">
        <v>0</v>
      </c>
    </row>
    <row r="339" customFormat="false" ht="12.75" hidden="false" customHeight="false" outlineLevel="0" collapsed="false">
      <c r="A339" s="0" t="n">
        <f aca="false">INDEX(BucketTable,MATCH(B339,SumMonths,0),1)</f>
        <v>13</v>
      </c>
      <c r="B339" s="171" t="n">
        <v>37834</v>
      </c>
      <c r="C339" s="159" t="s">
        <v>149</v>
      </c>
      <c r="D339" s="159" t="s">
        <v>98</v>
      </c>
      <c r="E339" s="160" t="n">
        <v>0.52921048</v>
      </c>
      <c r="F339" s="159" t="n">
        <v>0</v>
      </c>
      <c r="G339" s="160" t="n">
        <v>0.52921048</v>
      </c>
      <c r="H339" s="160" t="n">
        <v>0</v>
      </c>
      <c r="I339" s="160" t="n">
        <v>0</v>
      </c>
      <c r="J339" s="159" t="n">
        <v>0</v>
      </c>
    </row>
    <row r="340" customFormat="false" ht="12.75" hidden="false" customHeight="false" outlineLevel="0" collapsed="false">
      <c r="A340" s="0" t="n">
        <f aca="false">INDEX(BucketTable,MATCH(B340,SumMonths,0),1)</f>
        <v>13</v>
      </c>
      <c r="B340" s="171" t="n">
        <v>37834</v>
      </c>
      <c r="C340" s="159" t="s">
        <v>150</v>
      </c>
      <c r="D340" s="159" t="s">
        <v>98</v>
      </c>
      <c r="E340" s="160" t="n">
        <v>0.77579124</v>
      </c>
      <c r="F340" s="159" t="n">
        <v>0</v>
      </c>
      <c r="G340" s="160" t="n">
        <v>0.77579124</v>
      </c>
      <c r="H340" s="160" t="n">
        <v>-0.00142091512681</v>
      </c>
      <c r="I340" s="160" t="n">
        <v>-0.00110233350816269</v>
      </c>
      <c r="J340" s="159" t="n">
        <v>0</v>
      </c>
    </row>
    <row r="341" customFormat="false" ht="12.75" hidden="false" customHeight="false" outlineLevel="0" collapsed="false">
      <c r="A341" s="0" t="n">
        <f aca="false">INDEX(BucketTable,MATCH(B341,SumMonths,0),1)</f>
        <v>13</v>
      </c>
      <c r="B341" s="171" t="n">
        <v>37834</v>
      </c>
      <c r="C341" s="159" t="s">
        <v>151</v>
      </c>
      <c r="D341" s="159" t="s">
        <v>98</v>
      </c>
      <c r="E341" s="160" t="n">
        <v>1.74601044</v>
      </c>
      <c r="F341" s="159" t="n">
        <v>0</v>
      </c>
      <c r="G341" s="160" t="n">
        <v>1.74601044</v>
      </c>
      <c r="H341" s="160" t="n">
        <v>0</v>
      </c>
      <c r="I341" s="160" t="n">
        <v>0</v>
      </c>
      <c r="J341" s="159" t="n">
        <v>0</v>
      </c>
    </row>
    <row r="342" customFormat="false" ht="12.75" hidden="false" customHeight="false" outlineLevel="0" collapsed="false">
      <c r="A342" s="0" t="n">
        <f aca="false">INDEX(BucketTable,MATCH(B342,SumMonths,0),1)</f>
        <v>13</v>
      </c>
      <c r="B342" s="171" t="n">
        <v>37834</v>
      </c>
      <c r="C342" s="159" t="s">
        <v>152</v>
      </c>
      <c r="D342" s="159" t="s">
        <v>98</v>
      </c>
      <c r="E342" s="160" t="n">
        <v>-20.09286003</v>
      </c>
      <c r="F342" s="159" t="n">
        <v>0</v>
      </c>
      <c r="G342" s="160" t="n">
        <v>-20.09286003</v>
      </c>
      <c r="H342" s="160" t="n">
        <v>-0.005</v>
      </c>
      <c r="I342" s="160" t="n">
        <v>0.10046430015</v>
      </c>
      <c r="J342" s="159" t="n">
        <v>0</v>
      </c>
    </row>
    <row r="343" customFormat="false" ht="12.75" hidden="false" customHeight="false" outlineLevel="0" collapsed="false">
      <c r="A343" s="0" t="n">
        <f aca="false">INDEX(BucketTable,MATCH(B343,SumMonths,0),1)</f>
        <v>13</v>
      </c>
      <c r="B343" s="171" t="n">
        <v>37865</v>
      </c>
      <c r="C343" s="159" t="s">
        <v>132</v>
      </c>
      <c r="D343" s="159" t="s">
        <v>15</v>
      </c>
      <c r="E343" s="160" t="n">
        <v>-0.22713689</v>
      </c>
      <c r="F343" s="159" t="n">
        <v>0</v>
      </c>
      <c r="G343" s="160" t="n">
        <v>-0.22713689</v>
      </c>
      <c r="H343" s="160" t="n">
        <v>0</v>
      </c>
      <c r="I343" s="160" t="n">
        <v>0</v>
      </c>
      <c r="J343" s="159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13</v>
      </c>
      <c r="B344" s="171" t="n">
        <v>37865</v>
      </c>
      <c r="C344" s="159" t="s">
        <v>134</v>
      </c>
      <c r="D344" s="159" t="s">
        <v>15</v>
      </c>
      <c r="E344" s="160" t="n">
        <v>0.22713689</v>
      </c>
      <c r="F344" s="159" t="n">
        <v>0</v>
      </c>
      <c r="G344" s="160" t="n">
        <v>0.22713689</v>
      </c>
      <c r="H344" s="160" t="n">
        <v>0</v>
      </c>
      <c r="I344" s="160" t="n">
        <v>0</v>
      </c>
      <c r="J344" s="159" t="n">
        <v>0</v>
      </c>
    </row>
    <row r="345" customFormat="false" ht="12.75" hidden="false" customHeight="false" outlineLevel="0" collapsed="false">
      <c r="A345" s="0" t="n">
        <f aca="false">INDEX(BucketTable,MATCH(B345,SumMonths,0),1)</f>
        <v>13</v>
      </c>
      <c r="B345" s="171" t="n">
        <v>37865</v>
      </c>
      <c r="C345" s="159" t="s">
        <v>141</v>
      </c>
      <c r="D345" s="159" t="s">
        <v>98</v>
      </c>
      <c r="E345" s="160" t="n">
        <v>0</v>
      </c>
      <c r="F345" s="159" t="n">
        <v>0</v>
      </c>
      <c r="G345" s="160" t="n">
        <v>0</v>
      </c>
      <c r="H345" s="160" t="n">
        <v>0</v>
      </c>
      <c r="I345" s="160" t="n">
        <v>0</v>
      </c>
      <c r="J345" s="159" t="n">
        <v>0</v>
      </c>
    </row>
    <row r="346" customFormat="false" ht="12.75" hidden="false" customHeight="false" outlineLevel="0" collapsed="false">
      <c r="A346" s="0" t="n">
        <f aca="false">INDEX(BucketTable,MATCH(B346,SumMonths,0),1)</f>
        <v>13</v>
      </c>
      <c r="B346" s="171" t="n">
        <v>37865</v>
      </c>
      <c r="C346" s="159" t="s">
        <v>142</v>
      </c>
      <c r="D346" s="159" t="s">
        <v>98</v>
      </c>
      <c r="E346" s="160" t="n">
        <v>-42.69490396</v>
      </c>
      <c r="F346" s="159" t="n">
        <v>0</v>
      </c>
      <c r="G346" s="160" t="n">
        <v>-42.69490396</v>
      </c>
      <c r="H346" s="160" t="n">
        <v>-0.00171506404877</v>
      </c>
      <c r="I346" s="160" t="n">
        <v>0.0732244948474839</v>
      </c>
      <c r="J346" s="159" t="n">
        <v>0</v>
      </c>
    </row>
    <row r="347" customFormat="false" ht="12.75" hidden="false" customHeight="false" outlineLevel="0" collapsed="false">
      <c r="A347" s="0" t="n">
        <f aca="false">INDEX(BucketTable,MATCH(B347,SumMonths,0),1)</f>
        <v>13</v>
      </c>
      <c r="B347" s="171" t="n">
        <v>37865</v>
      </c>
      <c r="C347" s="159" t="s">
        <v>143</v>
      </c>
      <c r="D347" s="159" t="s">
        <v>98</v>
      </c>
      <c r="E347" s="160" t="n">
        <v>42.69490396</v>
      </c>
      <c r="F347" s="159" t="n">
        <v>0</v>
      </c>
      <c r="G347" s="160" t="n">
        <v>42.69490396</v>
      </c>
      <c r="H347" s="160" t="n">
        <v>-0.0025</v>
      </c>
      <c r="I347" s="160" t="n">
        <v>-0.1067372599</v>
      </c>
      <c r="J347" s="159" t="n">
        <v>0</v>
      </c>
    </row>
    <row r="348" customFormat="false" ht="12.75" hidden="false" customHeight="false" outlineLevel="0" collapsed="false">
      <c r="A348" s="0" t="n">
        <f aca="false">INDEX(BucketTable,MATCH(B348,SumMonths,0),1)</f>
        <v>13</v>
      </c>
      <c r="B348" s="171" t="n">
        <v>37865</v>
      </c>
      <c r="C348" s="159" t="s">
        <v>135</v>
      </c>
      <c r="D348" s="159" t="s">
        <v>98</v>
      </c>
      <c r="E348" s="160" t="n">
        <v>0.35024053</v>
      </c>
      <c r="F348" s="159" t="n">
        <v>0</v>
      </c>
      <c r="G348" s="160" t="n">
        <v>0.35024053</v>
      </c>
      <c r="H348" s="160" t="n">
        <v>-0.00428766012192</v>
      </c>
      <c r="I348" s="160" t="n">
        <v>-0.00150171235356113</v>
      </c>
      <c r="J348" s="159" t="n">
        <v>0</v>
      </c>
    </row>
    <row r="349" customFormat="false" ht="12.75" hidden="false" customHeight="false" outlineLevel="0" collapsed="false">
      <c r="A349" s="0" t="n">
        <f aca="false">INDEX(BucketTable,MATCH(B349,SumMonths,0),1)</f>
        <v>13</v>
      </c>
      <c r="B349" s="171" t="n">
        <v>37865</v>
      </c>
      <c r="C349" s="159" t="s">
        <v>144</v>
      </c>
      <c r="D349" s="159" t="s">
        <v>98</v>
      </c>
      <c r="E349" s="160" t="n">
        <v>0.16707939</v>
      </c>
      <c r="F349" s="159" t="n">
        <v>0</v>
      </c>
      <c r="G349" s="160" t="n">
        <v>0.16707939</v>
      </c>
      <c r="H349" s="160" t="n">
        <v>-0.00428766012192</v>
      </c>
      <c r="I349" s="160" t="n">
        <v>-0.000716379637697719</v>
      </c>
      <c r="J349" s="159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13</v>
      </c>
      <c r="B350" s="171" t="n">
        <v>37865</v>
      </c>
      <c r="C350" s="159" t="s">
        <v>136</v>
      </c>
      <c r="D350" s="159" t="s">
        <v>98</v>
      </c>
      <c r="E350" s="160" t="n">
        <v>0.28079015</v>
      </c>
      <c r="F350" s="159" t="n">
        <v>0</v>
      </c>
      <c r="G350" s="160" t="n">
        <v>0.28079015</v>
      </c>
      <c r="H350" s="160" t="n">
        <v>0</v>
      </c>
      <c r="I350" s="160" t="n">
        <v>0</v>
      </c>
      <c r="J350" s="159" t="n">
        <v>0</v>
      </c>
    </row>
    <row r="351" customFormat="false" ht="12.75" hidden="false" customHeight="false" outlineLevel="0" collapsed="false">
      <c r="A351" s="0" t="n">
        <f aca="false">INDEX(BucketTable,MATCH(B351,SumMonths,0),1)</f>
        <v>13</v>
      </c>
      <c r="B351" s="171" t="n">
        <v>37865</v>
      </c>
      <c r="C351" s="159" t="s">
        <v>145</v>
      </c>
      <c r="D351" s="159" t="s">
        <v>98</v>
      </c>
      <c r="E351" s="160" t="n">
        <v>1.75461824</v>
      </c>
      <c r="F351" s="159" t="n">
        <v>0</v>
      </c>
      <c r="G351" s="160" t="n">
        <v>1.75461824</v>
      </c>
      <c r="H351" s="160" t="n">
        <v>-0.0038332939148</v>
      </c>
      <c r="I351" s="160" t="n">
        <v>-0.00672596742218909</v>
      </c>
      <c r="J351" s="159" t="n">
        <v>0</v>
      </c>
    </row>
    <row r="352" customFormat="false" ht="12.75" hidden="false" customHeight="false" outlineLevel="0" collapsed="false">
      <c r="A352" s="0" t="n">
        <f aca="false">INDEX(BucketTable,MATCH(B352,SumMonths,0),1)</f>
        <v>13</v>
      </c>
      <c r="B352" s="171" t="n">
        <v>37865</v>
      </c>
      <c r="C352" s="159" t="s">
        <v>146</v>
      </c>
      <c r="D352" s="159" t="s">
        <v>98</v>
      </c>
      <c r="E352" s="160" t="n">
        <v>0</v>
      </c>
      <c r="F352" s="159" t="n">
        <v>0</v>
      </c>
      <c r="G352" s="160" t="n">
        <v>0</v>
      </c>
      <c r="H352" s="160" t="n">
        <v>0</v>
      </c>
      <c r="I352" s="160" t="n">
        <v>0</v>
      </c>
      <c r="J352" s="159" t="n">
        <v>0</v>
      </c>
    </row>
    <row r="353" customFormat="false" ht="12.75" hidden="false" customHeight="false" outlineLevel="0" collapsed="false">
      <c r="A353" s="0" t="n">
        <f aca="false">INDEX(BucketTable,MATCH(B353,SumMonths,0),1)</f>
        <v>13</v>
      </c>
      <c r="B353" s="171" t="n">
        <v>37865</v>
      </c>
      <c r="C353" s="159" t="s">
        <v>147</v>
      </c>
      <c r="D353" s="159" t="s">
        <v>98</v>
      </c>
      <c r="E353" s="160" t="n">
        <v>0.79996019</v>
      </c>
      <c r="F353" s="159" t="n">
        <v>0</v>
      </c>
      <c r="G353" s="160" t="n">
        <v>0.79996019</v>
      </c>
      <c r="H353" s="160" t="n">
        <v>0</v>
      </c>
      <c r="I353" s="160" t="n">
        <v>0</v>
      </c>
      <c r="J353" s="159" t="n">
        <v>0</v>
      </c>
    </row>
    <row r="354" customFormat="false" ht="12.75" hidden="false" customHeight="false" outlineLevel="0" collapsed="false">
      <c r="A354" s="0" t="n">
        <f aca="false">INDEX(BucketTable,MATCH(B354,SumMonths,0),1)</f>
        <v>13</v>
      </c>
      <c r="B354" s="171" t="n">
        <v>37865</v>
      </c>
      <c r="C354" s="159" t="s">
        <v>148</v>
      </c>
      <c r="D354" s="159" t="s">
        <v>98</v>
      </c>
      <c r="E354" s="160" t="n">
        <v>1.15318936</v>
      </c>
      <c r="F354" s="159" t="n">
        <v>0</v>
      </c>
      <c r="G354" s="160" t="n">
        <v>1.15318936</v>
      </c>
      <c r="H354" s="160" t="n">
        <v>-0.01010984182358</v>
      </c>
      <c r="I354" s="160" t="n">
        <v>-0.0116585620222355</v>
      </c>
      <c r="J354" s="159" t="n">
        <v>0</v>
      </c>
    </row>
    <row r="355" customFormat="false" ht="12.75" hidden="false" customHeight="false" outlineLevel="0" collapsed="false">
      <c r="A355" s="0" t="n">
        <f aca="false">INDEX(BucketTable,MATCH(B355,SumMonths,0),1)</f>
        <v>13</v>
      </c>
      <c r="B355" s="171" t="n">
        <v>37865</v>
      </c>
      <c r="C355" s="159" t="s">
        <v>149</v>
      </c>
      <c r="D355" s="159" t="s">
        <v>98</v>
      </c>
      <c r="E355" s="160" t="n">
        <v>0.50977715</v>
      </c>
      <c r="F355" s="159" t="n">
        <v>0</v>
      </c>
      <c r="G355" s="160" t="n">
        <v>0.50977715</v>
      </c>
      <c r="H355" s="160" t="n">
        <v>0</v>
      </c>
      <c r="I355" s="160" t="n">
        <v>0</v>
      </c>
      <c r="J355" s="159" t="n">
        <v>0</v>
      </c>
    </row>
    <row r="356" customFormat="false" ht="12.75" hidden="false" customHeight="false" outlineLevel="0" collapsed="false">
      <c r="A356" s="0" t="n">
        <f aca="false">INDEX(BucketTable,MATCH(B356,SumMonths,0),1)</f>
        <v>13</v>
      </c>
      <c r="B356" s="171" t="n">
        <v>37865</v>
      </c>
      <c r="C356" s="159" t="s">
        <v>150</v>
      </c>
      <c r="D356" s="159" t="s">
        <v>98</v>
      </c>
      <c r="E356" s="160" t="n">
        <v>0.74730314</v>
      </c>
      <c r="F356" s="159" t="n">
        <v>0</v>
      </c>
      <c r="G356" s="160" t="n">
        <v>0.74730314</v>
      </c>
      <c r="H356" s="160" t="n">
        <v>-0.00142920017243</v>
      </c>
      <c r="I356" s="160" t="n">
        <v>-0.00106804577654548</v>
      </c>
      <c r="J356" s="159" t="n">
        <v>0</v>
      </c>
    </row>
    <row r="357" customFormat="false" ht="12.75" hidden="false" customHeight="false" outlineLevel="0" collapsed="false">
      <c r="A357" s="0" t="n">
        <f aca="false">INDEX(BucketTable,MATCH(B357,SumMonths,0),1)</f>
        <v>13</v>
      </c>
      <c r="B357" s="171" t="n">
        <v>37865</v>
      </c>
      <c r="C357" s="159" t="s">
        <v>151</v>
      </c>
      <c r="D357" s="159" t="s">
        <v>98</v>
      </c>
      <c r="E357" s="160" t="n">
        <v>1.68189459</v>
      </c>
      <c r="F357" s="159" t="n">
        <v>0</v>
      </c>
      <c r="G357" s="160" t="n">
        <v>1.68189459</v>
      </c>
      <c r="H357" s="160" t="n">
        <v>0</v>
      </c>
      <c r="I357" s="160" t="n">
        <v>0</v>
      </c>
      <c r="J357" s="159" t="n">
        <v>0</v>
      </c>
    </row>
    <row r="358" customFormat="false" ht="12.75" hidden="false" customHeight="false" outlineLevel="0" collapsed="false">
      <c r="A358" s="0" t="n">
        <f aca="false">INDEX(BucketTable,MATCH(B358,SumMonths,0),1)</f>
        <v>13</v>
      </c>
      <c r="B358" s="171" t="n">
        <v>37865</v>
      </c>
      <c r="C358" s="159" t="s">
        <v>152</v>
      </c>
      <c r="D358" s="159" t="s">
        <v>98</v>
      </c>
      <c r="E358" s="160" t="n">
        <v>-19.35502313</v>
      </c>
      <c r="F358" s="159" t="n">
        <v>0</v>
      </c>
      <c r="G358" s="160" t="n">
        <v>-19.35502313</v>
      </c>
      <c r="H358" s="160" t="n">
        <v>-0.005</v>
      </c>
      <c r="I358" s="160" t="n">
        <v>0.09677511565</v>
      </c>
      <c r="J358" s="159" t="n">
        <v>0</v>
      </c>
    </row>
    <row r="359" customFormat="false" ht="12.75" hidden="false" customHeight="false" outlineLevel="0" collapsed="false">
      <c r="A359" s="0" t="n">
        <f aca="false">INDEX(BucketTable,MATCH(B359,SumMonths,0),1)</f>
        <v>13</v>
      </c>
      <c r="B359" s="171" t="n">
        <v>37895</v>
      </c>
      <c r="C359" s="159" t="s">
        <v>132</v>
      </c>
      <c r="D359" s="159" t="s">
        <v>15</v>
      </c>
      <c r="E359" s="160" t="n">
        <v>-0.22634853</v>
      </c>
      <c r="F359" s="159" t="n">
        <v>0</v>
      </c>
      <c r="G359" s="160" t="n">
        <v>-0.22634853</v>
      </c>
      <c r="H359" s="160" t="n">
        <v>0</v>
      </c>
      <c r="I359" s="160" t="n">
        <v>0</v>
      </c>
      <c r="J359" s="159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13</v>
      </c>
      <c r="B360" s="171" t="n">
        <v>37895</v>
      </c>
      <c r="C360" s="159" t="s">
        <v>134</v>
      </c>
      <c r="D360" s="159" t="s">
        <v>15</v>
      </c>
      <c r="E360" s="160" t="n">
        <v>0.22634853</v>
      </c>
      <c r="F360" s="159" t="n">
        <v>0</v>
      </c>
      <c r="G360" s="160" t="n">
        <v>0.22634853</v>
      </c>
      <c r="H360" s="160" t="n">
        <v>0</v>
      </c>
      <c r="I360" s="160" t="n">
        <v>0</v>
      </c>
      <c r="J360" s="159" t="n">
        <v>0</v>
      </c>
    </row>
    <row r="361" customFormat="false" ht="12.75" hidden="false" customHeight="false" outlineLevel="0" collapsed="false">
      <c r="A361" s="0" t="n">
        <f aca="false">INDEX(BucketTable,MATCH(B361,SumMonths,0),1)</f>
        <v>13</v>
      </c>
      <c r="B361" s="171" t="n">
        <v>37895</v>
      </c>
      <c r="C361" s="159" t="s">
        <v>141</v>
      </c>
      <c r="D361" s="159" t="s">
        <v>98</v>
      </c>
      <c r="E361" s="160" t="n">
        <v>0</v>
      </c>
      <c r="F361" s="159" t="n">
        <v>0</v>
      </c>
      <c r="G361" s="160" t="n">
        <v>0</v>
      </c>
      <c r="H361" s="160" t="n">
        <v>0</v>
      </c>
      <c r="I361" s="160" t="n">
        <v>0</v>
      </c>
      <c r="J361" s="159" t="n">
        <v>0</v>
      </c>
    </row>
    <row r="362" customFormat="false" ht="12.75" hidden="false" customHeight="false" outlineLevel="0" collapsed="false">
      <c r="A362" s="0" t="n">
        <f aca="false">INDEX(BucketTable,MATCH(B362,SumMonths,0),1)</f>
        <v>13</v>
      </c>
      <c r="B362" s="171" t="n">
        <v>37895</v>
      </c>
      <c r="C362" s="159" t="s">
        <v>142</v>
      </c>
      <c r="D362" s="159" t="s">
        <v>98</v>
      </c>
      <c r="E362" s="160" t="n">
        <v>-43.92274185</v>
      </c>
      <c r="F362" s="159" t="n">
        <v>0</v>
      </c>
      <c r="G362" s="160" t="n">
        <v>-43.92274185</v>
      </c>
      <c r="H362" s="160" t="n">
        <v>-0.00184011459351</v>
      </c>
      <c r="I362" s="160" t="n">
        <v>0.0808228782651574</v>
      </c>
      <c r="J362" s="159" t="n">
        <v>0</v>
      </c>
    </row>
    <row r="363" customFormat="false" ht="12.75" hidden="false" customHeight="false" outlineLevel="0" collapsed="false">
      <c r="A363" s="0" t="n">
        <f aca="false">INDEX(BucketTable,MATCH(B363,SumMonths,0),1)</f>
        <v>13</v>
      </c>
      <c r="B363" s="171" t="n">
        <v>37895</v>
      </c>
      <c r="C363" s="159" t="s">
        <v>143</v>
      </c>
      <c r="D363" s="159" t="s">
        <v>98</v>
      </c>
      <c r="E363" s="160" t="n">
        <v>43.92274185</v>
      </c>
      <c r="F363" s="159" t="n">
        <v>0</v>
      </c>
      <c r="G363" s="160" t="n">
        <v>43.92274185</v>
      </c>
      <c r="H363" s="160" t="n">
        <v>-0.0025</v>
      </c>
      <c r="I363" s="160" t="n">
        <v>-0.109806854625</v>
      </c>
      <c r="J363" s="159" t="n">
        <v>0</v>
      </c>
    </row>
    <row r="364" customFormat="false" ht="12.75" hidden="false" customHeight="false" outlineLevel="0" collapsed="false">
      <c r="A364" s="0" t="n">
        <f aca="false">INDEX(BucketTable,MATCH(B364,SumMonths,0),1)</f>
        <v>13</v>
      </c>
      <c r="B364" s="171" t="n">
        <v>37895</v>
      </c>
      <c r="C364" s="159" t="s">
        <v>135</v>
      </c>
      <c r="D364" s="159" t="s">
        <v>98</v>
      </c>
      <c r="E364" s="160" t="n">
        <v>0.3603129</v>
      </c>
      <c r="F364" s="159" t="n">
        <v>0</v>
      </c>
      <c r="G364" s="160" t="n">
        <v>0.3603129</v>
      </c>
      <c r="H364" s="160" t="n">
        <v>-0.00460028648377</v>
      </c>
      <c r="I364" s="160" t="n">
        <v>-0.00165754256379797</v>
      </c>
      <c r="J364" s="159" t="n">
        <v>0</v>
      </c>
    </row>
    <row r="365" customFormat="false" ht="12.75" hidden="false" customHeight="false" outlineLevel="0" collapsed="false">
      <c r="A365" s="0" t="n">
        <f aca="false">INDEX(BucketTable,MATCH(B365,SumMonths,0),1)</f>
        <v>13</v>
      </c>
      <c r="B365" s="171" t="n">
        <v>37895</v>
      </c>
      <c r="C365" s="159" t="s">
        <v>144</v>
      </c>
      <c r="D365" s="159" t="s">
        <v>98</v>
      </c>
      <c r="E365" s="160" t="n">
        <v>0.17188433</v>
      </c>
      <c r="F365" s="159" t="n">
        <v>0</v>
      </c>
      <c r="G365" s="160" t="n">
        <v>0.17188433</v>
      </c>
      <c r="H365" s="160" t="n">
        <v>-0.00460028648377</v>
      </c>
      <c r="I365" s="160" t="n">
        <v>-0.000790717160070862</v>
      </c>
      <c r="J365" s="159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13</v>
      </c>
      <c r="B366" s="171" t="n">
        <v>37895</v>
      </c>
      <c r="C366" s="159" t="s">
        <v>136</v>
      </c>
      <c r="D366" s="159" t="s">
        <v>98</v>
      </c>
      <c r="E366" s="160" t="n">
        <v>0.28886523</v>
      </c>
      <c r="F366" s="159" t="n">
        <v>0</v>
      </c>
      <c r="G366" s="160" t="n">
        <v>0.28886523</v>
      </c>
      <c r="H366" s="160" t="n">
        <v>0</v>
      </c>
      <c r="I366" s="160" t="n">
        <v>0</v>
      </c>
      <c r="J366" s="159" t="n">
        <v>0</v>
      </c>
    </row>
    <row r="367" customFormat="false" ht="12.75" hidden="false" customHeight="false" outlineLevel="0" collapsed="false">
      <c r="A367" s="0" t="n">
        <f aca="false">INDEX(BucketTable,MATCH(B367,SumMonths,0),1)</f>
        <v>13</v>
      </c>
      <c r="B367" s="171" t="n">
        <v>37895</v>
      </c>
      <c r="C367" s="159" t="s">
        <v>145</v>
      </c>
      <c r="D367" s="159" t="s">
        <v>98</v>
      </c>
      <c r="E367" s="160" t="n">
        <v>1.80507828</v>
      </c>
      <c r="F367" s="159" t="n">
        <v>0</v>
      </c>
      <c r="G367" s="160" t="n">
        <v>1.80507828</v>
      </c>
      <c r="H367" s="160" t="n">
        <v>-0.00361341238022</v>
      </c>
      <c r="I367" s="160" t="n">
        <v>-0.00652249220421822</v>
      </c>
      <c r="J367" s="159" t="n">
        <v>0</v>
      </c>
    </row>
    <row r="368" customFormat="false" ht="12.75" hidden="false" customHeight="false" outlineLevel="0" collapsed="false">
      <c r="A368" s="0" t="n">
        <f aca="false">INDEX(BucketTable,MATCH(B368,SumMonths,0),1)</f>
        <v>13</v>
      </c>
      <c r="B368" s="171" t="n">
        <v>37895</v>
      </c>
      <c r="C368" s="159" t="s">
        <v>146</v>
      </c>
      <c r="D368" s="159" t="s">
        <v>98</v>
      </c>
      <c r="E368" s="160" t="n">
        <v>0</v>
      </c>
      <c r="F368" s="159" t="n">
        <v>0</v>
      </c>
      <c r="G368" s="160" t="n">
        <v>0</v>
      </c>
      <c r="H368" s="160" t="n">
        <v>0</v>
      </c>
      <c r="I368" s="160" t="n">
        <v>0</v>
      </c>
      <c r="J368" s="159" t="n">
        <v>0</v>
      </c>
    </row>
    <row r="369" customFormat="false" ht="12.75" hidden="false" customHeight="false" outlineLevel="0" collapsed="false">
      <c r="A369" s="0" t="n">
        <f aca="false">INDEX(BucketTable,MATCH(B369,SumMonths,0),1)</f>
        <v>13</v>
      </c>
      <c r="B369" s="171" t="n">
        <v>37895</v>
      </c>
      <c r="C369" s="159" t="s">
        <v>147</v>
      </c>
      <c r="D369" s="159" t="s">
        <v>98</v>
      </c>
      <c r="E369" s="160" t="n">
        <v>0.82296578</v>
      </c>
      <c r="F369" s="159" t="n">
        <v>0</v>
      </c>
      <c r="G369" s="160" t="n">
        <v>0.82296578</v>
      </c>
      <c r="H369" s="160" t="n">
        <v>0</v>
      </c>
      <c r="I369" s="160" t="n">
        <v>0</v>
      </c>
      <c r="J369" s="159" t="n">
        <v>0</v>
      </c>
    </row>
    <row r="370" customFormat="false" ht="12.75" hidden="false" customHeight="false" outlineLevel="0" collapsed="false">
      <c r="A370" s="0" t="n">
        <f aca="false">INDEX(BucketTable,MATCH(B370,SumMonths,0),1)</f>
        <v>13</v>
      </c>
      <c r="B370" s="171" t="n">
        <v>37895</v>
      </c>
      <c r="C370" s="159" t="s">
        <v>148</v>
      </c>
      <c r="D370" s="159" t="s">
        <v>98</v>
      </c>
      <c r="E370" s="160" t="n">
        <v>1.18635325</v>
      </c>
      <c r="F370" s="159" t="n">
        <v>0</v>
      </c>
      <c r="G370" s="160" t="n">
        <v>1.18635325</v>
      </c>
      <c r="H370" s="160" t="n">
        <v>-0.01031190156937</v>
      </c>
      <c r="I370" s="160" t="n">
        <v>-0.0122335579405022</v>
      </c>
      <c r="J370" s="159" t="n">
        <v>0</v>
      </c>
    </row>
    <row r="371" customFormat="false" ht="12.75" hidden="false" customHeight="false" outlineLevel="0" collapsed="false">
      <c r="A371" s="0" t="n">
        <f aca="false">INDEX(BucketTable,MATCH(B371,SumMonths,0),1)</f>
        <v>13</v>
      </c>
      <c r="B371" s="171" t="n">
        <v>37895</v>
      </c>
      <c r="C371" s="159" t="s">
        <v>149</v>
      </c>
      <c r="D371" s="159" t="s">
        <v>98</v>
      </c>
      <c r="E371" s="160" t="n">
        <v>0.52443754</v>
      </c>
      <c r="F371" s="159" t="n">
        <v>0</v>
      </c>
      <c r="G371" s="160" t="n">
        <v>0.52443754</v>
      </c>
      <c r="H371" s="160" t="n">
        <v>0</v>
      </c>
      <c r="I371" s="160" t="n">
        <v>0</v>
      </c>
      <c r="J371" s="159" t="n">
        <v>0</v>
      </c>
    </row>
    <row r="372" customFormat="false" ht="12.75" hidden="false" customHeight="false" outlineLevel="0" collapsed="false">
      <c r="A372" s="0" t="n">
        <f aca="false">INDEX(BucketTable,MATCH(B372,SumMonths,0),1)</f>
        <v>13</v>
      </c>
      <c r="B372" s="171" t="n">
        <v>37895</v>
      </c>
      <c r="C372" s="159" t="s">
        <v>150</v>
      </c>
      <c r="D372" s="159" t="s">
        <v>98</v>
      </c>
      <c r="E372" s="160" t="n">
        <v>0.76879439</v>
      </c>
      <c r="F372" s="159" t="n">
        <v>0</v>
      </c>
      <c r="G372" s="160" t="n">
        <v>0.76879439</v>
      </c>
      <c r="H372" s="160" t="n">
        <v>-0.00411444902421</v>
      </c>
      <c r="I372" s="160" t="n">
        <v>-0.00316316532775362</v>
      </c>
      <c r="J372" s="159" t="n">
        <v>0</v>
      </c>
    </row>
    <row r="373" customFormat="false" ht="12.75" hidden="false" customHeight="false" outlineLevel="0" collapsed="false">
      <c r="A373" s="0" t="n">
        <f aca="false">INDEX(BucketTable,MATCH(B373,SumMonths,0),1)</f>
        <v>13</v>
      </c>
      <c r="B373" s="171" t="n">
        <v>37895</v>
      </c>
      <c r="C373" s="159" t="s">
        <v>151</v>
      </c>
      <c r="D373" s="159" t="s">
        <v>98</v>
      </c>
      <c r="E373" s="160" t="n">
        <v>1.73026321</v>
      </c>
      <c r="F373" s="159" t="n">
        <v>0</v>
      </c>
      <c r="G373" s="160" t="n">
        <v>1.73026321</v>
      </c>
      <c r="H373" s="160" t="n">
        <v>0</v>
      </c>
      <c r="I373" s="160" t="n">
        <v>0</v>
      </c>
      <c r="J373" s="159" t="n">
        <v>0</v>
      </c>
    </row>
    <row r="374" customFormat="false" ht="12.75" hidden="false" customHeight="false" outlineLevel="0" collapsed="false">
      <c r="A374" s="0" t="n">
        <f aca="false">INDEX(BucketTable,MATCH(B374,SumMonths,0),1)</f>
        <v>13</v>
      </c>
      <c r="B374" s="171" t="n">
        <v>37895</v>
      </c>
      <c r="C374" s="159" t="s">
        <v>152</v>
      </c>
      <c r="D374" s="159" t="s">
        <v>98</v>
      </c>
      <c r="E374" s="160" t="n">
        <v>-19.91164297</v>
      </c>
      <c r="F374" s="159" t="n">
        <v>0</v>
      </c>
      <c r="G374" s="160" t="n">
        <v>-19.91164297</v>
      </c>
      <c r="H374" s="160" t="n">
        <v>-0.005</v>
      </c>
      <c r="I374" s="160" t="n">
        <v>0.09955821485</v>
      </c>
      <c r="J374" s="159" t="n">
        <v>0</v>
      </c>
    </row>
    <row r="375" customFormat="false" ht="12.75" hidden="false" customHeight="false" outlineLevel="0" collapsed="false">
      <c r="A375" s="0" t="n">
        <f aca="false">INDEX(BucketTable,MATCH(B375,SumMonths,0),1)</f>
        <v>14</v>
      </c>
      <c r="B375" s="171" t="n">
        <v>37926</v>
      </c>
      <c r="C375" s="159" t="s">
        <v>132</v>
      </c>
      <c r="D375" s="159" t="s">
        <v>15</v>
      </c>
      <c r="E375" s="160" t="n">
        <v>-0.19832425</v>
      </c>
      <c r="F375" s="159" t="n">
        <v>0</v>
      </c>
      <c r="G375" s="160" t="n">
        <v>-0.19832425</v>
      </c>
      <c r="H375" s="160" t="n">
        <v>0</v>
      </c>
      <c r="I375" s="160" t="n">
        <v>0</v>
      </c>
      <c r="J375" s="159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14</v>
      </c>
      <c r="B376" s="171" t="n">
        <v>37926</v>
      </c>
      <c r="C376" s="159" t="s">
        <v>134</v>
      </c>
      <c r="D376" s="159" t="s">
        <v>15</v>
      </c>
      <c r="E376" s="160" t="n">
        <v>0.19832425</v>
      </c>
      <c r="F376" s="159" t="n">
        <v>0</v>
      </c>
      <c r="G376" s="160" t="n">
        <v>0.19832425</v>
      </c>
      <c r="H376" s="160" t="n">
        <v>0</v>
      </c>
      <c r="I376" s="160" t="n">
        <v>0</v>
      </c>
      <c r="J376" s="159" t="n">
        <v>0</v>
      </c>
    </row>
    <row r="377" customFormat="false" ht="12.75" hidden="false" customHeight="false" outlineLevel="0" collapsed="false">
      <c r="A377" s="0" t="n">
        <f aca="false">INDEX(BucketTable,MATCH(B377,SumMonths,0),1)</f>
        <v>14</v>
      </c>
      <c r="B377" s="171" t="n">
        <v>37926</v>
      </c>
      <c r="C377" s="159" t="s">
        <v>141</v>
      </c>
      <c r="D377" s="159" t="s">
        <v>98</v>
      </c>
      <c r="E377" s="160" t="n">
        <v>0</v>
      </c>
      <c r="F377" s="159" t="n">
        <v>0</v>
      </c>
      <c r="G377" s="160" t="n">
        <v>0</v>
      </c>
      <c r="H377" s="160" t="n">
        <v>0.014886856079</v>
      </c>
      <c r="I377" s="160" t="n">
        <v>0</v>
      </c>
      <c r="J377" s="159" t="n">
        <v>0</v>
      </c>
    </row>
    <row r="378" customFormat="false" ht="12.75" hidden="false" customHeight="false" outlineLevel="0" collapsed="false">
      <c r="A378" s="0" t="n">
        <f aca="false">INDEX(BucketTable,MATCH(B378,SumMonths,0),1)</f>
        <v>14</v>
      </c>
      <c r="B378" s="171" t="n">
        <v>37926</v>
      </c>
      <c r="C378" s="159" t="s">
        <v>142</v>
      </c>
      <c r="D378" s="159" t="s">
        <v>98</v>
      </c>
      <c r="E378" s="160" t="n">
        <v>-42.31669684</v>
      </c>
      <c r="F378" s="159" t="n">
        <v>0</v>
      </c>
      <c r="G378" s="160" t="n">
        <v>-42.31669684</v>
      </c>
      <c r="H378" s="160" t="n">
        <v>-9.852647782E-005</v>
      </c>
      <c r="I378" s="160" t="n">
        <v>0.00416931509262192</v>
      </c>
      <c r="J378" s="159" t="n">
        <v>0</v>
      </c>
    </row>
    <row r="379" customFormat="false" ht="12.75" hidden="false" customHeight="false" outlineLevel="0" collapsed="false">
      <c r="A379" s="0" t="n">
        <f aca="false">INDEX(BucketTable,MATCH(B379,SumMonths,0),1)</f>
        <v>14</v>
      </c>
      <c r="B379" s="171" t="n">
        <v>37926</v>
      </c>
      <c r="C379" s="159" t="s">
        <v>143</v>
      </c>
      <c r="D379" s="159" t="s">
        <v>98</v>
      </c>
      <c r="E379" s="160" t="n">
        <v>42.31669684</v>
      </c>
      <c r="F379" s="159" t="n">
        <v>0</v>
      </c>
      <c r="G379" s="160" t="n">
        <v>42.31669684</v>
      </c>
      <c r="H379" s="160" t="n">
        <v>-0.005</v>
      </c>
      <c r="I379" s="160" t="n">
        <v>-0.2115834842</v>
      </c>
      <c r="J379" s="159" t="n">
        <v>0</v>
      </c>
    </row>
    <row r="380" customFormat="false" ht="12.75" hidden="false" customHeight="false" outlineLevel="0" collapsed="false">
      <c r="A380" s="0" t="n">
        <f aca="false">INDEX(BucketTable,MATCH(B380,SumMonths,0),1)</f>
        <v>14</v>
      </c>
      <c r="B380" s="171" t="n">
        <v>37926</v>
      </c>
      <c r="C380" s="159" t="s">
        <v>135</v>
      </c>
      <c r="D380" s="159" t="s">
        <v>98</v>
      </c>
      <c r="E380" s="160" t="n">
        <v>0.34713797</v>
      </c>
      <c r="F380" s="159" t="n">
        <v>0</v>
      </c>
      <c r="G380" s="160" t="n">
        <v>0.34713797</v>
      </c>
      <c r="H380" s="160" t="n">
        <v>-0.00147813558579</v>
      </c>
      <c r="I380" s="160" t="n">
        <v>-0.000513116986635902</v>
      </c>
      <c r="J380" s="159" t="n">
        <v>0</v>
      </c>
    </row>
    <row r="381" customFormat="false" ht="12.75" hidden="false" customHeight="false" outlineLevel="0" collapsed="false">
      <c r="A381" s="0" t="n">
        <f aca="false">INDEX(BucketTable,MATCH(B381,SumMonths,0),1)</f>
        <v>14</v>
      </c>
      <c r="B381" s="171" t="n">
        <v>37926</v>
      </c>
      <c r="C381" s="159" t="s">
        <v>144</v>
      </c>
      <c r="D381" s="159" t="s">
        <v>98</v>
      </c>
      <c r="E381" s="160" t="n">
        <v>0.16559934</v>
      </c>
      <c r="F381" s="159" t="n">
        <v>0</v>
      </c>
      <c r="G381" s="160" t="n">
        <v>0.16559934</v>
      </c>
      <c r="H381" s="160" t="n">
        <v>-0.00147813558579</v>
      </c>
      <c r="I381" s="160" t="n">
        <v>-0.000244778277437337</v>
      </c>
      <c r="J381" s="159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14</v>
      </c>
      <c r="B382" s="171" t="n">
        <v>37926</v>
      </c>
      <c r="C382" s="159" t="s">
        <v>136</v>
      </c>
      <c r="D382" s="159" t="s">
        <v>98</v>
      </c>
      <c r="E382" s="160" t="n">
        <v>0.27830281</v>
      </c>
      <c r="F382" s="159" t="n">
        <v>0</v>
      </c>
      <c r="G382" s="160" t="n">
        <v>0.27830281</v>
      </c>
      <c r="H382" s="160" t="n">
        <v>-0.03899931907654</v>
      </c>
      <c r="I382" s="160" t="n">
        <v>-0.0108536200870877</v>
      </c>
      <c r="J382" s="159" t="n">
        <v>0</v>
      </c>
    </row>
    <row r="383" customFormat="false" ht="12.75" hidden="false" customHeight="false" outlineLevel="0" collapsed="false">
      <c r="A383" s="0" t="n">
        <f aca="false">INDEX(BucketTable,MATCH(B383,SumMonths,0),1)</f>
        <v>14</v>
      </c>
      <c r="B383" s="171" t="n">
        <v>37926</v>
      </c>
      <c r="C383" s="159" t="s">
        <v>145</v>
      </c>
      <c r="D383" s="159" t="s">
        <v>98</v>
      </c>
      <c r="E383" s="160" t="n">
        <v>1.35751963</v>
      </c>
      <c r="F383" s="159" t="n">
        <v>0</v>
      </c>
      <c r="G383" s="160" t="n">
        <v>1.35751963</v>
      </c>
      <c r="H383" s="160" t="n">
        <v>-0.00085270404816</v>
      </c>
      <c r="I383" s="160" t="n">
        <v>-0.00115756248395767</v>
      </c>
      <c r="J383" s="159" t="n">
        <v>0</v>
      </c>
    </row>
    <row r="384" customFormat="false" ht="12.75" hidden="false" customHeight="false" outlineLevel="0" collapsed="false">
      <c r="A384" s="0" t="n">
        <f aca="false">INDEX(BucketTable,MATCH(B384,SumMonths,0),1)</f>
        <v>14</v>
      </c>
      <c r="B384" s="171" t="n">
        <v>37926</v>
      </c>
      <c r="C384" s="159" t="s">
        <v>146</v>
      </c>
      <c r="D384" s="159" t="s">
        <v>98</v>
      </c>
      <c r="E384" s="160" t="n">
        <v>0</v>
      </c>
      <c r="F384" s="159" t="n">
        <v>0</v>
      </c>
      <c r="G384" s="160" t="n">
        <v>0</v>
      </c>
      <c r="H384" s="160" t="n">
        <v>-0.01172441244126</v>
      </c>
      <c r="I384" s="160" t="n">
        <v>0</v>
      </c>
      <c r="J384" s="159" t="n">
        <v>0</v>
      </c>
    </row>
    <row r="385" customFormat="false" ht="12.75" hidden="false" customHeight="false" outlineLevel="0" collapsed="false">
      <c r="A385" s="0" t="n">
        <f aca="false">INDEX(BucketTable,MATCH(B385,SumMonths,0),1)</f>
        <v>14</v>
      </c>
      <c r="B385" s="171" t="n">
        <v>37926</v>
      </c>
      <c r="C385" s="159" t="s">
        <v>147</v>
      </c>
      <c r="D385" s="159" t="s">
        <v>98</v>
      </c>
      <c r="E385" s="160" t="n">
        <v>0.63601996</v>
      </c>
      <c r="F385" s="159" t="n">
        <v>0</v>
      </c>
      <c r="G385" s="160" t="n">
        <v>0.63601996</v>
      </c>
      <c r="H385" s="160" t="n">
        <v>-0.03899931907654</v>
      </c>
      <c r="I385" s="160" t="n">
        <v>-0.0248043453590882</v>
      </c>
      <c r="J385" s="159" t="n">
        <v>0</v>
      </c>
    </row>
    <row r="386" customFormat="false" ht="12.75" hidden="false" customHeight="false" outlineLevel="0" collapsed="false">
      <c r="A386" s="0" t="n">
        <f aca="false">INDEX(BucketTable,MATCH(B386,SumMonths,0),1)</f>
        <v>14</v>
      </c>
      <c r="B386" s="171" t="n">
        <v>37926</v>
      </c>
      <c r="C386" s="159" t="s">
        <v>148</v>
      </c>
      <c r="D386" s="159" t="s">
        <v>98</v>
      </c>
      <c r="E386" s="160" t="n">
        <v>0.91672071</v>
      </c>
      <c r="F386" s="159" t="n">
        <v>0</v>
      </c>
      <c r="G386" s="160" t="n">
        <v>0.91672071</v>
      </c>
      <c r="H386" s="160" t="n">
        <v>-0.00206935405732</v>
      </c>
      <c r="I386" s="160" t="n">
        <v>-0.00189701972066777</v>
      </c>
      <c r="J386" s="159" t="n">
        <v>0</v>
      </c>
    </row>
    <row r="387" customFormat="false" ht="12.75" hidden="false" customHeight="false" outlineLevel="0" collapsed="false">
      <c r="A387" s="0" t="n">
        <f aca="false">INDEX(BucketTable,MATCH(B387,SumMonths,0),1)</f>
        <v>14</v>
      </c>
      <c r="B387" s="171" t="n">
        <v>37926</v>
      </c>
      <c r="C387" s="159" t="s">
        <v>152</v>
      </c>
      <c r="D387" s="159" t="s">
        <v>98</v>
      </c>
      <c r="E387" s="160" t="n">
        <v>-19.18356924</v>
      </c>
      <c r="F387" s="159" t="n">
        <v>0</v>
      </c>
      <c r="G387" s="160" t="n">
        <v>-19.18356924</v>
      </c>
      <c r="H387" s="160" t="n">
        <v>-0.005</v>
      </c>
      <c r="I387" s="160" t="n">
        <v>0.0959178462</v>
      </c>
      <c r="J387" s="159" t="n">
        <v>0</v>
      </c>
    </row>
    <row r="388" customFormat="false" ht="12.75" hidden="false" customHeight="false" outlineLevel="0" collapsed="false">
      <c r="A388" s="0" t="n">
        <f aca="false">INDEX(BucketTable,MATCH(B388,SumMonths,0),1)</f>
        <v>14</v>
      </c>
      <c r="B388" s="171" t="n">
        <v>37956</v>
      </c>
      <c r="C388" s="159" t="s">
        <v>132</v>
      </c>
      <c r="D388" s="159" t="s">
        <v>15</v>
      </c>
      <c r="E388" s="160" t="n">
        <v>-0.19764083</v>
      </c>
      <c r="F388" s="159" t="n">
        <v>0</v>
      </c>
      <c r="G388" s="160" t="n">
        <v>-0.19764083</v>
      </c>
      <c r="H388" s="160" t="n">
        <v>0</v>
      </c>
      <c r="I388" s="160" t="n">
        <v>0</v>
      </c>
      <c r="J388" s="159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14</v>
      </c>
      <c r="B389" s="171" t="n">
        <v>37956</v>
      </c>
      <c r="C389" s="159" t="s">
        <v>134</v>
      </c>
      <c r="D389" s="159" t="s">
        <v>15</v>
      </c>
      <c r="E389" s="160" t="n">
        <v>0.19764083</v>
      </c>
      <c r="F389" s="159" t="n">
        <v>0</v>
      </c>
      <c r="G389" s="160" t="n">
        <v>0.19764083</v>
      </c>
      <c r="H389" s="160" t="n">
        <v>0</v>
      </c>
      <c r="I389" s="160" t="n">
        <v>0</v>
      </c>
      <c r="J389" s="159" t="n">
        <v>0</v>
      </c>
    </row>
    <row r="390" customFormat="false" ht="12.75" hidden="false" customHeight="false" outlineLevel="0" collapsed="false">
      <c r="A390" s="0" t="n">
        <f aca="false">INDEX(BucketTable,MATCH(B390,SumMonths,0),1)</f>
        <v>14</v>
      </c>
      <c r="B390" s="171" t="n">
        <v>37956</v>
      </c>
      <c r="C390" s="159" t="s">
        <v>141</v>
      </c>
      <c r="D390" s="159" t="s">
        <v>98</v>
      </c>
      <c r="E390" s="160" t="n">
        <v>0</v>
      </c>
      <c r="F390" s="159" t="n">
        <v>0</v>
      </c>
      <c r="G390" s="160" t="n">
        <v>0</v>
      </c>
      <c r="H390" s="160" t="n">
        <v>0.007986664772</v>
      </c>
      <c r="I390" s="160" t="n">
        <v>0</v>
      </c>
      <c r="J390" s="159" t="n">
        <v>0</v>
      </c>
    </row>
    <row r="391" customFormat="false" ht="12.75" hidden="false" customHeight="false" outlineLevel="0" collapsed="false">
      <c r="A391" s="0" t="n">
        <f aca="false">INDEX(BucketTable,MATCH(B391,SumMonths,0),1)</f>
        <v>14</v>
      </c>
      <c r="B391" s="171" t="n">
        <v>37956</v>
      </c>
      <c r="C391" s="159" t="s">
        <v>142</v>
      </c>
      <c r="D391" s="159" t="s">
        <v>98</v>
      </c>
      <c r="E391" s="160" t="n">
        <v>-43.53322167</v>
      </c>
      <c r="F391" s="159" t="n">
        <v>0</v>
      </c>
      <c r="G391" s="160" t="n">
        <v>-43.53322167</v>
      </c>
      <c r="H391" s="160" t="n">
        <v>0</v>
      </c>
      <c r="I391" s="160" t="n">
        <v>0</v>
      </c>
      <c r="J391" s="159" t="n">
        <v>0</v>
      </c>
    </row>
    <row r="392" customFormat="false" ht="12.75" hidden="false" customHeight="false" outlineLevel="0" collapsed="false">
      <c r="A392" s="0" t="n">
        <f aca="false">INDEX(BucketTable,MATCH(B392,SumMonths,0),1)</f>
        <v>14</v>
      </c>
      <c r="B392" s="171" t="n">
        <v>37956</v>
      </c>
      <c r="C392" s="159" t="s">
        <v>143</v>
      </c>
      <c r="D392" s="159" t="s">
        <v>98</v>
      </c>
      <c r="E392" s="160" t="n">
        <v>43.53322167</v>
      </c>
      <c r="F392" s="159" t="n">
        <v>0</v>
      </c>
      <c r="G392" s="160" t="n">
        <v>43.53322167</v>
      </c>
      <c r="H392" s="160" t="n">
        <v>-0.005</v>
      </c>
      <c r="I392" s="160" t="n">
        <v>-0.21766610835</v>
      </c>
      <c r="J392" s="159" t="n">
        <v>0</v>
      </c>
    </row>
    <row r="393" customFormat="false" ht="12.75" hidden="false" customHeight="false" outlineLevel="0" collapsed="false">
      <c r="A393" s="0" t="n">
        <f aca="false">INDEX(BucketTable,MATCH(B393,SumMonths,0),1)</f>
        <v>14</v>
      </c>
      <c r="B393" s="171" t="n">
        <v>37956</v>
      </c>
      <c r="C393" s="159" t="s">
        <v>135</v>
      </c>
      <c r="D393" s="159" t="s">
        <v>98</v>
      </c>
      <c r="E393" s="160" t="n">
        <v>0.35711752</v>
      </c>
      <c r="F393" s="159" t="n">
        <v>0</v>
      </c>
      <c r="G393" s="160" t="n">
        <v>0.35711752</v>
      </c>
      <c r="H393" s="160" t="n">
        <v>-0.00168317556382</v>
      </c>
      <c r="I393" s="160" t="n">
        <v>-0.000601091483076</v>
      </c>
      <c r="J393" s="159" t="n">
        <v>0</v>
      </c>
    </row>
    <row r="394" customFormat="false" ht="12.75" hidden="false" customHeight="false" outlineLevel="0" collapsed="false">
      <c r="A394" s="0" t="n">
        <f aca="false">INDEX(BucketTable,MATCH(B394,SumMonths,0),1)</f>
        <v>14</v>
      </c>
      <c r="B394" s="171" t="n">
        <v>37956</v>
      </c>
      <c r="C394" s="159" t="s">
        <v>144</v>
      </c>
      <c r="D394" s="159" t="s">
        <v>98</v>
      </c>
      <c r="E394" s="160" t="n">
        <v>0.17036001</v>
      </c>
      <c r="F394" s="159" t="n">
        <v>0</v>
      </c>
      <c r="G394" s="160" t="n">
        <v>0.17036001</v>
      </c>
      <c r="H394" s="160" t="n">
        <v>-0.00168317556382</v>
      </c>
      <c r="I394" s="160" t="n">
        <v>-0.000286745805884131</v>
      </c>
      <c r="J394" s="159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14</v>
      </c>
      <c r="B395" s="171" t="n">
        <v>37956</v>
      </c>
      <c r="C395" s="159" t="s">
        <v>136</v>
      </c>
      <c r="D395" s="159" t="s">
        <v>98</v>
      </c>
      <c r="E395" s="160" t="n">
        <v>0.28630349</v>
      </c>
      <c r="F395" s="159" t="n">
        <v>0</v>
      </c>
      <c r="G395" s="160" t="n">
        <v>0.28630349</v>
      </c>
      <c r="H395" s="160" t="n">
        <v>0.007869958877</v>
      </c>
      <c r="I395" s="160" t="n">
        <v>0.00225319669264158</v>
      </c>
      <c r="J395" s="159" t="n">
        <v>0</v>
      </c>
    </row>
    <row r="396" customFormat="false" ht="12.75" hidden="false" customHeight="false" outlineLevel="0" collapsed="false">
      <c r="A396" s="0" t="n">
        <f aca="false">INDEX(BucketTable,MATCH(B396,SumMonths,0),1)</f>
        <v>14</v>
      </c>
      <c r="B396" s="171" t="n">
        <v>37956</v>
      </c>
      <c r="C396" s="159" t="s">
        <v>145</v>
      </c>
      <c r="D396" s="159" t="s">
        <v>98</v>
      </c>
      <c r="E396" s="160" t="n">
        <v>1.39654575</v>
      </c>
      <c r="F396" s="159" t="n">
        <v>0</v>
      </c>
      <c r="G396" s="160" t="n">
        <v>1.39654575</v>
      </c>
      <c r="H396" s="160" t="n">
        <v>-0.00081032514573</v>
      </c>
      <c r="I396" s="160" t="n">
        <v>-0.00113165613838736</v>
      </c>
      <c r="J396" s="159" t="n">
        <v>0</v>
      </c>
    </row>
    <row r="397" customFormat="false" ht="12.75" hidden="false" customHeight="false" outlineLevel="0" collapsed="false">
      <c r="A397" s="0" t="n">
        <f aca="false">INDEX(BucketTable,MATCH(B397,SumMonths,0),1)</f>
        <v>14</v>
      </c>
      <c r="B397" s="171" t="n">
        <v>37956</v>
      </c>
      <c r="C397" s="159" t="s">
        <v>146</v>
      </c>
      <c r="D397" s="159" t="s">
        <v>98</v>
      </c>
      <c r="E397" s="160" t="n">
        <v>0</v>
      </c>
      <c r="F397" s="159" t="n">
        <v>0</v>
      </c>
      <c r="G397" s="160" t="n">
        <v>0</v>
      </c>
      <c r="H397" s="160" t="n">
        <v>0</v>
      </c>
      <c r="I397" s="160" t="n">
        <v>0</v>
      </c>
      <c r="J397" s="159" t="n">
        <v>0</v>
      </c>
    </row>
    <row r="398" customFormat="false" ht="12.75" hidden="false" customHeight="false" outlineLevel="0" collapsed="false">
      <c r="A398" s="0" t="n">
        <f aca="false">INDEX(BucketTable,MATCH(B398,SumMonths,0),1)</f>
        <v>14</v>
      </c>
      <c r="B398" s="171" t="n">
        <v>37956</v>
      </c>
      <c r="C398" s="159" t="s">
        <v>147</v>
      </c>
      <c r="D398" s="159" t="s">
        <v>98</v>
      </c>
      <c r="E398" s="160" t="n">
        <v>0.65430432</v>
      </c>
      <c r="F398" s="159" t="n">
        <v>0</v>
      </c>
      <c r="G398" s="160" t="n">
        <v>0.65430432</v>
      </c>
      <c r="H398" s="160" t="n">
        <v>0.007869958877</v>
      </c>
      <c r="I398" s="160" t="n">
        <v>0.00514934809144345</v>
      </c>
      <c r="J398" s="159" t="n">
        <v>0</v>
      </c>
    </row>
    <row r="399" customFormat="false" ht="12.75" hidden="false" customHeight="false" outlineLevel="0" collapsed="false">
      <c r="A399" s="0" t="n">
        <f aca="false">INDEX(BucketTable,MATCH(B399,SumMonths,0),1)</f>
        <v>14</v>
      </c>
      <c r="B399" s="171" t="n">
        <v>37956</v>
      </c>
      <c r="C399" s="159" t="s">
        <v>148</v>
      </c>
      <c r="D399" s="159" t="s">
        <v>98</v>
      </c>
      <c r="E399" s="160" t="n">
        <v>0.94307469</v>
      </c>
      <c r="F399" s="159" t="n">
        <v>0</v>
      </c>
      <c r="G399" s="160" t="n">
        <v>0.94307469</v>
      </c>
      <c r="H399" s="160" t="n">
        <v>-0.00235641002656</v>
      </c>
      <c r="I399" s="160" t="n">
        <v>-0.00222227065531096</v>
      </c>
      <c r="J399" s="159" t="n">
        <v>0</v>
      </c>
    </row>
    <row r="400" customFormat="false" ht="12.75" hidden="false" customHeight="false" outlineLevel="0" collapsed="false">
      <c r="A400" s="0" t="n">
        <f aca="false">INDEX(BucketTable,MATCH(B400,SumMonths,0),1)</f>
        <v>14</v>
      </c>
      <c r="B400" s="171" t="n">
        <v>37956</v>
      </c>
      <c r="C400" s="159" t="s">
        <v>152</v>
      </c>
      <c r="D400" s="159" t="s">
        <v>98</v>
      </c>
      <c r="E400" s="160" t="n">
        <v>-14.80129537</v>
      </c>
      <c r="F400" s="159" t="n">
        <v>0</v>
      </c>
      <c r="G400" s="160" t="n">
        <v>-14.80129537</v>
      </c>
      <c r="H400" s="160" t="n">
        <v>-0.005</v>
      </c>
      <c r="I400" s="160" t="n">
        <v>0.07400647685</v>
      </c>
      <c r="J400" s="159" t="n">
        <v>0</v>
      </c>
    </row>
    <row r="401" customFormat="false" ht="12.75" hidden="false" customHeight="false" outlineLevel="0" collapsed="false">
      <c r="A401" s="0" t="n">
        <f aca="false">INDEX(BucketTable,MATCH(B401,SumMonths,0),1)</f>
        <v>14</v>
      </c>
      <c r="B401" s="171" t="n">
        <v>37987</v>
      </c>
      <c r="C401" s="159" t="s">
        <v>132</v>
      </c>
      <c r="D401" s="159" t="s">
        <v>15</v>
      </c>
      <c r="E401" s="160" t="n">
        <v>-0.19094839</v>
      </c>
      <c r="F401" s="159" t="n">
        <v>0</v>
      </c>
      <c r="G401" s="160" t="n">
        <v>-0.19094839</v>
      </c>
      <c r="H401" s="160" t="n">
        <v>0</v>
      </c>
      <c r="I401" s="160" t="n">
        <v>0</v>
      </c>
      <c r="J401" s="159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14</v>
      </c>
      <c r="B402" s="171" t="n">
        <v>37987</v>
      </c>
      <c r="C402" s="159" t="s">
        <v>134</v>
      </c>
      <c r="D402" s="159" t="s">
        <v>15</v>
      </c>
      <c r="E402" s="160" t="n">
        <v>0.19094839</v>
      </c>
      <c r="F402" s="159" t="n">
        <v>0</v>
      </c>
      <c r="G402" s="160" t="n">
        <v>0.19094839</v>
      </c>
      <c r="H402" s="160" t="n">
        <v>0</v>
      </c>
      <c r="I402" s="160" t="n">
        <v>0</v>
      </c>
      <c r="J402" s="159" t="n">
        <v>0</v>
      </c>
    </row>
    <row r="403" customFormat="false" ht="12.75" hidden="false" customHeight="false" outlineLevel="0" collapsed="false">
      <c r="A403" s="0" t="n">
        <f aca="false">INDEX(BucketTable,MATCH(B403,SumMonths,0),1)</f>
        <v>14</v>
      </c>
      <c r="B403" s="171" t="n">
        <v>37987</v>
      </c>
      <c r="C403" s="159" t="s">
        <v>141</v>
      </c>
      <c r="D403" s="159" t="s">
        <v>98</v>
      </c>
      <c r="E403" s="160" t="n">
        <v>0</v>
      </c>
      <c r="F403" s="159" t="n">
        <v>0</v>
      </c>
      <c r="G403" s="160" t="n">
        <v>0</v>
      </c>
      <c r="H403" s="160" t="n">
        <v>-0.02478742599488</v>
      </c>
      <c r="I403" s="160" t="n">
        <v>0</v>
      </c>
      <c r="J403" s="159" t="n">
        <v>0</v>
      </c>
    </row>
    <row r="404" customFormat="false" ht="12.75" hidden="false" customHeight="false" outlineLevel="0" collapsed="false">
      <c r="A404" s="0" t="n">
        <f aca="false">INDEX(BucketTable,MATCH(B404,SumMonths,0),1)</f>
        <v>14</v>
      </c>
      <c r="B404" s="171" t="n">
        <v>37987</v>
      </c>
      <c r="C404" s="159" t="s">
        <v>142</v>
      </c>
      <c r="D404" s="159" t="s">
        <v>98</v>
      </c>
      <c r="E404" s="160" t="n">
        <v>-43.33170776</v>
      </c>
      <c r="F404" s="159" t="n">
        <v>0</v>
      </c>
      <c r="G404" s="160" t="n">
        <v>-43.33170776</v>
      </c>
      <c r="H404" s="160" t="n">
        <v>0</v>
      </c>
      <c r="I404" s="160" t="n">
        <v>0</v>
      </c>
      <c r="J404" s="159" t="n">
        <v>0</v>
      </c>
    </row>
    <row r="405" customFormat="false" ht="12.75" hidden="false" customHeight="false" outlineLevel="0" collapsed="false">
      <c r="A405" s="0" t="n">
        <f aca="false">INDEX(BucketTable,MATCH(B405,SumMonths,0),1)</f>
        <v>14</v>
      </c>
      <c r="B405" s="171" t="n">
        <v>37987</v>
      </c>
      <c r="C405" s="159" t="s">
        <v>135</v>
      </c>
      <c r="D405" s="159" t="s">
        <v>98</v>
      </c>
      <c r="E405" s="160" t="n">
        <v>0.35546444</v>
      </c>
      <c r="F405" s="159" t="n">
        <v>0</v>
      </c>
      <c r="G405" s="160" t="n">
        <v>0.35546444</v>
      </c>
      <c r="H405" s="160" t="n">
        <v>-0.000537276268</v>
      </c>
      <c r="I405" s="160" t="n">
        <v>-0.00019098260772991</v>
      </c>
      <c r="J405" s="159" t="n">
        <v>0</v>
      </c>
    </row>
    <row r="406" customFormat="false" ht="12.75" hidden="false" customHeight="false" outlineLevel="0" collapsed="false">
      <c r="A406" s="0" t="n">
        <f aca="false">INDEX(BucketTable,MATCH(B406,SumMonths,0),1)</f>
        <v>14</v>
      </c>
      <c r="B406" s="171" t="n">
        <v>37987</v>
      </c>
      <c r="C406" s="159" t="s">
        <v>144</v>
      </c>
      <c r="D406" s="159" t="s">
        <v>98</v>
      </c>
      <c r="E406" s="160" t="n">
        <v>0.16957142</v>
      </c>
      <c r="F406" s="159" t="n">
        <v>0</v>
      </c>
      <c r="G406" s="160" t="n">
        <v>0.16957142</v>
      </c>
      <c r="H406" s="160" t="n">
        <v>-0.000537276268</v>
      </c>
      <c r="I406" s="160" t="n">
        <v>-9.11066996970606E-005</v>
      </c>
      <c r="J406" s="159" t="n">
        <v>0</v>
      </c>
    </row>
    <row r="407" customFormat="false" ht="12.75" hidden="false" customHeight="false" outlineLevel="0" collapsed="false">
      <c r="A407" s="0" t="n">
        <f aca="false">INDEX(BucketTable,MATCH(B407,SumMonths,0),1)</f>
        <v>14</v>
      </c>
      <c r="B407" s="171" t="n">
        <v>37987</v>
      </c>
      <c r="C407" s="159" t="s">
        <v>136</v>
      </c>
      <c r="D407" s="159" t="s">
        <v>98</v>
      </c>
      <c r="E407" s="160" t="n">
        <v>0.2849782</v>
      </c>
      <c r="F407" s="159" t="n">
        <v>0</v>
      </c>
      <c r="G407" s="160" t="n">
        <v>0.2849782</v>
      </c>
      <c r="H407" s="160" t="n">
        <v>0.006300687789</v>
      </c>
      <c r="I407" s="160" t="n">
        <v>0.0017955586648712</v>
      </c>
      <c r="J407" s="159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14</v>
      </c>
      <c r="B408" s="171" t="n">
        <v>37987</v>
      </c>
      <c r="C408" s="159" t="s">
        <v>145</v>
      </c>
      <c r="D408" s="159" t="s">
        <v>98</v>
      </c>
      <c r="E408" s="160" t="n">
        <v>1.39008119</v>
      </c>
      <c r="F408" s="159" t="n">
        <v>0</v>
      </c>
      <c r="G408" s="160" t="n">
        <v>1.39008119</v>
      </c>
      <c r="H408" s="160" t="n">
        <v>-0.00078147649766</v>
      </c>
      <c r="I408" s="160" t="n">
        <v>-0.00108631577982425</v>
      </c>
      <c r="J408" s="159" t="n">
        <v>0</v>
      </c>
    </row>
    <row r="409" customFormat="false" ht="12.75" hidden="false" customHeight="false" outlineLevel="0" collapsed="false">
      <c r="A409" s="0" t="n">
        <f aca="false">INDEX(BucketTable,MATCH(B409,SumMonths,0),1)</f>
        <v>14</v>
      </c>
      <c r="B409" s="171" t="n">
        <v>37987</v>
      </c>
      <c r="C409" s="159" t="s">
        <v>146</v>
      </c>
      <c r="D409" s="159" t="s">
        <v>98</v>
      </c>
      <c r="E409" s="160" t="n">
        <v>0</v>
      </c>
      <c r="F409" s="159" t="n">
        <v>0</v>
      </c>
      <c r="G409" s="160" t="n">
        <v>0</v>
      </c>
      <c r="H409" s="160" t="n">
        <v>-0.01641100645066</v>
      </c>
      <c r="I409" s="160" t="n">
        <v>0</v>
      </c>
      <c r="J409" s="159" t="n">
        <v>0</v>
      </c>
    </row>
    <row r="410" customFormat="false" ht="12.75" hidden="false" customHeight="false" outlineLevel="0" collapsed="false">
      <c r="A410" s="0" t="n">
        <f aca="false">INDEX(BucketTable,MATCH(B410,SumMonths,0),1)</f>
        <v>14</v>
      </c>
      <c r="B410" s="171" t="n">
        <v>37987</v>
      </c>
      <c r="C410" s="159" t="s">
        <v>147</v>
      </c>
      <c r="D410" s="159" t="s">
        <v>98</v>
      </c>
      <c r="E410" s="160" t="n">
        <v>0.65127556</v>
      </c>
      <c r="F410" s="159" t="n">
        <v>0</v>
      </c>
      <c r="G410" s="160" t="n">
        <v>0.65127556</v>
      </c>
      <c r="H410" s="160" t="n">
        <v>0.006300687789</v>
      </c>
      <c r="I410" s="160" t="n">
        <v>0.00410348396816614</v>
      </c>
      <c r="J410" s="159" t="n">
        <v>0</v>
      </c>
    </row>
    <row r="411" customFormat="false" ht="12.75" hidden="false" customHeight="false" outlineLevel="0" collapsed="false">
      <c r="A411" s="0" t="n">
        <f aca="false">INDEX(BucketTable,MATCH(B411,SumMonths,0),1)</f>
        <v>14</v>
      </c>
      <c r="B411" s="171" t="n">
        <v>37987</v>
      </c>
      <c r="C411" s="159" t="s">
        <v>148</v>
      </c>
      <c r="D411" s="159" t="s">
        <v>98</v>
      </c>
      <c r="E411" s="160" t="n">
        <v>0.93870923</v>
      </c>
      <c r="F411" s="159" t="n">
        <v>0</v>
      </c>
      <c r="G411" s="160" t="n">
        <v>0.93870923</v>
      </c>
      <c r="H411" s="160" t="n">
        <v>-0.00029695034028</v>
      </c>
      <c r="I411" s="160" t="n">
        <v>-0.000278750025272477</v>
      </c>
      <c r="J411" s="159" t="n">
        <v>0</v>
      </c>
    </row>
    <row r="412" customFormat="false" ht="12.75" hidden="false" customHeight="false" outlineLevel="0" collapsed="false">
      <c r="A412" s="0" t="n">
        <f aca="false">INDEX(BucketTable,MATCH(B412,SumMonths,0),1)</f>
        <v>14</v>
      </c>
      <c r="B412" s="171" t="n">
        <v>37987</v>
      </c>
      <c r="C412" s="159" t="s">
        <v>152</v>
      </c>
      <c r="D412" s="159" t="s">
        <v>98</v>
      </c>
      <c r="E412" s="160" t="n">
        <v>-14.73278064</v>
      </c>
      <c r="F412" s="159" t="n">
        <v>0</v>
      </c>
      <c r="G412" s="160" t="n">
        <v>-14.73278064</v>
      </c>
      <c r="H412" s="160" t="n">
        <v>-0.005</v>
      </c>
      <c r="I412" s="160" t="n">
        <v>0.0736639032</v>
      </c>
      <c r="J412" s="159" t="n">
        <v>0</v>
      </c>
    </row>
    <row r="413" customFormat="false" ht="12.75" hidden="false" customHeight="false" outlineLevel="0" collapsed="false">
      <c r="A413" s="0" t="n">
        <f aca="false">INDEX(BucketTable,MATCH(B413,SumMonths,0),1)</f>
        <v>14</v>
      </c>
      <c r="B413" s="171" t="n">
        <v>38018</v>
      </c>
      <c r="C413" s="159" t="s">
        <v>132</v>
      </c>
      <c r="D413" s="159" t="s">
        <v>15</v>
      </c>
      <c r="E413" s="160" t="n">
        <v>-0.17268674</v>
      </c>
      <c r="F413" s="159" t="n">
        <v>0</v>
      </c>
      <c r="G413" s="160" t="n">
        <v>-0.17268674</v>
      </c>
      <c r="H413" s="160" t="n">
        <v>0</v>
      </c>
      <c r="I413" s="160" t="n">
        <v>0</v>
      </c>
      <c r="J413" s="159" t="n">
        <v>0</v>
      </c>
    </row>
    <row r="414" customFormat="false" ht="12.75" hidden="false" customHeight="false" outlineLevel="0" collapsed="false">
      <c r="A414" s="0" t="n">
        <f aca="false">INDEX(BucketTable,MATCH(B414,SumMonths,0),1)</f>
        <v>14</v>
      </c>
      <c r="B414" s="171" t="n">
        <v>38018</v>
      </c>
      <c r="C414" s="159" t="s">
        <v>134</v>
      </c>
      <c r="D414" s="159" t="s">
        <v>15</v>
      </c>
      <c r="E414" s="160" t="n">
        <v>0.17268674</v>
      </c>
      <c r="F414" s="159" t="n">
        <v>0</v>
      </c>
      <c r="G414" s="160" t="n">
        <v>0.17268674</v>
      </c>
      <c r="H414" s="160" t="n">
        <v>0</v>
      </c>
      <c r="I414" s="160" t="n">
        <v>0</v>
      </c>
      <c r="J414" s="159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14</v>
      </c>
      <c r="B415" s="171" t="n">
        <v>38018</v>
      </c>
      <c r="C415" s="159" t="s">
        <v>141</v>
      </c>
      <c r="D415" s="159" t="s">
        <v>98</v>
      </c>
      <c r="E415" s="160" t="n">
        <v>0</v>
      </c>
      <c r="F415" s="159" t="n">
        <v>0</v>
      </c>
      <c r="G415" s="160" t="n">
        <v>0</v>
      </c>
      <c r="H415" s="160" t="n">
        <v>-0.00657284259797</v>
      </c>
      <c r="I415" s="160" t="n">
        <v>0</v>
      </c>
      <c r="J415" s="159" t="n">
        <v>0</v>
      </c>
    </row>
    <row r="416" customFormat="false" ht="12.75" hidden="false" customHeight="false" outlineLevel="0" collapsed="false">
      <c r="A416" s="0" t="n">
        <f aca="false">INDEX(BucketTable,MATCH(B416,SumMonths,0),1)</f>
        <v>14</v>
      </c>
      <c r="B416" s="171" t="n">
        <v>38018</v>
      </c>
      <c r="C416" s="159" t="s">
        <v>142</v>
      </c>
      <c r="D416" s="159" t="s">
        <v>98</v>
      </c>
      <c r="E416" s="160" t="n">
        <v>-40.34736973</v>
      </c>
      <c r="F416" s="159" t="n">
        <v>0</v>
      </c>
      <c r="G416" s="160" t="n">
        <v>-40.34736973</v>
      </c>
      <c r="H416" s="160" t="n">
        <v>0</v>
      </c>
      <c r="I416" s="160" t="n">
        <v>0</v>
      </c>
      <c r="J416" s="159" t="n">
        <v>0</v>
      </c>
    </row>
    <row r="417" customFormat="false" ht="12.75" hidden="false" customHeight="false" outlineLevel="0" collapsed="false">
      <c r="A417" s="0" t="n">
        <f aca="false">INDEX(BucketTable,MATCH(B417,SumMonths,0),1)</f>
        <v>14</v>
      </c>
      <c r="B417" s="171" t="n">
        <v>38018</v>
      </c>
      <c r="C417" s="159" t="s">
        <v>135</v>
      </c>
      <c r="D417" s="159" t="s">
        <v>98</v>
      </c>
      <c r="E417" s="160" t="n">
        <v>0.33098292</v>
      </c>
      <c r="F417" s="159" t="n">
        <v>0</v>
      </c>
      <c r="G417" s="160" t="n">
        <v>0.33098292</v>
      </c>
      <c r="H417" s="160" t="n">
        <v>-0.00054073333741</v>
      </c>
      <c r="I417" s="160" t="n">
        <v>-0.000178973498957307</v>
      </c>
      <c r="J417" s="159" t="n">
        <v>0</v>
      </c>
    </row>
    <row r="418" customFormat="false" ht="12.75" hidden="false" customHeight="false" outlineLevel="0" collapsed="false">
      <c r="A418" s="0" t="n">
        <f aca="false">INDEX(BucketTable,MATCH(B418,SumMonths,0),1)</f>
        <v>14</v>
      </c>
      <c r="B418" s="171" t="n">
        <v>38018</v>
      </c>
      <c r="C418" s="159" t="s">
        <v>144</v>
      </c>
      <c r="D418" s="159" t="s">
        <v>98</v>
      </c>
      <c r="E418" s="160" t="n">
        <v>0.15789271</v>
      </c>
      <c r="F418" s="159" t="n">
        <v>0</v>
      </c>
      <c r="G418" s="160" t="n">
        <v>0.15789271</v>
      </c>
      <c r="H418" s="160" t="n">
        <v>-0.00054073333741</v>
      </c>
      <c r="I418" s="160" t="n">
        <v>-8.53778520310093E-005</v>
      </c>
      <c r="J418" s="159" t="n">
        <v>0</v>
      </c>
    </row>
    <row r="419" customFormat="false" ht="12.75" hidden="false" customHeight="false" outlineLevel="0" collapsed="false">
      <c r="A419" s="0" t="n">
        <f aca="false">INDEX(BucketTable,MATCH(B419,SumMonths,0),1)</f>
        <v>14</v>
      </c>
      <c r="B419" s="171" t="n">
        <v>38018</v>
      </c>
      <c r="C419" s="159" t="s">
        <v>136</v>
      </c>
      <c r="D419" s="159" t="s">
        <v>98</v>
      </c>
      <c r="E419" s="160" t="n">
        <v>0.2653512</v>
      </c>
      <c r="F419" s="159" t="n">
        <v>0</v>
      </c>
      <c r="G419" s="160" t="n">
        <v>0.2653512</v>
      </c>
      <c r="H419" s="160" t="n">
        <v>0.003040075302</v>
      </c>
      <c r="I419" s="160" t="n">
        <v>0.000806687629476062</v>
      </c>
      <c r="J419" s="159" t="n">
        <v>0</v>
      </c>
    </row>
    <row r="420" customFormat="false" ht="12.75" hidden="false" customHeight="false" outlineLevel="0" collapsed="false">
      <c r="A420" s="0" t="n">
        <f aca="false">INDEX(BucketTable,MATCH(B420,SumMonths,0),1)</f>
        <v>14</v>
      </c>
      <c r="B420" s="171" t="n">
        <v>38018</v>
      </c>
      <c r="C420" s="159" t="s">
        <v>145</v>
      </c>
      <c r="D420" s="159" t="s">
        <v>98</v>
      </c>
      <c r="E420" s="160" t="n">
        <v>1.29434362</v>
      </c>
      <c r="F420" s="159" t="n">
        <v>0</v>
      </c>
      <c r="G420" s="160" t="n">
        <v>1.29434362</v>
      </c>
      <c r="H420" s="160" t="n">
        <v>-0.00075942277909</v>
      </c>
      <c r="I420" s="160" t="n">
        <v>-0.000982954028997811</v>
      </c>
      <c r="J420" s="159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14</v>
      </c>
      <c r="B421" s="171" t="n">
        <v>38018</v>
      </c>
      <c r="C421" s="159" t="s">
        <v>146</v>
      </c>
      <c r="D421" s="159" t="s">
        <v>98</v>
      </c>
      <c r="E421" s="160" t="n">
        <v>0</v>
      </c>
      <c r="F421" s="159" t="n">
        <v>0</v>
      </c>
      <c r="G421" s="160" t="n">
        <v>0</v>
      </c>
      <c r="H421" s="160" t="n">
        <v>-0.0014443397522</v>
      </c>
      <c r="I421" s="160" t="n">
        <v>0</v>
      </c>
      <c r="J421" s="159" t="n">
        <v>0</v>
      </c>
    </row>
    <row r="422" customFormat="false" ht="12.75" hidden="false" customHeight="false" outlineLevel="0" collapsed="false">
      <c r="A422" s="0" t="n">
        <f aca="false">INDEX(BucketTable,MATCH(B422,SumMonths,0),1)</f>
        <v>14</v>
      </c>
      <c r="B422" s="171" t="n">
        <v>38018</v>
      </c>
      <c r="C422" s="159" t="s">
        <v>147</v>
      </c>
      <c r="D422" s="159" t="s">
        <v>98</v>
      </c>
      <c r="E422" s="160" t="n">
        <v>0.60642096</v>
      </c>
      <c r="F422" s="159" t="n">
        <v>0</v>
      </c>
      <c r="G422" s="160" t="n">
        <v>0.60642096</v>
      </c>
      <c r="H422" s="160" t="n">
        <v>0.002280712127</v>
      </c>
      <c r="I422" s="160" t="n">
        <v>0.00138307163753898</v>
      </c>
      <c r="J422" s="159" t="n">
        <v>0</v>
      </c>
    </row>
    <row r="423" customFormat="false" ht="12.75" hidden="false" customHeight="false" outlineLevel="0" collapsed="false">
      <c r="A423" s="0" t="n">
        <f aca="false">INDEX(BucketTable,MATCH(B423,SumMonths,0),1)</f>
        <v>14</v>
      </c>
      <c r="B423" s="171" t="n">
        <v>38018</v>
      </c>
      <c r="C423" s="159" t="s">
        <v>148</v>
      </c>
      <c r="D423" s="159" t="s">
        <v>98</v>
      </c>
      <c r="E423" s="160" t="n">
        <v>0.87405852</v>
      </c>
      <c r="F423" s="159" t="n">
        <v>0</v>
      </c>
      <c r="G423" s="160" t="n">
        <v>0.87405852</v>
      </c>
      <c r="H423" s="160" t="n">
        <v>7.4982643E-005</v>
      </c>
      <c r="I423" s="160" t="n">
        <v>6.55392179662684E-005</v>
      </c>
      <c r="J423" s="159" t="n">
        <v>0</v>
      </c>
    </row>
    <row r="424" customFormat="false" ht="12.75" hidden="false" customHeight="false" outlineLevel="0" collapsed="false">
      <c r="A424" s="0" t="n">
        <f aca="false">INDEX(BucketTable,MATCH(B424,SumMonths,0),1)</f>
        <v>14</v>
      </c>
      <c r="B424" s="171" t="n">
        <v>38018</v>
      </c>
      <c r="C424" s="159" t="s">
        <v>152</v>
      </c>
      <c r="D424" s="159" t="s">
        <v>98</v>
      </c>
      <c r="E424" s="160" t="n">
        <v>-13.71810571</v>
      </c>
      <c r="F424" s="159" t="n">
        <v>0</v>
      </c>
      <c r="G424" s="160" t="n">
        <v>-13.71810571</v>
      </c>
      <c r="H424" s="160" t="n">
        <v>-0.005</v>
      </c>
      <c r="I424" s="160" t="n">
        <v>0.06859052855</v>
      </c>
      <c r="J424" s="159" t="n">
        <v>0</v>
      </c>
    </row>
    <row r="425" customFormat="false" ht="12.75" hidden="false" customHeight="false" outlineLevel="0" collapsed="false">
      <c r="A425" s="0" t="n">
        <f aca="false">INDEX(BucketTable,MATCH(B425,SumMonths,0),1)</f>
        <v>14</v>
      </c>
      <c r="B425" s="171" t="n">
        <v>38047</v>
      </c>
      <c r="C425" s="159" t="s">
        <v>132</v>
      </c>
      <c r="D425" s="159" t="s">
        <v>15</v>
      </c>
      <c r="E425" s="160" t="n">
        <v>-0.17861967</v>
      </c>
      <c r="F425" s="159" t="n">
        <v>0</v>
      </c>
      <c r="G425" s="160" t="n">
        <v>-0.17861967</v>
      </c>
      <c r="H425" s="160" t="n">
        <v>0</v>
      </c>
      <c r="I425" s="160" t="n">
        <v>0</v>
      </c>
      <c r="J425" s="159" t="n">
        <v>0</v>
      </c>
    </row>
    <row r="426" customFormat="false" ht="12.75" hidden="false" customHeight="false" outlineLevel="0" collapsed="false">
      <c r="A426" s="0" t="n">
        <f aca="false">INDEX(BucketTable,MATCH(B426,SumMonths,0),1)</f>
        <v>14</v>
      </c>
      <c r="B426" s="171" t="n">
        <v>38047</v>
      </c>
      <c r="C426" s="159" t="s">
        <v>134</v>
      </c>
      <c r="D426" s="159" t="s">
        <v>15</v>
      </c>
      <c r="E426" s="160" t="n">
        <v>0.17861967</v>
      </c>
      <c r="F426" s="159" t="n">
        <v>0</v>
      </c>
      <c r="G426" s="160" t="n">
        <v>0.17861967</v>
      </c>
      <c r="H426" s="160" t="n">
        <v>0</v>
      </c>
      <c r="I426" s="160" t="n">
        <v>0</v>
      </c>
      <c r="J426" s="159" t="n">
        <v>0</v>
      </c>
    </row>
    <row r="427" customFormat="false" ht="12.75" hidden="false" customHeight="false" outlineLevel="0" collapsed="false">
      <c r="A427" s="0" t="n">
        <f aca="false">INDEX(BucketTable,MATCH(B427,SumMonths,0),1)</f>
        <v>14</v>
      </c>
      <c r="B427" s="171" t="n">
        <v>38047</v>
      </c>
      <c r="C427" s="159" t="s">
        <v>141</v>
      </c>
      <c r="D427" s="159" t="s">
        <v>98</v>
      </c>
      <c r="E427" s="160" t="n">
        <v>0</v>
      </c>
      <c r="F427" s="159" t="n">
        <v>0</v>
      </c>
      <c r="G427" s="160" t="n">
        <v>0</v>
      </c>
      <c r="H427" s="160" t="n">
        <v>0.021078705787</v>
      </c>
      <c r="I427" s="160" t="n">
        <v>0</v>
      </c>
      <c r="J427" s="159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14</v>
      </c>
      <c r="B428" s="171" t="n">
        <v>38047</v>
      </c>
      <c r="C428" s="159" t="s">
        <v>142</v>
      </c>
      <c r="D428" s="159" t="s">
        <v>98</v>
      </c>
      <c r="E428" s="160" t="n">
        <v>-42.93742054</v>
      </c>
      <c r="F428" s="159" t="n">
        <v>0</v>
      </c>
      <c r="G428" s="160" t="n">
        <v>-42.93742054</v>
      </c>
      <c r="H428" s="160" t="n">
        <v>0</v>
      </c>
      <c r="I428" s="160" t="n">
        <v>0</v>
      </c>
      <c r="J428" s="159" t="n">
        <v>0</v>
      </c>
    </row>
    <row r="429" customFormat="false" ht="12.75" hidden="false" customHeight="false" outlineLevel="0" collapsed="false">
      <c r="A429" s="0" t="n">
        <f aca="false">INDEX(BucketTable,MATCH(B429,SumMonths,0),1)</f>
        <v>14</v>
      </c>
      <c r="B429" s="171" t="n">
        <v>38047</v>
      </c>
      <c r="C429" s="159" t="s">
        <v>135</v>
      </c>
      <c r="D429" s="159" t="s">
        <v>98</v>
      </c>
      <c r="E429" s="160" t="n">
        <v>0.35222997</v>
      </c>
      <c r="F429" s="159" t="n">
        <v>0</v>
      </c>
      <c r="G429" s="160" t="n">
        <v>0.35222997</v>
      </c>
      <c r="H429" s="160" t="n">
        <v>-0.00382566452027</v>
      </c>
      <c r="I429" s="160" t="n">
        <v>-0.00134751369920477</v>
      </c>
      <c r="J429" s="159" t="n">
        <v>0</v>
      </c>
    </row>
    <row r="430" customFormat="false" ht="12.75" hidden="false" customHeight="false" outlineLevel="0" collapsed="false">
      <c r="A430" s="0" t="n">
        <f aca="false">INDEX(BucketTable,MATCH(B430,SumMonths,0),1)</f>
        <v>14</v>
      </c>
      <c r="B430" s="171" t="n">
        <v>38047</v>
      </c>
      <c r="C430" s="159" t="s">
        <v>144</v>
      </c>
      <c r="D430" s="159" t="s">
        <v>98</v>
      </c>
      <c r="E430" s="160" t="n">
        <v>0.16802844</v>
      </c>
      <c r="F430" s="159" t="n">
        <v>0</v>
      </c>
      <c r="G430" s="160" t="n">
        <v>0.16802844</v>
      </c>
      <c r="H430" s="160" t="n">
        <v>-0.00382566452027</v>
      </c>
      <c r="I430" s="160" t="n">
        <v>-0.000642820441304317</v>
      </c>
      <c r="J430" s="159" t="n">
        <v>0</v>
      </c>
    </row>
    <row r="431" customFormat="false" ht="12.75" hidden="false" customHeight="false" outlineLevel="0" collapsed="false">
      <c r="A431" s="0" t="n">
        <f aca="false">INDEX(BucketTable,MATCH(B431,SumMonths,0),1)</f>
        <v>14</v>
      </c>
      <c r="B431" s="171" t="n">
        <v>38047</v>
      </c>
      <c r="C431" s="159" t="s">
        <v>136</v>
      </c>
      <c r="D431" s="159" t="s">
        <v>98</v>
      </c>
      <c r="E431" s="160" t="n">
        <v>0.2823851</v>
      </c>
      <c r="F431" s="159" t="n">
        <v>0</v>
      </c>
      <c r="G431" s="160" t="n">
        <v>0.2823851</v>
      </c>
      <c r="H431" s="160" t="n">
        <v>-0.0152776837349</v>
      </c>
      <c r="I431" s="160" t="n">
        <v>-0.00431419024924811</v>
      </c>
      <c r="J431" s="159" t="n">
        <v>0</v>
      </c>
    </row>
    <row r="432" customFormat="false" ht="12.75" hidden="false" customHeight="false" outlineLevel="0" collapsed="false">
      <c r="A432" s="0" t="n">
        <f aca="false">INDEX(BucketTable,MATCH(B432,SumMonths,0),1)</f>
        <v>14</v>
      </c>
      <c r="B432" s="171" t="n">
        <v>38047</v>
      </c>
      <c r="C432" s="159" t="s">
        <v>145</v>
      </c>
      <c r="D432" s="159" t="s">
        <v>98</v>
      </c>
      <c r="E432" s="160" t="n">
        <v>1.37743245</v>
      </c>
      <c r="F432" s="159" t="n">
        <v>0</v>
      </c>
      <c r="G432" s="160" t="n">
        <v>1.37743245</v>
      </c>
      <c r="H432" s="160" t="n">
        <v>-0.00119161605835</v>
      </c>
      <c r="I432" s="160" t="n">
        <v>-0.00164137062671238</v>
      </c>
      <c r="J432" s="159" t="n">
        <v>0</v>
      </c>
    </row>
    <row r="433" customFormat="false" ht="12.75" hidden="false" customHeight="false" outlineLevel="0" collapsed="false">
      <c r="A433" s="0" t="n">
        <f aca="false">INDEX(BucketTable,MATCH(B433,SumMonths,0),1)</f>
        <v>14</v>
      </c>
      <c r="B433" s="171" t="n">
        <v>38047</v>
      </c>
      <c r="C433" s="159" t="s">
        <v>146</v>
      </c>
      <c r="D433" s="159" t="s">
        <v>98</v>
      </c>
      <c r="E433" s="160" t="n">
        <v>0</v>
      </c>
      <c r="F433" s="159" t="n">
        <v>0</v>
      </c>
      <c r="G433" s="160" t="n">
        <v>0</v>
      </c>
      <c r="H433" s="160" t="n">
        <v>0.00014078617</v>
      </c>
      <c r="I433" s="160" t="n">
        <v>0</v>
      </c>
      <c r="J433" s="159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14</v>
      </c>
      <c r="B434" s="171" t="n">
        <v>38047</v>
      </c>
      <c r="C434" s="159" t="s">
        <v>147</v>
      </c>
      <c r="D434" s="159" t="s">
        <v>98</v>
      </c>
      <c r="E434" s="160" t="n">
        <v>0.64534943</v>
      </c>
      <c r="F434" s="159" t="n">
        <v>0</v>
      </c>
      <c r="G434" s="160" t="n">
        <v>0.64534943</v>
      </c>
      <c r="H434" s="160" t="n">
        <v>-0.01646929979325</v>
      </c>
      <c r="I434" s="160" t="n">
        <v>-0.010628453234073</v>
      </c>
      <c r="J434" s="159" t="n">
        <v>0</v>
      </c>
    </row>
    <row r="435" customFormat="false" ht="12.75" hidden="false" customHeight="false" outlineLevel="0" collapsed="false">
      <c r="A435" s="0" t="n">
        <f aca="false">INDEX(BucketTable,MATCH(B435,SumMonths,0),1)</f>
        <v>14</v>
      </c>
      <c r="B435" s="171" t="n">
        <v>38047</v>
      </c>
      <c r="C435" s="159" t="s">
        <v>148</v>
      </c>
      <c r="D435" s="159" t="s">
        <v>98</v>
      </c>
      <c r="E435" s="160" t="n">
        <v>0.93016765</v>
      </c>
      <c r="F435" s="159" t="n">
        <v>0</v>
      </c>
      <c r="G435" s="160" t="n">
        <v>0.93016765</v>
      </c>
      <c r="H435" s="160" t="n">
        <v>-0.00014501810074</v>
      </c>
      <c r="I435" s="160" t="n">
        <v>-0.000134891145972789</v>
      </c>
      <c r="J435" s="159" t="n">
        <v>0</v>
      </c>
    </row>
    <row r="436" customFormat="false" ht="12.75" hidden="false" customHeight="false" outlineLevel="0" collapsed="false">
      <c r="A436" s="0" t="n">
        <f aca="false">INDEX(BucketTable,MATCH(B436,SumMonths,0),1)</f>
        <v>14</v>
      </c>
      <c r="B436" s="171" t="n">
        <v>38047</v>
      </c>
      <c r="C436" s="159" t="s">
        <v>152</v>
      </c>
      <c r="D436" s="159" t="s">
        <v>98</v>
      </c>
      <c r="E436" s="160" t="n">
        <v>-19.46496398</v>
      </c>
      <c r="F436" s="159" t="n">
        <v>0</v>
      </c>
      <c r="G436" s="160" t="n">
        <v>-19.46496398</v>
      </c>
      <c r="H436" s="160" t="n">
        <v>-0.005</v>
      </c>
      <c r="I436" s="160" t="n">
        <v>0.0973248199</v>
      </c>
      <c r="J436" s="159" t="n">
        <v>0</v>
      </c>
    </row>
    <row r="437" customFormat="false" ht="12.75" hidden="false" customHeight="false" outlineLevel="0" collapsed="false">
      <c r="A437" s="0" t="n">
        <f aca="false">INDEX(BucketTable,MATCH(B437,SumMonths,0),1)</f>
        <v>14</v>
      </c>
      <c r="B437" s="171" t="n">
        <v>38078</v>
      </c>
      <c r="C437" s="159" t="s">
        <v>132</v>
      </c>
      <c r="D437" s="159" t="s">
        <v>15</v>
      </c>
      <c r="E437" s="160" t="n">
        <v>-0.16706682</v>
      </c>
      <c r="F437" s="159" t="n">
        <v>0</v>
      </c>
      <c r="G437" s="160" t="n">
        <v>-0.16706682</v>
      </c>
      <c r="H437" s="160" t="n">
        <v>0</v>
      </c>
      <c r="I437" s="160" t="n">
        <v>0</v>
      </c>
      <c r="J437" s="159" t="n">
        <v>0</v>
      </c>
    </row>
    <row r="438" customFormat="false" ht="12.75" hidden="false" customHeight="false" outlineLevel="0" collapsed="false">
      <c r="A438" s="0" t="n">
        <f aca="false">INDEX(BucketTable,MATCH(B438,SumMonths,0),1)</f>
        <v>14</v>
      </c>
      <c r="B438" s="171" t="n">
        <v>38078</v>
      </c>
      <c r="C438" s="159" t="s">
        <v>134</v>
      </c>
      <c r="D438" s="159" t="s">
        <v>15</v>
      </c>
      <c r="E438" s="160" t="n">
        <v>0.16706682</v>
      </c>
      <c r="F438" s="159" t="n">
        <v>0</v>
      </c>
      <c r="G438" s="160" t="n">
        <v>0.16706682</v>
      </c>
      <c r="H438" s="160" t="n">
        <v>0</v>
      </c>
      <c r="I438" s="160" t="n">
        <v>0</v>
      </c>
      <c r="J438" s="159" t="n">
        <v>0</v>
      </c>
    </row>
    <row r="439" customFormat="false" ht="12.75" hidden="false" customHeight="false" outlineLevel="0" collapsed="false">
      <c r="A439" s="0" t="n">
        <f aca="false">INDEX(BucketTable,MATCH(B439,SumMonths,0),1)</f>
        <v>14</v>
      </c>
      <c r="B439" s="171" t="n">
        <v>38078</v>
      </c>
      <c r="C439" s="159" t="s">
        <v>141</v>
      </c>
      <c r="D439" s="159" t="s">
        <v>98</v>
      </c>
      <c r="E439" s="160" t="n">
        <v>0</v>
      </c>
      <c r="F439" s="159" t="n">
        <v>0</v>
      </c>
      <c r="G439" s="160" t="n">
        <v>0</v>
      </c>
      <c r="H439" s="160" t="n">
        <v>0</v>
      </c>
      <c r="I439" s="160" t="n">
        <v>0</v>
      </c>
      <c r="J439" s="159" t="n">
        <v>0</v>
      </c>
    </row>
    <row r="440" customFormat="false" ht="12.75" hidden="false" customHeight="false" outlineLevel="0" collapsed="false">
      <c r="A440" s="0" t="n">
        <f aca="false">INDEX(BucketTable,MATCH(B440,SumMonths,0),1)</f>
        <v>14</v>
      </c>
      <c r="B440" s="171" t="n">
        <v>38078</v>
      </c>
      <c r="C440" s="159" t="s">
        <v>142</v>
      </c>
      <c r="D440" s="159" t="s">
        <v>98</v>
      </c>
      <c r="E440" s="160" t="n">
        <v>-41.35317364</v>
      </c>
      <c r="F440" s="159" t="n">
        <v>0</v>
      </c>
      <c r="G440" s="160" t="n">
        <v>-41.35317364</v>
      </c>
      <c r="H440" s="160" t="n">
        <v>0</v>
      </c>
      <c r="I440" s="160" t="n">
        <v>0</v>
      </c>
      <c r="J440" s="159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14</v>
      </c>
      <c r="B441" s="171" t="n">
        <v>38078</v>
      </c>
      <c r="C441" s="159" t="s">
        <v>135</v>
      </c>
      <c r="D441" s="159" t="s">
        <v>98</v>
      </c>
      <c r="E441" s="160" t="n">
        <v>0.33923387</v>
      </c>
      <c r="F441" s="159" t="n">
        <v>0</v>
      </c>
      <c r="G441" s="160" t="n">
        <v>0.33923387</v>
      </c>
      <c r="H441" s="160" t="n">
        <v>-0.00119215250016</v>
      </c>
      <c r="I441" s="160" t="n">
        <v>-0.000404418506259452</v>
      </c>
      <c r="J441" s="159" t="n">
        <v>0</v>
      </c>
    </row>
    <row r="442" customFormat="false" ht="12.75" hidden="false" customHeight="false" outlineLevel="0" collapsed="false">
      <c r="A442" s="0" t="n">
        <f aca="false">INDEX(BucketTable,MATCH(B442,SumMonths,0),1)</f>
        <v>14</v>
      </c>
      <c r="B442" s="171" t="n">
        <v>38078</v>
      </c>
      <c r="C442" s="159" t="s">
        <v>144</v>
      </c>
      <c r="D442" s="159" t="s">
        <v>98</v>
      </c>
      <c r="E442" s="160" t="n">
        <v>0.16182875</v>
      </c>
      <c r="F442" s="159" t="n">
        <v>0</v>
      </c>
      <c r="G442" s="160" t="n">
        <v>0.16182875</v>
      </c>
      <c r="H442" s="160" t="n">
        <v>-0.00119215250016</v>
      </c>
      <c r="I442" s="160" t="n">
        <v>-0.000192924548910268</v>
      </c>
      <c r="J442" s="159" t="n">
        <v>0</v>
      </c>
    </row>
    <row r="443" customFormat="false" ht="12.75" hidden="false" customHeight="false" outlineLevel="0" collapsed="false">
      <c r="A443" s="0" t="n">
        <f aca="false">INDEX(BucketTable,MATCH(B443,SumMonths,0),1)</f>
        <v>14</v>
      </c>
      <c r="B443" s="171" t="n">
        <v>38078</v>
      </c>
      <c r="C443" s="159" t="s">
        <v>136</v>
      </c>
      <c r="D443" s="159" t="s">
        <v>98</v>
      </c>
      <c r="E443" s="160" t="n">
        <v>0.27196604</v>
      </c>
      <c r="F443" s="159" t="n">
        <v>0</v>
      </c>
      <c r="G443" s="160" t="n">
        <v>0.27196604</v>
      </c>
      <c r="H443" s="160" t="n">
        <v>-0.00596809387208</v>
      </c>
      <c r="I443" s="160" t="n">
        <v>-0.00162311885673786</v>
      </c>
      <c r="J443" s="159" t="n">
        <v>0</v>
      </c>
    </row>
    <row r="444" customFormat="false" ht="12.75" hidden="false" customHeight="false" outlineLevel="0" collapsed="false">
      <c r="A444" s="0" t="n">
        <f aca="false">INDEX(BucketTable,MATCH(B444,SumMonths,0),1)</f>
        <v>14</v>
      </c>
      <c r="B444" s="171" t="n">
        <v>38078</v>
      </c>
      <c r="C444" s="159" t="s">
        <v>145</v>
      </c>
      <c r="D444" s="159" t="s">
        <v>98</v>
      </c>
      <c r="E444" s="160" t="n">
        <v>1.32660981</v>
      </c>
      <c r="F444" s="159" t="n">
        <v>0</v>
      </c>
      <c r="G444" s="160" t="n">
        <v>1.32660981</v>
      </c>
      <c r="H444" s="160" t="n">
        <v>-0.00418776273728</v>
      </c>
      <c r="I444" s="160" t="n">
        <v>-0.0055555271292281</v>
      </c>
      <c r="J444" s="159" t="n">
        <v>0</v>
      </c>
    </row>
    <row r="445" customFormat="false" ht="12.75" hidden="false" customHeight="false" outlineLevel="0" collapsed="false">
      <c r="A445" s="0" t="n">
        <f aca="false">INDEX(BucketTable,MATCH(B445,SumMonths,0),1)</f>
        <v>14</v>
      </c>
      <c r="B445" s="171" t="n">
        <v>38078</v>
      </c>
      <c r="C445" s="159" t="s">
        <v>146</v>
      </c>
      <c r="D445" s="159" t="s">
        <v>98</v>
      </c>
      <c r="E445" s="160" t="n">
        <v>0</v>
      </c>
      <c r="F445" s="159" t="n">
        <v>0</v>
      </c>
      <c r="G445" s="160" t="n">
        <v>0</v>
      </c>
      <c r="H445" s="160" t="n">
        <v>-0.00596809387208</v>
      </c>
      <c r="I445" s="160" t="n">
        <v>0</v>
      </c>
      <c r="J445" s="159" t="n">
        <v>0</v>
      </c>
    </row>
    <row r="446" customFormat="false" ht="12.75" hidden="false" customHeight="false" outlineLevel="0" collapsed="false">
      <c r="A446" s="0" t="n">
        <f aca="false">INDEX(BucketTable,MATCH(B446,SumMonths,0),1)</f>
        <v>14</v>
      </c>
      <c r="B446" s="171" t="n">
        <v>38078</v>
      </c>
      <c r="C446" s="159" t="s">
        <v>147</v>
      </c>
      <c r="D446" s="159" t="s">
        <v>98</v>
      </c>
      <c r="E446" s="160" t="n">
        <v>0.6215382</v>
      </c>
      <c r="F446" s="159" t="n">
        <v>0</v>
      </c>
      <c r="G446" s="160" t="n">
        <v>0.6215382</v>
      </c>
      <c r="H446" s="160" t="n">
        <v>-0.00596809387208</v>
      </c>
      <c r="I446" s="160" t="n">
        <v>-0.00370939832268363</v>
      </c>
      <c r="J446" s="159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14</v>
      </c>
      <c r="B447" s="171" t="n">
        <v>38078</v>
      </c>
      <c r="C447" s="159" t="s">
        <v>148</v>
      </c>
      <c r="D447" s="159" t="s">
        <v>98</v>
      </c>
      <c r="E447" s="160" t="n">
        <v>0.89584758</v>
      </c>
      <c r="F447" s="159" t="n">
        <v>0</v>
      </c>
      <c r="G447" s="160" t="n">
        <v>0.89584758</v>
      </c>
      <c r="H447" s="160" t="n">
        <v>-0.00418776273728</v>
      </c>
      <c r="I447" s="160" t="n">
        <v>-0.00375159711380646</v>
      </c>
      <c r="J447" s="159" t="n">
        <v>0</v>
      </c>
    </row>
    <row r="448" customFormat="false" ht="12.75" hidden="false" customHeight="false" outlineLevel="0" collapsed="false">
      <c r="A448" s="0" t="n">
        <f aca="false">INDEX(BucketTable,MATCH(B448,SumMonths,0),1)</f>
        <v>14</v>
      </c>
      <c r="B448" s="171" t="n">
        <v>38078</v>
      </c>
      <c r="C448" s="159" t="s">
        <v>152</v>
      </c>
      <c r="D448" s="159" t="s">
        <v>98</v>
      </c>
      <c r="E448" s="160" t="n">
        <v>-18.74677205</v>
      </c>
      <c r="F448" s="159" t="n">
        <v>0</v>
      </c>
      <c r="G448" s="160" t="n">
        <v>-18.74677205</v>
      </c>
      <c r="H448" s="160" t="n">
        <v>-0.005</v>
      </c>
      <c r="I448" s="160" t="n">
        <v>0.09373386025</v>
      </c>
      <c r="J448" s="159" t="n">
        <v>0</v>
      </c>
    </row>
    <row r="449" customFormat="false" ht="12.75" hidden="false" customHeight="false" outlineLevel="0" collapsed="false">
      <c r="A449" s="0" t="n">
        <f aca="false">INDEX(BucketTable,MATCH(B449,SumMonths,0),1)</f>
        <v>14</v>
      </c>
      <c r="B449" s="171" t="n">
        <v>38108</v>
      </c>
      <c r="C449" s="159" t="s">
        <v>132</v>
      </c>
      <c r="D449" s="159" t="s">
        <v>15</v>
      </c>
      <c r="E449" s="160" t="n">
        <v>-0.16701337</v>
      </c>
      <c r="F449" s="159" t="n">
        <v>0</v>
      </c>
      <c r="G449" s="160" t="n">
        <v>-0.16701337</v>
      </c>
      <c r="H449" s="160" t="n">
        <v>0</v>
      </c>
      <c r="I449" s="160" t="n">
        <v>0</v>
      </c>
      <c r="J449" s="159" t="n">
        <v>0</v>
      </c>
    </row>
    <row r="450" customFormat="false" ht="12.75" hidden="false" customHeight="false" outlineLevel="0" collapsed="false">
      <c r="A450" s="0" t="n">
        <f aca="false">INDEX(BucketTable,MATCH(B450,SumMonths,0),1)</f>
        <v>14</v>
      </c>
      <c r="B450" s="171" t="n">
        <v>38108</v>
      </c>
      <c r="C450" s="159" t="s">
        <v>134</v>
      </c>
      <c r="D450" s="159" t="s">
        <v>15</v>
      </c>
      <c r="E450" s="160" t="n">
        <v>0.16701337</v>
      </c>
      <c r="F450" s="159" t="n">
        <v>0</v>
      </c>
      <c r="G450" s="160" t="n">
        <v>0.16701337</v>
      </c>
      <c r="H450" s="160" t="n">
        <v>0</v>
      </c>
      <c r="I450" s="160" t="n">
        <v>0</v>
      </c>
      <c r="J450" s="159" t="n">
        <v>0</v>
      </c>
    </row>
    <row r="451" customFormat="false" ht="12.75" hidden="false" customHeight="false" outlineLevel="0" collapsed="false">
      <c r="A451" s="0" t="n">
        <f aca="false">INDEX(BucketTable,MATCH(B451,SumMonths,0),1)</f>
        <v>14</v>
      </c>
      <c r="B451" s="171" t="n">
        <v>38108</v>
      </c>
      <c r="C451" s="159" t="s">
        <v>141</v>
      </c>
      <c r="D451" s="159" t="s">
        <v>98</v>
      </c>
      <c r="E451" s="160" t="n">
        <v>0</v>
      </c>
      <c r="F451" s="159" t="n">
        <v>0</v>
      </c>
      <c r="G451" s="160" t="n">
        <v>0</v>
      </c>
      <c r="H451" s="160" t="n">
        <v>0</v>
      </c>
      <c r="I451" s="160" t="n">
        <v>0</v>
      </c>
      <c r="J451" s="159" t="n">
        <v>0</v>
      </c>
    </row>
    <row r="452" customFormat="false" ht="12.75" hidden="false" customHeight="false" outlineLevel="0" collapsed="false">
      <c r="A452" s="0" t="n">
        <f aca="false">INDEX(BucketTable,MATCH(B452,SumMonths,0),1)</f>
        <v>14</v>
      </c>
      <c r="B452" s="171" t="n">
        <v>38108</v>
      </c>
      <c r="C452" s="159" t="s">
        <v>142</v>
      </c>
      <c r="D452" s="159" t="s">
        <v>98</v>
      </c>
      <c r="E452" s="160" t="n">
        <v>-42.53311651</v>
      </c>
      <c r="F452" s="159" t="n">
        <v>0</v>
      </c>
      <c r="G452" s="160" t="n">
        <v>-42.53311651</v>
      </c>
      <c r="H452" s="160" t="n">
        <v>0</v>
      </c>
      <c r="I452" s="160" t="n">
        <v>0</v>
      </c>
      <c r="J452" s="159" t="n">
        <v>0</v>
      </c>
    </row>
    <row r="453" customFormat="false" ht="12.75" hidden="false" customHeight="false" outlineLevel="0" collapsed="false">
      <c r="A453" s="0" t="n">
        <f aca="false">INDEX(BucketTable,MATCH(B453,SumMonths,0),1)</f>
        <v>14</v>
      </c>
      <c r="B453" s="171" t="n">
        <v>38108</v>
      </c>
      <c r="C453" s="159" t="s">
        <v>135</v>
      </c>
      <c r="D453" s="159" t="s">
        <v>98</v>
      </c>
      <c r="E453" s="160" t="n">
        <v>0.34891333</v>
      </c>
      <c r="F453" s="159" t="n">
        <v>0</v>
      </c>
      <c r="G453" s="160" t="n">
        <v>0.34891333</v>
      </c>
      <c r="H453" s="160" t="n">
        <v>-0.00121665000916</v>
      </c>
      <c r="I453" s="160" t="n">
        <v>-0.000424505406140546</v>
      </c>
      <c r="J453" s="159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14</v>
      </c>
      <c r="B454" s="171" t="n">
        <v>38108</v>
      </c>
      <c r="C454" s="159" t="s">
        <v>144</v>
      </c>
      <c r="D454" s="159" t="s">
        <v>98</v>
      </c>
      <c r="E454" s="160" t="n">
        <v>0.16644626</v>
      </c>
      <c r="F454" s="159" t="n">
        <v>0</v>
      </c>
      <c r="G454" s="160" t="n">
        <v>0.16644626</v>
      </c>
      <c r="H454" s="160" t="n">
        <v>-0.00121665000916</v>
      </c>
      <c r="I454" s="160" t="n">
        <v>-0.000202506843753648</v>
      </c>
      <c r="J454" s="159" t="n">
        <v>0</v>
      </c>
    </row>
    <row r="455" customFormat="false" ht="12.75" hidden="false" customHeight="false" outlineLevel="0" collapsed="false">
      <c r="A455" s="0" t="n">
        <f aca="false">INDEX(BucketTable,MATCH(B455,SumMonths,0),1)</f>
        <v>14</v>
      </c>
      <c r="B455" s="171" t="n">
        <v>38108</v>
      </c>
      <c r="C455" s="159" t="s">
        <v>136</v>
      </c>
      <c r="D455" s="159" t="s">
        <v>98</v>
      </c>
      <c r="E455" s="160" t="n">
        <v>0.27972613</v>
      </c>
      <c r="F455" s="159" t="n">
        <v>0</v>
      </c>
      <c r="G455" s="160" t="n">
        <v>0.27972613</v>
      </c>
      <c r="H455" s="160" t="n">
        <v>-0.01810771226883</v>
      </c>
      <c r="I455" s="160" t="n">
        <v>-0.00506520027611334</v>
      </c>
      <c r="J455" s="159" t="n">
        <v>0</v>
      </c>
    </row>
    <row r="456" customFormat="false" ht="12.75" hidden="false" customHeight="false" outlineLevel="0" collapsed="false">
      <c r="A456" s="0" t="n">
        <f aca="false">INDEX(BucketTable,MATCH(B456,SumMonths,0),1)</f>
        <v>14</v>
      </c>
      <c r="B456" s="171" t="n">
        <v>38108</v>
      </c>
      <c r="C456" s="159" t="s">
        <v>145</v>
      </c>
      <c r="D456" s="159" t="s">
        <v>98</v>
      </c>
      <c r="E456" s="160" t="n">
        <v>1.36446238</v>
      </c>
      <c r="F456" s="159" t="n">
        <v>0</v>
      </c>
      <c r="G456" s="160" t="n">
        <v>1.36446238</v>
      </c>
      <c r="H456" s="160" t="n">
        <v>-0.0041590332985</v>
      </c>
      <c r="I456" s="160" t="n">
        <v>-0.00567484447297056</v>
      </c>
      <c r="J456" s="159" t="n">
        <v>0</v>
      </c>
    </row>
    <row r="457" customFormat="false" ht="12.75" hidden="false" customHeight="false" outlineLevel="0" collapsed="false">
      <c r="A457" s="0" t="n">
        <f aca="false">INDEX(BucketTable,MATCH(B457,SumMonths,0),1)</f>
        <v>14</v>
      </c>
      <c r="B457" s="171" t="n">
        <v>38108</v>
      </c>
      <c r="C457" s="159" t="s">
        <v>146</v>
      </c>
      <c r="D457" s="159" t="s">
        <v>98</v>
      </c>
      <c r="E457" s="160" t="n">
        <v>0</v>
      </c>
      <c r="F457" s="159" t="n">
        <v>0</v>
      </c>
      <c r="G457" s="160" t="n">
        <v>0</v>
      </c>
      <c r="H457" s="160" t="n">
        <v>-0.01810771226883</v>
      </c>
      <c r="I457" s="160" t="n">
        <v>0</v>
      </c>
      <c r="J457" s="159" t="n">
        <v>0</v>
      </c>
    </row>
    <row r="458" customFormat="false" ht="12.75" hidden="false" customHeight="false" outlineLevel="0" collapsed="false">
      <c r="A458" s="0" t="n">
        <f aca="false">INDEX(BucketTable,MATCH(B458,SumMonths,0),1)</f>
        <v>14</v>
      </c>
      <c r="B458" s="171" t="n">
        <v>38108</v>
      </c>
      <c r="C458" s="159" t="s">
        <v>147</v>
      </c>
      <c r="D458" s="159" t="s">
        <v>98</v>
      </c>
      <c r="E458" s="160" t="n">
        <v>0.63927275</v>
      </c>
      <c r="F458" s="159" t="n">
        <v>0</v>
      </c>
      <c r="G458" s="160" t="n">
        <v>0.63927275</v>
      </c>
      <c r="H458" s="160" t="n">
        <v>-0.01810771226883</v>
      </c>
      <c r="I458" s="160" t="n">
        <v>-0.0115757670183037</v>
      </c>
      <c r="J458" s="159" t="n">
        <v>0</v>
      </c>
    </row>
    <row r="459" customFormat="false" ht="12.75" hidden="false" customHeight="false" outlineLevel="0" collapsed="false">
      <c r="A459" s="0" t="n">
        <f aca="false">INDEX(BucketTable,MATCH(B459,SumMonths,0),1)</f>
        <v>14</v>
      </c>
      <c r="B459" s="171" t="n">
        <v>38108</v>
      </c>
      <c r="C459" s="159" t="s">
        <v>148</v>
      </c>
      <c r="D459" s="159" t="s">
        <v>98</v>
      </c>
      <c r="E459" s="160" t="n">
        <v>0.92140908</v>
      </c>
      <c r="F459" s="159" t="n">
        <v>0</v>
      </c>
      <c r="G459" s="160" t="n">
        <v>0.92140908</v>
      </c>
      <c r="H459" s="160" t="n">
        <v>-0.0041590332985</v>
      </c>
      <c r="I459" s="160" t="n">
        <v>-0.00383217104526025</v>
      </c>
      <c r="J459" s="159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14</v>
      </c>
      <c r="B460" s="171" t="n">
        <v>38108</v>
      </c>
      <c r="C460" s="159" t="s">
        <v>152</v>
      </c>
      <c r="D460" s="159" t="s">
        <v>98</v>
      </c>
      <c r="E460" s="160" t="n">
        <v>-19.28167948</v>
      </c>
      <c r="F460" s="159" t="n">
        <v>0</v>
      </c>
      <c r="G460" s="160" t="n">
        <v>-19.28167948</v>
      </c>
      <c r="H460" s="160" t="n">
        <v>-0.005</v>
      </c>
      <c r="I460" s="160" t="n">
        <v>0.0964083974</v>
      </c>
      <c r="J460" s="159" t="n">
        <v>0</v>
      </c>
    </row>
    <row r="461" customFormat="false" ht="12.75" hidden="false" customHeight="false" outlineLevel="0" collapsed="false">
      <c r="A461" s="0" t="n">
        <f aca="false">INDEX(BucketTable,MATCH(B461,SumMonths,0),1)</f>
        <v>14</v>
      </c>
      <c r="B461" s="171" t="n">
        <v>38139</v>
      </c>
      <c r="C461" s="159" t="s">
        <v>132</v>
      </c>
      <c r="D461" s="159" t="s">
        <v>15</v>
      </c>
      <c r="E461" s="160" t="n">
        <v>-0.15646477</v>
      </c>
      <c r="F461" s="159" t="n">
        <v>0</v>
      </c>
      <c r="G461" s="160" t="n">
        <v>-0.15646477</v>
      </c>
      <c r="H461" s="160" t="n">
        <v>0</v>
      </c>
      <c r="I461" s="160" t="n">
        <v>0</v>
      </c>
      <c r="J461" s="159" t="n">
        <v>0</v>
      </c>
    </row>
    <row r="462" customFormat="false" ht="12.75" hidden="false" customHeight="false" outlineLevel="0" collapsed="false">
      <c r="A462" s="0" t="n">
        <f aca="false">INDEX(BucketTable,MATCH(B462,SumMonths,0),1)</f>
        <v>14</v>
      </c>
      <c r="B462" s="171" t="n">
        <v>38139</v>
      </c>
      <c r="C462" s="159" t="s">
        <v>134</v>
      </c>
      <c r="D462" s="159" t="s">
        <v>15</v>
      </c>
      <c r="E462" s="160" t="n">
        <v>0.15646477</v>
      </c>
      <c r="F462" s="159" t="n">
        <v>0</v>
      </c>
      <c r="G462" s="160" t="n">
        <v>0.15646477</v>
      </c>
      <c r="H462" s="160" t="n">
        <v>0</v>
      </c>
      <c r="I462" s="160" t="n">
        <v>0</v>
      </c>
      <c r="J462" s="159" t="n">
        <v>0</v>
      </c>
    </row>
    <row r="463" customFormat="false" ht="12.75" hidden="false" customHeight="false" outlineLevel="0" collapsed="false">
      <c r="A463" s="0" t="n">
        <f aca="false">INDEX(BucketTable,MATCH(B463,SumMonths,0),1)</f>
        <v>14</v>
      </c>
      <c r="B463" s="171" t="n">
        <v>38139</v>
      </c>
      <c r="C463" s="159" t="s">
        <v>141</v>
      </c>
      <c r="D463" s="159" t="s">
        <v>98</v>
      </c>
      <c r="E463" s="160" t="n">
        <v>0</v>
      </c>
      <c r="F463" s="159" t="n">
        <v>0</v>
      </c>
      <c r="G463" s="160" t="n">
        <v>0</v>
      </c>
      <c r="H463" s="160" t="n">
        <v>0</v>
      </c>
      <c r="I463" s="160" t="n">
        <v>0</v>
      </c>
      <c r="J463" s="159" t="n">
        <v>0</v>
      </c>
    </row>
    <row r="464" customFormat="false" ht="12.75" hidden="false" customHeight="false" outlineLevel="0" collapsed="false">
      <c r="A464" s="0" t="n">
        <f aca="false">INDEX(BucketTable,MATCH(B464,SumMonths,0),1)</f>
        <v>14</v>
      </c>
      <c r="B464" s="171" t="n">
        <v>38139</v>
      </c>
      <c r="C464" s="159" t="s">
        <v>142</v>
      </c>
      <c r="D464" s="159" t="s">
        <v>98</v>
      </c>
      <c r="E464" s="160" t="n">
        <v>-40.95936445</v>
      </c>
      <c r="F464" s="159" t="n">
        <v>0</v>
      </c>
      <c r="G464" s="160" t="n">
        <v>-40.95936445</v>
      </c>
      <c r="H464" s="160" t="n">
        <v>0</v>
      </c>
      <c r="I464" s="160" t="n">
        <v>0</v>
      </c>
      <c r="J464" s="159" t="n">
        <v>0</v>
      </c>
    </row>
    <row r="465" customFormat="false" ht="12.75" hidden="false" customHeight="false" outlineLevel="0" collapsed="false">
      <c r="A465" s="0" t="n">
        <f aca="false">INDEX(BucketTable,MATCH(B465,SumMonths,0),1)</f>
        <v>14</v>
      </c>
      <c r="B465" s="171" t="n">
        <v>38139</v>
      </c>
      <c r="C465" s="159" t="s">
        <v>135</v>
      </c>
      <c r="D465" s="159" t="s">
        <v>98</v>
      </c>
      <c r="E465" s="160" t="n">
        <v>0.33600332</v>
      </c>
      <c r="F465" s="159" t="n">
        <v>0</v>
      </c>
      <c r="G465" s="160" t="n">
        <v>0.33600332</v>
      </c>
      <c r="H465" s="160" t="n">
        <v>-0.00421053171158</v>
      </c>
      <c r="I465" s="160" t="n">
        <v>-0.00141475263405616</v>
      </c>
      <c r="J465" s="159" t="n">
        <v>0</v>
      </c>
    </row>
    <row r="466" customFormat="false" ht="12.75" hidden="false" customHeight="false" outlineLevel="0" collapsed="false">
      <c r="A466" s="0" t="n">
        <f aca="false">INDEX(BucketTable,MATCH(B466,SumMonths,0),1)</f>
        <v>14</v>
      </c>
      <c r="B466" s="171" t="n">
        <v>38139</v>
      </c>
      <c r="C466" s="159" t="s">
        <v>144</v>
      </c>
      <c r="D466" s="159" t="s">
        <v>98</v>
      </c>
      <c r="E466" s="160" t="n">
        <v>0.16028765</v>
      </c>
      <c r="F466" s="159" t="n">
        <v>0</v>
      </c>
      <c r="G466" s="160" t="n">
        <v>0.16028765</v>
      </c>
      <c r="H466" s="160" t="n">
        <v>-0.00421053171158</v>
      </c>
      <c r="I466" s="160" t="n">
        <v>-0.000674896233299636</v>
      </c>
      <c r="J466" s="159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14</v>
      </c>
      <c r="B467" s="171" t="n">
        <v>38139</v>
      </c>
      <c r="C467" s="159" t="s">
        <v>136</v>
      </c>
      <c r="D467" s="159" t="s">
        <v>98</v>
      </c>
      <c r="E467" s="160" t="n">
        <v>0.26937608</v>
      </c>
      <c r="F467" s="159" t="n">
        <v>0</v>
      </c>
      <c r="G467" s="160" t="n">
        <v>0.26937608</v>
      </c>
      <c r="H467" s="160" t="n">
        <v>0</v>
      </c>
      <c r="I467" s="160" t="n">
        <v>0</v>
      </c>
      <c r="J467" s="159" t="n">
        <v>0</v>
      </c>
    </row>
    <row r="468" customFormat="false" ht="12.75" hidden="false" customHeight="false" outlineLevel="0" collapsed="false">
      <c r="A468" s="0" t="n">
        <f aca="false">INDEX(BucketTable,MATCH(B468,SumMonths,0),1)</f>
        <v>14</v>
      </c>
      <c r="B468" s="171" t="n">
        <v>38139</v>
      </c>
      <c r="C468" s="159" t="s">
        <v>145</v>
      </c>
      <c r="D468" s="159" t="s">
        <v>98</v>
      </c>
      <c r="E468" s="160" t="n">
        <v>1.31397641</v>
      </c>
      <c r="F468" s="159" t="n">
        <v>0</v>
      </c>
      <c r="G468" s="160" t="n">
        <v>1.31397641</v>
      </c>
      <c r="H468" s="160" t="n">
        <v>-0.00428307056428</v>
      </c>
      <c r="I468" s="160" t="n">
        <v>-0.00562785368382931</v>
      </c>
      <c r="J468" s="159" t="n">
        <v>0</v>
      </c>
    </row>
    <row r="469" customFormat="false" ht="12.75" hidden="false" customHeight="false" outlineLevel="0" collapsed="false">
      <c r="A469" s="0" t="n">
        <f aca="false">INDEX(BucketTable,MATCH(B469,SumMonths,0),1)</f>
        <v>14</v>
      </c>
      <c r="B469" s="171" t="n">
        <v>38139</v>
      </c>
      <c r="C469" s="159" t="s">
        <v>146</v>
      </c>
      <c r="D469" s="159" t="s">
        <v>98</v>
      </c>
      <c r="E469" s="160" t="n">
        <v>0</v>
      </c>
      <c r="F469" s="159" t="n">
        <v>0</v>
      </c>
      <c r="G469" s="160" t="n">
        <v>0</v>
      </c>
      <c r="H469" s="160" t="n">
        <v>0</v>
      </c>
      <c r="I469" s="160" t="n">
        <v>0</v>
      </c>
      <c r="J469" s="159" t="n">
        <v>0</v>
      </c>
    </row>
    <row r="470" customFormat="false" ht="12.75" hidden="false" customHeight="false" outlineLevel="0" collapsed="false">
      <c r="A470" s="0" t="n">
        <f aca="false">INDEX(BucketTable,MATCH(B470,SumMonths,0),1)</f>
        <v>14</v>
      </c>
      <c r="B470" s="171" t="n">
        <v>38139</v>
      </c>
      <c r="C470" s="159" t="s">
        <v>147</v>
      </c>
      <c r="D470" s="159" t="s">
        <v>98</v>
      </c>
      <c r="E470" s="160" t="n">
        <v>0.61561924</v>
      </c>
      <c r="F470" s="159" t="n">
        <v>0</v>
      </c>
      <c r="G470" s="160" t="n">
        <v>0.61561924</v>
      </c>
      <c r="H470" s="160" t="n">
        <v>0</v>
      </c>
      <c r="I470" s="160" t="n">
        <v>0</v>
      </c>
      <c r="J470" s="159" t="n">
        <v>0</v>
      </c>
    </row>
    <row r="471" customFormat="false" ht="12.75" hidden="false" customHeight="false" outlineLevel="0" collapsed="false">
      <c r="A471" s="0" t="n">
        <f aca="false">INDEX(BucketTable,MATCH(B471,SumMonths,0),1)</f>
        <v>14</v>
      </c>
      <c r="B471" s="171" t="n">
        <v>38139</v>
      </c>
      <c r="C471" s="159" t="s">
        <v>148</v>
      </c>
      <c r="D471" s="159" t="s">
        <v>98</v>
      </c>
      <c r="E471" s="160" t="n">
        <v>0.88731636</v>
      </c>
      <c r="F471" s="159" t="n">
        <v>0</v>
      </c>
      <c r="G471" s="160" t="n">
        <v>0.88731636</v>
      </c>
      <c r="H471" s="160" t="n">
        <v>-0.01048368215561</v>
      </c>
      <c r="I471" s="160" t="n">
        <v>-0.00930234268971282</v>
      </c>
      <c r="J471" s="159" t="n">
        <v>0</v>
      </c>
    </row>
    <row r="472" customFormat="false" ht="12.75" hidden="false" customHeight="false" outlineLevel="0" collapsed="false">
      <c r="A472" s="0" t="n">
        <f aca="false">INDEX(BucketTable,MATCH(B472,SumMonths,0),1)</f>
        <v>14</v>
      </c>
      <c r="B472" s="171" t="n">
        <v>38139</v>
      </c>
      <c r="C472" s="159" t="s">
        <v>152</v>
      </c>
      <c r="D472" s="159" t="s">
        <v>98</v>
      </c>
      <c r="E472" s="160" t="n">
        <v>-18.56824522</v>
      </c>
      <c r="F472" s="159" t="n">
        <v>0</v>
      </c>
      <c r="G472" s="160" t="n">
        <v>-18.56824522</v>
      </c>
      <c r="H472" s="160" t="n">
        <v>-0.005</v>
      </c>
      <c r="I472" s="160" t="n">
        <v>0.0928412261</v>
      </c>
      <c r="J472" s="159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14</v>
      </c>
      <c r="B473" s="171" t="n">
        <v>38169</v>
      </c>
      <c r="C473" s="159" t="s">
        <v>132</v>
      </c>
      <c r="D473" s="159" t="s">
        <v>15</v>
      </c>
      <c r="E473" s="160" t="n">
        <v>-0.1569875</v>
      </c>
      <c r="F473" s="159" t="n">
        <v>0</v>
      </c>
      <c r="G473" s="160" t="n">
        <v>-0.1569875</v>
      </c>
      <c r="H473" s="160" t="n">
        <v>0</v>
      </c>
      <c r="I473" s="160" t="n">
        <v>0</v>
      </c>
      <c r="J473" s="159" t="n">
        <v>0</v>
      </c>
    </row>
    <row r="474" customFormat="false" ht="12.75" hidden="false" customHeight="false" outlineLevel="0" collapsed="false">
      <c r="A474" s="0" t="n">
        <f aca="false">INDEX(BucketTable,MATCH(B474,SumMonths,0),1)</f>
        <v>14</v>
      </c>
      <c r="B474" s="171" t="n">
        <v>38169</v>
      </c>
      <c r="C474" s="159" t="s">
        <v>134</v>
      </c>
      <c r="D474" s="159" t="s">
        <v>15</v>
      </c>
      <c r="E474" s="160" t="n">
        <v>0.1569875</v>
      </c>
      <c r="F474" s="159" t="n">
        <v>0</v>
      </c>
      <c r="G474" s="160" t="n">
        <v>0.1569875</v>
      </c>
      <c r="H474" s="160" t="n">
        <v>0</v>
      </c>
      <c r="I474" s="160" t="n">
        <v>0</v>
      </c>
      <c r="J474" s="159" t="n">
        <v>0</v>
      </c>
    </row>
    <row r="475" customFormat="false" ht="12.75" hidden="false" customHeight="false" outlineLevel="0" collapsed="false">
      <c r="A475" s="0" t="n">
        <f aca="false">INDEX(BucketTable,MATCH(B475,SumMonths,0),1)</f>
        <v>14</v>
      </c>
      <c r="B475" s="171" t="n">
        <v>38169</v>
      </c>
      <c r="C475" s="159" t="s">
        <v>141</v>
      </c>
      <c r="D475" s="159" t="s">
        <v>98</v>
      </c>
      <c r="E475" s="160" t="n">
        <v>0</v>
      </c>
      <c r="F475" s="159" t="n">
        <v>0</v>
      </c>
      <c r="G475" s="160" t="n">
        <v>0</v>
      </c>
      <c r="H475" s="160" t="n">
        <v>0</v>
      </c>
      <c r="I475" s="160" t="n">
        <v>0</v>
      </c>
      <c r="J475" s="159" t="n">
        <v>0</v>
      </c>
    </row>
    <row r="476" customFormat="false" ht="12.75" hidden="false" customHeight="false" outlineLevel="0" collapsed="false">
      <c r="A476" s="0" t="n">
        <f aca="false">INDEX(BucketTable,MATCH(B476,SumMonths,0),1)</f>
        <v>14</v>
      </c>
      <c r="B476" s="171" t="n">
        <v>38169</v>
      </c>
      <c r="C476" s="159" t="s">
        <v>142</v>
      </c>
      <c r="D476" s="159" t="s">
        <v>98</v>
      </c>
      <c r="E476" s="160" t="n">
        <v>-42.12544641</v>
      </c>
      <c r="F476" s="159" t="n">
        <v>0</v>
      </c>
      <c r="G476" s="160" t="n">
        <v>-42.12544641</v>
      </c>
      <c r="H476" s="160" t="n">
        <v>-0.00178676843644</v>
      </c>
      <c r="I476" s="160" t="n">
        <v>0.0752684180163327</v>
      </c>
      <c r="J476" s="159" t="n">
        <v>0</v>
      </c>
    </row>
    <row r="477" customFormat="false" ht="12.75" hidden="false" customHeight="false" outlineLevel="0" collapsed="false">
      <c r="A477" s="0" t="n">
        <f aca="false">INDEX(BucketTable,MATCH(B477,SumMonths,0),1)</f>
        <v>14</v>
      </c>
      <c r="B477" s="171" t="n">
        <v>38169</v>
      </c>
      <c r="C477" s="159" t="s">
        <v>135</v>
      </c>
      <c r="D477" s="159" t="s">
        <v>98</v>
      </c>
      <c r="E477" s="160" t="n">
        <v>0.34556908</v>
      </c>
      <c r="F477" s="159" t="n">
        <v>0</v>
      </c>
      <c r="G477" s="160" t="n">
        <v>0.34556908</v>
      </c>
      <c r="H477" s="160" t="n">
        <v>-0.00446701049805</v>
      </c>
      <c r="I477" s="160" t="n">
        <v>-0.00154366070816148</v>
      </c>
      <c r="J477" s="159" t="n">
        <v>0</v>
      </c>
    </row>
    <row r="478" customFormat="false" ht="12.75" hidden="false" customHeight="false" outlineLevel="0" collapsed="false">
      <c r="A478" s="0" t="n">
        <f aca="false">INDEX(BucketTable,MATCH(B478,SumMonths,0),1)</f>
        <v>14</v>
      </c>
      <c r="B478" s="171" t="n">
        <v>38169</v>
      </c>
      <c r="C478" s="159" t="s">
        <v>144</v>
      </c>
      <c r="D478" s="159" t="s">
        <v>98</v>
      </c>
      <c r="E478" s="160" t="n">
        <v>0.16485091</v>
      </c>
      <c r="F478" s="159" t="n">
        <v>0</v>
      </c>
      <c r="G478" s="160" t="n">
        <v>0.16485091</v>
      </c>
      <c r="H478" s="160" t="n">
        <v>-0.00446701049805</v>
      </c>
      <c r="I478" s="160" t="n">
        <v>-0.000736390745583096</v>
      </c>
      <c r="J478" s="159" t="n">
        <v>0</v>
      </c>
    </row>
    <row r="479" customFormat="false" ht="12.75" hidden="false" customHeight="false" outlineLevel="0" collapsed="false">
      <c r="A479" s="0" t="n">
        <f aca="false">INDEX(BucketTable,MATCH(B479,SumMonths,0),1)</f>
        <v>14</v>
      </c>
      <c r="B479" s="171" t="n">
        <v>38169</v>
      </c>
      <c r="C479" s="159" t="s">
        <v>136</v>
      </c>
      <c r="D479" s="159" t="s">
        <v>98</v>
      </c>
      <c r="E479" s="160" t="n">
        <v>0.27704502</v>
      </c>
      <c r="F479" s="159" t="n">
        <v>0</v>
      </c>
      <c r="G479" s="160" t="n">
        <v>0.27704502</v>
      </c>
      <c r="H479" s="160" t="n">
        <v>0</v>
      </c>
      <c r="I479" s="160" t="n">
        <v>0</v>
      </c>
      <c r="J479" s="159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14</v>
      </c>
      <c r="B480" s="171" t="n">
        <v>38169</v>
      </c>
      <c r="C480" s="159" t="s">
        <v>145</v>
      </c>
      <c r="D480" s="159" t="s">
        <v>98</v>
      </c>
      <c r="E480" s="160" t="n">
        <v>1.35138433</v>
      </c>
      <c r="F480" s="159" t="n">
        <v>0</v>
      </c>
      <c r="G480" s="160" t="n">
        <v>1.35138433</v>
      </c>
      <c r="H480" s="160" t="n">
        <v>-0.00414681434632</v>
      </c>
      <c r="I480" s="160" t="n">
        <v>-0.00560393992703604</v>
      </c>
      <c r="J480" s="159" t="n">
        <v>0</v>
      </c>
    </row>
    <row r="481" customFormat="false" ht="12.75" hidden="false" customHeight="false" outlineLevel="0" collapsed="false">
      <c r="A481" s="0" t="n">
        <f aca="false">INDEX(BucketTable,MATCH(B481,SumMonths,0),1)</f>
        <v>14</v>
      </c>
      <c r="B481" s="171" t="n">
        <v>38169</v>
      </c>
      <c r="C481" s="159" t="s">
        <v>146</v>
      </c>
      <c r="D481" s="159" t="s">
        <v>98</v>
      </c>
      <c r="E481" s="160" t="n">
        <v>0</v>
      </c>
      <c r="F481" s="159" t="n">
        <v>0</v>
      </c>
      <c r="G481" s="160" t="n">
        <v>0</v>
      </c>
      <c r="H481" s="160" t="n">
        <v>0</v>
      </c>
      <c r="I481" s="160" t="n">
        <v>0</v>
      </c>
      <c r="J481" s="159" t="n">
        <v>0</v>
      </c>
    </row>
    <row r="482" customFormat="false" ht="12.75" hidden="false" customHeight="false" outlineLevel="0" collapsed="false">
      <c r="A482" s="0" t="n">
        <f aca="false">INDEX(BucketTable,MATCH(B482,SumMonths,0),1)</f>
        <v>14</v>
      </c>
      <c r="B482" s="171" t="n">
        <v>38169</v>
      </c>
      <c r="C482" s="159" t="s">
        <v>147</v>
      </c>
      <c r="D482" s="159" t="s">
        <v>98</v>
      </c>
      <c r="E482" s="160" t="n">
        <v>0.63314546</v>
      </c>
      <c r="F482" s="159" t="n">
        <v>0</v>
      </c>
      <c r="G482" s="160" t="n">
        <v>0.63314546</v>
      </c>
      <c r="H482" s="160" t="n">
        <v>0</v>
      </c>
      <c r="I482" s="160" t="n">
        <v>0</v>
      </c>
      <c r="J482" s="159" t="n">
        <v>0</v>
      </c>
    </row>
    <row r="483" customFormat="false" ht="12.75" hidden="false" customHeight="false" outlineLevel="0" collapsed="false">
      <c r="A483" s="0" t="n">
        <f aca="false">INDEX(BucketTable,MATCH(B483,SumMonths,0),1)</f>
        <v>14</v>
      </c>
      <c r="B483" s="171" t="n">
        <v>38169</v>
      </c>
      <c r="C483" s="159" t="s">
        <v>148</v>
      </c>
      <c r="D483" s="159" t="s">
        <v>98</v>
      </c>
      <c r="E483" s="160" t="n">
        <v>0.91257759</v>
      </c>
      <c r="F483" s="159" t="n">
        <v>0</v>
      </c>
      <c r="G483" s="160" t="n">
        <v>0.91257759</v>
      </c>
      <c r="H483" s="160" t="n">
        <v>-0.01069682836533</v>
      </c>
      <c r="I483" s="160" t="n">
        <v>-0.00976168585027649</v>
      </c>
      <c r="J483" s="159" t="n">
        <v>0</v>
      </c>
    </row>
    <row r="484" customFormat="false" ht="12.75" hidden="false" customHeight="false" outlineLevel="0" collapsed="false">
      <c r="A484" s="0" t="n">
        <f aca="false">INDEX(BucketTable,MATCH(B484,SumMonths,0),1)</f>
        <v>14</v>
      </c>
      <c r="B484" s="171" t="n">
        <v>38169</v>
      </c>
      <c r="C484" s="159" t="s">
        <v>152</v>
      </c>
      <c r="D484" s="159" t="s">
        <v>98</v>
      </c>
      <c r="E484" s="160" t="n">
        <v>-19.09686904</v>
      </c>
      <c r="F484" s="159" t="n">
        <v>0</v>
      </c>
      <c r="G484" s="160" t="n">
        <v>-19.09686904</v>
      </c>
      <c r="H484" s="160" t="n">
        <v>-0.005</v>
      </c>
      <c r="I484" s="160" t="n">
        <v>0.0954843452</v>
      </c>
      <c r="J484" s="159" t="n">
        <v>0</v>
      </c>
    </row>
    <row r="485" customFormat="false" ht="12.75" hidden="false" customHeight="false" outlineLevel="0" collapsed="false">
      <c r="A485" s="0" t="n">
        <f aca="false">INDEX(BucketTable,MATCH(B485,SumMonths,0),1)</f>
        <v>14</v>
      </c>
      <c r="B485" s="171" t="n">
        <v>38200</v>
      </c>
      <c r="C485" s="159" t="s">
        <v>132</v>
      </c>
      <c r="D485" s="159" t="s">
        <v>15</v>
      </c>
      <c r="E485" s="160" t="n">
        <v>-0.14673092</v>
      </c>
      <c r="F485" s="159" t="n">
        <v>0</v>
      </c>
      <c r="G485" s="160" t="n">
        <v>-0.14673092</v>
      </c>
      <c r="H485" s="160" t="n">
        <v>0</v>
      </c>
      <c r="I485" s="160" t="n">
        <v>0</v>
      </c>
      <c r="J485" s="159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14</v>
      </c>
      <c r="B486" s="171" t="n">
        <v>38200</v>
      </c>
      <c r="C486" s="159" t="s">
        <v>134</v>
      </c>
      <c r="D486" s="159" t="s">
        <v>15</v>
      </c>
      <c r="E486" s="160" t="n">
        <v>0.14673092</v>
      </c>
      <c r="F486" s="159" t="n">
        <v>0</v>
      </c>
      <c r="G486" s="160" t="n">
        <v>0.14673092</v>
      </c>
      <c r="H486" s="160" t="n">
        <v>0</v>
      </c>
      <c r="I486" s="160" t="n">
        <v>0</v>
      </c>
      <c r="J486" s="159" t="n">
        <v>0</v>
      </c>
    </row>
    <row r="487" customFormat="false" ht="12.75" hidden="false" customHeight="false" outlineLevel="0" collapsed="false">
      <c r="A487" s="0" t="n">
        <f aca="false">INDEX(BucketTable,MATCH(B487,SumMonths,0),1)</f>
        <v>14</v>
      </c>
      <c r="B487" s="171" t="n">
        <v>38200</v>
      </c>
      <c r="C487" s="159" t="s">
        <v>141</v>
      </c>
      <c r="D487" s="159" t="s">
        <v>98</v>
      </c>
      <c r="E487" s="160" t="n">
        <v>0</v>
      </c>
      <c r="F487" s="159" t="n">
        <v>0</v>
      </c>
      <c r="G487" s="160" t="n">
        <v>0</v>
      </c>
      <c r="H487" s="160" t="n">
        <v>0</v>
      </c>
      <c r="I487" s="160" t="n">
        <v>0</v>
      </c>
      <c r="J487" s="159" t="n">
        <v>0</v>
      </c>
    </row>
    <row r="488" customFormat="false" ht="12.75" hidden="false" customHeight="false" outlineLevel="0" collapsed="false">
      <c r="A488" s="0" t="n">
        <f aca="false">INDEX(BucketTable,MATCH(B488,SumMonths,0),1)</f>
        <v>14</v>
      </c>
      <c r="B488" s="171" t="n">
        <v>38200</v>
      </c>
      <c r="C488" s="159" t="s">
        <v>142</v>
      </c>
      <c r="D488" s="159" t="s">
        <v>98</v>
      </c>
      <c r="E488" s="160" t="n">
        <v>-41.92312057</v>
      </c>
      <c r="F488" s="159" t="n">
        <v>0</v>
      </c>
      <c r="G488" s="160" t="n">
        <v>-41.92312057</v>
      </c>
      <c r="H488" s="160" t="n">
        <v>-0.00166589021683</v>
      </c>
      <c r="I488" s="160" t="n">
        <v>0.0698393164165475</v>
      </c>
      <c r="J488" s="159" t="n">
        <v>0</v>
      </c>
    </row>
    <row r="489" customFormat="false" ht="12.75" hidden="false" customHeight="false" outlineLevel="0" collapsed="false">
      <c r="A489" s="0" t="n">
        <f aca="false">INDEX(BucketTable,MATCH(B489,SumMonths,0),1)</f>
        <v>14</v>
      </c>
      <c r="B489" s="171" t="n">
        <v>38200</v>
      </c>
      <c r="C489" s="159" t="s">
        <v>135</v>
      </c>
      <c r="D489" s="159" t="s">
        <v>98</v>
      </c>
      <c r="E489" s="160" t="n">
        <v>0.34390933</v>
      </c>
      <c r="F489" s="159" t="n">
        <v>0</v>
      </c>
      <c r="G489" s="160" t="n">
        <v>0.34390933</v>
      </c>
      <c r="H489" s="160" t="n">
        <v>-0.00416469573975</v>
      </c>
      <c r="I489" s="160" t="n">
        <v>-0.00143227772151128</v>
      </c>
      <c r="J489" s="159" t="n">
        <v>0</v>
      </c>
    </row>
    <row r="490" customFormat="false" ht="12.75" hidden="false" customHeight="false" outlineLevel="0" collapsed="false">
      <c r="A490" s="0" t="n">
        <f aca="false">INDEX(BucketTable,MATCH(B490,SumMonths,0),1)</f>
        <v>14</v>
      </c>
      <c r="B490" s="171" t="n">
        <v>38200</v>
      </c>
      <c r="C490" s="159" t="s">
        <v>144</v>
      </c>
      <c r="D490" s="159" t="s">
        <v>98</v>
      </c>
      <c r="E490" s="160" t="n">
        <v>0.16405915</v>
      </c>
      <c r="F490" s="159" t="n">
        <v>0</v>
      </c>
      <c r="G490" s="160" t="n">
        <v>0.16405915</v>
      </c>
      <c r="H490" s="160" t="n">
        <v>-0.00416469573975</v>
      </c>
      <c r="I490" s="160" t="n">
        <v>-0.000683256443072006</v>
      </c>
      <c r="J490" s="159" t="n">
        <v>0</v>
      </c>
    </row>
    <row r="491" customFormat="false" ht="12.75" hidden="false" customHeight="false" outlineLevel="0" collapsed="false">
      <c r="A491" s="0" t="n">
        <f aca="false">INDEX(BucketTable,MATCH(B491,SumMonths,0),1)</f>
        <v>14</v>
      </c>
      <c r="B491" s="171" t="n">
        <v>38200</v>
      </c>
      <c r="C491" s="159" t="s">
        <v>136</v>
      </c>
      <c r="D491" s="159" t="s">
        <v>98</v>
      </c>
      <c r="E491" s="160" t="n">
        <v>0.27571439</v>
      </c>
      <c r="F491" s="159" t="n">
        <v>0</v>
      </c>
      <c r="G491" s="160" t="n">
        <v>0.27571439</v>
      </c>
      <c r="H491" s="160" t="n">
        <v>0</v>
      </c>
      <c r="I491" s="160" t="n">
        <v>0</v>
      </c>
      <c r="J491" s="159" t="n">
        <v>0</v>
      </c>
    </row>
    <row r="492" customFormat="false" ht="12.75" hidden="false" customHeight="false" outlineLevel="0" collapsed="false">
      <c r="A492" s="0" t="n">
        <f aca="false">INDEX(BucketTable,MATCH(B492,SumMonths,0),1)</f>
        <v>14</v>
      </c>
      <c r="B492" s="171" t="n">
        <v>38200</v>
      </c>
      <c r="C492" s="159" t="s">
        <v>145</v>
      </c>
      <c r="D492" s="159" t="s">
        <v>98</v>
      </c>
      <c r="E492" s="160" t="n">
        <v>1.3448937</v>
      </c>
      <c r="F492" s="159" t="n">
        <v>0</v>
      </c>
      <c r="G492" s="160" t="n">
        <v>1.3448937</v>
      </c>
      <c r="H492" s="160" t="n">
        <v>-0.00407981872559</v>
      </c>
      <c r="I492" s="160" t="n">
        <v>-0.00548692250118802</v>
      </c>
      <c r="J492" s="159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14</v>
      </c>
      <c r="B493" s="171" t="n">
        <v>38200</v>
      </c>
      <c r="C493" s="159" t="s">
        <v>146</v>
      </c>
      <c r="D493" s="159" t="s">
        <v>98</v>
      </c>
      <c r="E493" s="160" t="n">
        <v>0</v>
      </c>
      <c r="F493" s="159" t="n">
        <v>0</v>
      </c>
      <c r="G493" s="160" t="n">
        <v>0</v>
      </c>
      <c r="H493" s="160" t="n">
        <v>0</v>
      </c>
      <c r="I493" s="160" t="n">
        <v>0</v>
      </c>
      <c r="J493" s="159" t="n">
        <v>0</v>
      </c>
    </row>
    <row r="494" customFormat="false" ht="12.75" hidden="false" customHeight="false" outlineLevel="0" collapsed="false">
      <c r="A494" s="0" t="n">
        <f aca="false">INDEX(BucketTable,MATCH(B494,SumMonths,0),1)</f>
        <v>14</v>
      </c>
      <c r="B494" s="171" t="n">
        <v>38200</v>
      </c>
      <c r="C494" s="159" t="s">
        <v>147</v>
      </c>
      <c r="D494" s="159" t="s">
        <v>98</v>
      </c>
      <c r="E494" s="160" t="n">
        <v>0.63010451</v>
      </c>
      <c r="F494" s="159" t="n">
        <v>0</v>
      </c>
      <c r="G494" s="160" t="n">
        <v>0.63010451</v>
      </c>
      <c r="H494" s="160" t="n">
        <v>0</v>
      </c>
      <c r="I494" s="160" t="n">
        <v>0</v>
      </c>
      <c r="J494" s="159" t="n">
        <v>0</v>
      </c>
    </row>
    <row r="495" customFormat="false" ht="12.75" hidden="false" customHeight="false" outlineLevel="0" collapsed="false">
      <c r="A495" s="0" t="n">
        <f aca="false">INDEX(BucketTable,MATCH(B495,SumMonths,0),1)</f>
        <v>14</v>
      </c>
      <c r="B495" s="171" t="n">
        <v>38200</v>
      </c>
      <c r="C495" s="159" t="s">
        <v>148</v>
      </c>
      <c r="D495" s="159" t="s">
        <v>98</v>
      </c>
      <c r="E495" s="160" t="n">
        <v>0.90819454</v>
      </c>
      <c r="F495" s="159" t="n">
        <v>0</v>
      </c>
      <c r="G495" s="160" t="n">
        <v>0.90819454</v>
      </c>
      <c r="H495" s="160" t="n">
        <v>-0.01020181179047</v>
      </c>
      <c r="I495" s="160" t="n">
        <v>-0.00926522976621248</v>
      </c>
      <c r="J495" s="159" t="n">
        <v>0</v>
      </c>
    </row>
    <row r="496" customFormat="false" ht="12.75" hidden="false" customHeight="false" outlineLevel="0" collapsed="false">
      <c r="A496" s="0" t="n">
        <f aca="false">INDEX(BucketTable,MATCH(B496,SumMonths,0),1)</f>
        <v>14</v>
      </c>
      <c r="B496" s="171" t="n">
        <v>38200</v>
      </c>
      <c r="C496" s="159" t="s">
        <v>152</v>
      </c>
      <c r="D496" s="159" t="s">
        <v>98</v>
      </c>
      <c r="E496" s="160" t="n">
        <v>-19.00514799</v>
      </c>
      <c r="F496" s="159" t="n">
        <v>0</v>
      </c>
      <c r="G496" s="160" t="n">
        <v>-19.00514799</v>
      </c>
      <c r="H496" s="160" t="n">
        <v>-0.005</v>
      </c>
      <c r="I496" s="160" t="n">
        <v>0.09502573995</v>
      </c>
      <c r="J496" s="159" t="n">
        <v>0</v>
      </c>
    </row>
    <row r="497" customFormat="false" ht="12.75" hidden="false" customHeight="false" outlineLevel="0" collapsed="false">
      <c r="A497" s="0" t="n">
        <f aca="false">INDEX(BucketTable,MATCH(B497,SumMonths,0),1)</f>
        <v>14</v>
      </c>
      <c r="B497" s="171" t="n">
        <v>38231</v>
      </c>
      <c r="C497" s="159" t="s">
        <v>132</v>
      </c>
      <c r="D497" s="159" t="s">
        <v>15</v>
      </c>
      <c r="E497" s="160" t="n">
        <v>-0.13269125</v>
      </c>
      <c r="F497" s="159" t="n">
        <v>0</v>
      </c>
      <c r="G497" s="160" t="n">
        <v>-0.13269125</v>
      </c>
      <c r="H497" s="160" t="n">
        <v>0</v>
      </c>
      <c r="I497" s="160" t="n">
        <v>0</v>
      </c>
      <c r="J497" s="159" t="n">
        <v>0</v>
      </c>
    </row>
    <row r="498" customFormat="false" ht="12.75" hidden="false" customHeight="false" outlineLevel="0" collapsed="false">
      <c r="A498" s="0" t="n">
        <f aca="false">INDEX(BucketTable,MATCH(B498,SumMonths,0),1)</f>
        <v>14</v>
      </c>
      <c r="B498" s="171" t="n">
        <v>38231</v>
      </c>
      <c r="C498" s="159" t="s">
        <v>134</v>
      </c>
      <c r="D498" s="159" t="s">
        <v>15</v>
      </c>
      <c r="E498" s="160" t="n">
        <v>0.13269125</v>
      </c>
      <c r="F498" s="159" t="n">
        <v>0</v>
      </c>
      <c r="G498" s="160" t="n">
        <v>0.13269125</v>
      </c>
      <c r="H498" s="160" t="n">
        <v>0</v>
      </c>
      <c r="I498" s="160" t="n">
        <v>0</v>
      </c>
      <c r="J498" s="159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14</v>
      </c>
      <c r="B499" s="171" t="n">
        <v>38231</v>
      </c>
      <c r="C499" s="159" t="s">
        <v>141</v>
      </c>
      <c r="D499" s="159" t="s">
        <v>98</v>
      </c>
      <c r="E499" s="160" t="n">
        <v>0</v>
      </c>
      <c r="F499" s="159" t="n">
        <v>0</v>
      </c>
      <c r="G499" s="160" t="n">
        <v>0</v>
      </c>
      <c r="H499" s="160" t="n">
        <v>0</v>
      </c>
      <c r="I499" s="160" t="n">
        <v>0</v>
      </c>
      <c r="J499" s="159" t="n">
        <v>0</v>
      </c>
    </row>
    <row r="500" customFormat="false" ht="12.75" hidden="false" customHeight="false" outlineLevel="0" collapsed="false">
      <c r="A500" s="0" t="n">
        <f aca="false">INDEX(BucketTable,MATCH(B500,SumMonths,0),1)</f>
        <v>14</v>
      </c>
      <c r="B500" s="171" t="n">
        <v>38231</v>
      </c>
      <c r="C500" s="159" t="s">
        <v>142</v>
      </c>
      <c r="D500" s="159" t="s">
        <v>98</v>
      </c>
      <c r="E500" s="160" t="n">
        <v>-40.37259194</v>
      </c>
      <c r="F500" s="159" t="n">
        <v>0</v>
      </c>
      <c r="G500" s="160" t="n">
        <v>-40.37259194</v>
      </c>
      <c r="H500" s="160" t="n">
        <v>-0.00167602300644</v>
      </c>
      <c r="I500" s="160" t="n">
        <v>0.0676653929210541</v>
      </c>
      <c r="J500" s="159" t="n">
        <v>0</v>
      </c>
    </row>
    <row r="501" customFormat="false" ht="12.75" hidden="false" customHeight="false" outlineLevel="0" collapsed="false">
      <c r="A501" s="0" t="n">
        <f aca="false">INDEX(BucketTable,MATCH(B501,SumMonths,0),1)</f>
        <v>14</v>
      </c>
      <c r="B501" s="171" t="n">
        <v>38231</v>
      </c>
      <c r="C501" s="159" t="s">
        <v>135</v>
      </c>
      <c r="D501" s="159" t="s">
        <v>98</v>
      </c>
      <c r="E501" s="160" t="n">
        <v>0.33118983</v>
      </c>
      <c r="F501" s="159" t="n">
        <v>0</v>
      </c>
      <c r="G501" s="160" t="n">
        <v>0.33118983</v>
      </c>
      <c r="H501" s="160" t="n">
        <v>-0.00419008731843</v>
      </c>
      <c r="I501" s="160" t="n">
        <v>-0.00138771430667599</v>
      </c>
      <c r="J501" s="159" t="n">
        <v>0</v>
      </c>
    </row>
    <row r="502" customFormat="false" ht="12.75" hidden="false" customHeight="false" outlineLevel="0" collapsed="false">
      <c r="A502" s="0" t="n">
        <f aca="false">INDEX(BucketTable,MATCH(B502,SumMonths,0),1)</f>
        <v>14</v>
      </c>
      <c r="B502" s="171" t="n">
        <v>38231</v>
      </c>
      <c r="C502" s="159" t="s">
        <v>144</v>
      </c>
      <c r="D502" s="159" t="s">
        <v>98</v>
      </c>
      <c r="E502" s="160" t="n">
        <v>0.15799141</v>
      </c>
      <c r="F502" s="159" t="n">
        <v>0</v>
      </c>
      <c r="G502" s="160" t="n">
        <v>0.15799141</v>
      </c>
      <c r="H502" s="160" t="n">
        <v>-0.00419008731843</v>
      </c>
      <c r="I502" s="160" t="n">
        <v>-0.000661997803461875</v>
      </c>
      <c r="J502" s="159" t="n">
        <v>0</v>
      </c>
    </row>
    <row r="503" customFormat="false" ht="12.75" hidden="false" customHeight="false" outlineLevel="0" collapsed="false">
      <c r="A503" s="0" t="n">
        <f aca="false">INDEX(BucketTable,MATCH(B503,SumMonths,0),1)</f>
        <v>14</v>
      </c>
      <c r="B503" s="171" t="n">
        <v>38231</v>
      </c>
      <c r="C503" s="159" t="s">
        <v>136</v>
      </c>
      <c r="D503" s="159" t="s">
        <v>98</v>
      </c>
      <c r="E503" s="160" t="n">
        <v>0.26551707</v>
      </c>
      <c r="F503" s="159" t="n">
        <v>0</v>
      </c>
      <c r="G503" s="160" t="n">
        <v>0.26551707</v>
      </c>
      <c r="H503" s="160" t="n">
        <v>0</v>
      </c>
      <c r="I503" s="160" t="n">
        <v>0</v>
      </c>
      <c r="J503" s="159" t="n">
        <v>0</v>
      </c>
    </row>
    <row r="504" customFormat="false" ht="12.75" hidden="false" customHeight="false" outlineLevel="0" collapsed="false">
      <c r="A504" s="0" t="n">
        <f aca="false">INDEX(BucketTable,MATCH(B504,SumMonths,0),1)</f>
        <v>14</v>
      </c>
      <c r="B504" s="171" t="n">
        <v>38231</v>
      </c>
      <c r="C504" s="159" t="s">
        <v>145</v>
      </c>
      <c r="D504" s="159" t="s">
        <v>98</v>
      </c>
      <c r="E504" s="160" t="n">
        <v>1.29515274</v>
      </c>
      <c r="F504" s="159" t="n">
        <v>0</v>
      </c>
      <c r="G504" s="160" t="n">
        <v>1.29515274</v>
      </c>
      <c r="H504" s="160" t="n">
        <v>-0.00395303964615</v>
      </c>
      <c r="I504" s="160" t="n">
        <v>-0.0051197901290398</v>
      </c>
      <c r="J504" s="159" t="n">
        <v>0</v>
      </c>
    </row>
    <row r="505" customFormat="false" ht="12.75" hidden="false" customHeight="false" outlineLevel="0" collapsed="false">
      <c r="A505" s="0" t="n">
        <f aca="false">INDEX(BucketTable,MATCH(B505,SumMonths,0),1)</f>
        <v>14</v>
      </c>
      <c r="B505" s="171" t="n">
        <v>38231</v>
      </c>
      <c r="C505" s="159" t="s">
        <v>146</v>
      </c>
      <c r="D505" s="159" t="s">
        <v>98</v>
      </c>
      <c r="E505" s="160" t="n">
        <v>0</v>
      </c>
      <c r="F505" s="159" t="n">
        <v>0</v>
      </c>
      <c r="G505" s="160" t="n">
        <v>0</v>
      </c>
      <c r="H505" s="160" t="n">
        <v>0</v>
      </c>
      <c r="I505" s="160" t="n">
        <v>0</v>
      </c>
      <c r="J505" s="159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14</v>
      </c>
      <c r="B506" s="171" t="n">
        <v>38231</v>
      </c>
      <c r="C506" s="159" t="s">
        <v>147</v>
      </c>
      <c r="D506" s="159" t="s">
        <v>98</v>
      </c>
      <c r="E506" s="160" t="n">
        <v>0.60680006</v>
      </c>
      <c r="F506" s="159" t="n">
        <v>0</v>
      </c>
      <c r="G506" s="160" t="n">
        <v>0.60680006</v>
      </c>
      <c r="H506" s="160" t="n">
        <v>0</v>
      </c>
      <c r="I506" s="160" t="n">
        <v>0</v>
      </c>
      <c r="J506" s="159" t="n">
        <v>0</v>
      </c>
    </row>
    <row r="507" customFormat="false" ht="12.75" hidden="false" customHeight="false" outlineLevel="0" collapsed="false">
      <c r="A507" s="0" t="n">
        <f aca="false">INDEX(BucketTable,MATCH(B507,SumMonths,0),1)</f>
        <v>14</v>
      </c>
      <c r="B507" s="171" t="n">
        <v>38231</v>
      </c>
      <c r="C507" s="159" t="s">
        <v>148</v>
      </c>
      <c r="D507" s="159" t="s">
        <v>98</v>
      </c>
      <c r="E507" s="160" t="n">
        <v>0.87460491</v>
      </c>
      <c r="F507" s="159" t="n">
        <v>0</v>
      </c>
      <c r="G507" s="160" t="n">
        <v>0.87460491</v>
      </c>
      <c r="H507" s="160" t="n">
        <v>-0.01010149717331</v>
      </c>
      <c r="I507" s="160" t="n">
        <v>-0.00883481902612805</v>
      </c>
      <c r="J507" s="159" t="n">
        <v>0</v>
      </c>
    </row>
    <row r="508" customFormat="false" ht="12.75" hidden="false" customHeight="false" outlineLevel="0" collapsed="false">
      <c r="A508" s="0" t="n">
        <f aca="false">INDEX(BucketTable,MATCH(B508,SumMonths,0),1)</f>
        <v>14</v>
      </c>
      <c r="B508" s="171" t="n">
        <v>38231</v>
      </c>
      <c r="C508" s="159" t="s">
        <v>152</v>
      </c>
      <c r="D508" s="159" t="s">
        <v>98</v>
      </c>
      <c r="E508" s="160" t="n">
        <v>-18.30224168</v>
      </c>
      <c r="F508" s="159" t="n">
        <v>0</v>
      </c>
      <c r="G508" s="160" t="n">
        <v>-18.30224168</v>
      </c>
      <c r="H508" s="160" t="n">
        <v>-0.005</v>
      </c>
      <c r="I508" s="160" t="n">
        <v>0.0915112084</v>
      </c>
      <c r="J508" s="159" t="n">
        <v>0</v>
      </c>
    </row>
    <row r="509" customFormat="false" ht="12.75" hidden="false" customHeight="false" outlineLevel="0" collapsed="false">
      <c r="A509" s="0" t="n">
        <f aca="false">INDEX(BucketTable,MATCH(B509,SumMonths,0),1)</f>
        <v>14</v>
      </c>
      <c r="B509" s="171" t="n">
        <v>38261</v>
      </c>
      <c r="C509" s="159" t="s">
        <v>132</v>
      </c>
      <c r="D509" s="159" t="s">
        <v>15</v>
      </c>
      <c r="E509" s="160" t="n">
        <v>-0.12842932</v>
      </c>
      <c r="F509" s="159" t="n">
        <v>0</v>
      </c>
      <c r="G509" s="160" t="n">
        <v>-0.12842932</v>
      </c>
      <c r="H509" s="160" t="n">
        <v>0</v>
      </c>
      <c r="I509" s="160" t="n">
        <v>0</v>
      </c>
      <c r="J509" s="159" t="n">
        <v>0</v>
      </c>
    </row>
    <row r="510" customFormat="false" ht="12.75" hidden="false" customHeight="false" outlineLevel="0" collapsed="false">
      <c r="A510" s="0" t="n">
        <f aca="false">INDEX(BucketTable,MATCH(B510,SumMonths,0),1)</f>
        <v>14</v>
      </c>
      <c r="B510" s="171" t="n">
        <v>38261</v>
      </c>
      <c r="C510" s="159" t="s">
        <v>134</v>
      </c>
      <c r="D510" s="159" t="s">
        <v>15</v>
      </c>
      <c r="E510" s="160" t="n">
        <v>0.12842932</v>
      </c>
      <c r="F510" s="159" t="n">
        <v>0</v>
      </c>
      <c r="G510" s="160" t="n">
        <v>0.12842932</v>
      </c>
      <c r="H510" s="160" t="n">
        <v>0</v>
      </c>
      <c r="I510" s="160" t="n">
        <v>0</v>
      </c>
      <c r="J510" s="159" t="n">
        <v>0</v>
      </c>
    </row>
    <row r="511" customFormat="false" ht="12.75" hidden="false" customHeight="false" outlineLevel="0" collapsed="false">
      <c r="A511" s="0" t="n">
        <f aca="false">INDEX(BucketTable,MATCH(B511,SumMonths,0),1)</f>
        <v>14</v>
      </c>
      <c r="B511" s="171" t="n">
        <v>38261</v>
      </c>
      <c r="C511" s="159" t="s">
        <v>141</v>
      </c>
      <c r="D511" s="159" t="s">
        <v>98</v>
      </c>
      <c r="E511" s="160" t="n">
        <v>0</v>
      </c>
      <c r="F511" s="159" t="n">
        <v>0</v>
      </c>
      <c r="G511" s="160" t="n">
        <v>0</v>
      </c>
      <c r="H511" s="160" t="n">
        <v>0</v>
      </c>
      <c r="I511" s="160" t="n">
        <v>0</v>
      </c>
      <c r="J511" s="159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14</v>
      </c>
      <c r="B512" s="171" t="n">
        <v>38261</v>
      </c>
      <c r="C512" s="159" t="s">
        <v>142</v>
      </c>
      <c r="D512" s="159" t="s">
        <v>98</v>
      </c>
      <c r="E512" s="160" t="n">
        <v>-41.51810042</v>
      </c>
      <c r="F512" s="159" t="n">
        <v>0</v>
      </c>
      <c r="G512" s="160" t="n">
        <v>-41.51810042</v>
      </c>
      <c r="H512" s="160" t="n">
        <v>-0.00180840492249</v>
      </c>
      <c r="I512" s="160" t="n">
        <v>0.0750815371719621</v>
      </c>
      <c r="J512" s="159" t="n">
        <v>0</v>
      </c>
    </row>
    <row r="513" customFormat="false" ht="12.75" hidden="false" customHeight="false" outlineLevel="0" collapsed="false">
      <c r="A513" s="0" t="n">
        <f aca="false">INDEX(BucketTable,MATCH(B513,SumMonths,0),1)</f>
        <v>14</v>
      </c>
      <c r="B513" s="171" t="n">
        <v>38261</v>
      </c>
      <c r="C513" s="159" t="s">
        <v>135</v>
      </c>
      <c r="D513" s="159" t="s">
        <v>98</v>
      </c>
      <c r="E513" s="160" t="n">
        <v>0.34058682</v>
      </c>
      <c r="F513" s="159" t="n">
        <v>0</v>
      </c>
      <c r="G513" s="160" t="n">
        <v>0.34058682</v>
      </c>
      <c r="H513" s="160" t="n">
        <v>-0.00452101230622</v>
      </c>
      <c r="I513" s="160" t="n">
        <v>-0.00153979720455634</v>
      </c>
      <c r="J513" s="159" t="n">
        <v>0</v>
      </c>
    </row>
    <row r="514" customFormat="false" ht="12.75" hidden="false" customHeight="false" outlineLevel="0" collapsed="false">
      <c r="A514" s="0" t="n">
        <f aca="false">INDEX(BucketTable,MATCH(B514,SumMonths,0),1)</f>
        <v>14</v>
      </c>
      <c r="B514" s="171" t="n">
        <v>38261</v>
      </c>
      <c r="C514" s="159" t="s">
        <v>144</v>
      </c>
      <c r="D514" s="159" t="s">
        <v>98</v>
      </c>
      <c r="E514" s="160" t="n">
        <v>0.16247417</v>
      </c>
      <c r="F514" s="159" t="n">
        <v>0</v>
      </c>
      <c r="G514" s="160" t="n">
        <v>0.16247417</v>
      </c>
      <c r="H514" s="160" t="n">
        <v>-0.00452101230622</v>
      </c>
      <c r="I514" s="160" t="n">
        <v>-0.00073454772201288</v>
      </c>
      <c r="J514" s="159" t="n">
        <v>0</v>
      </c>
    </row>
    <row r="515" customFormat="false" ht="12.75" hidden="false" customHeight="false" outlineLevel="0" collapsed="false">
      <c r="A515" s="0" t="n">
        <f aca="false">INDEX(BucketTable,MATCH(B515,SumMonths,0),1)</f>
        <v>14</v>
      </c>
      <c r="B515" s="171" t="n">
        <v>38261</v>
      </c>
      <c r="C515" s="159" t="s">
        <v>136</v>
      </c>
      <c r="D515" s="159" t="s">
        <v>98</v>
      </c>
      <c r="E515" s="160" t="n">
        <v>0.2730507</v>
      </c>
      <c r="F515" s="159" t="n">
        <v>0</v>
      </c>
      <c r="G515" s="160" t="n">
        <v>0.2730507</v>
      </c>
      <c r="H515" s="160" t="n">
        <v>0</v>
      </c>
      <c r="I515" s="160" t="n">
        <v>0</v>
      </c>
      <c r="J515" s="159" t="n">
        <v>0</v>
      </c>
    </row>
    <row r="516" customFormat="false" ht="12.75" hidden="false" customHeight="false" outlineLevel="0" collapsed="false">
      <c r="A516" s="0" t="n">
        <f aca="false">INDEX(BucketTable,MATCH(B516,SumMonths,0),1)</f>
        <v>14</v>
      </c>
      <c r="B516" s="171" t="n">
        <v>38261</v>
      </c>
      <c r="C516" s="159" t="s">
        <v>145</v>
      </c>
      <c r="D516" s="159" t="s">
        <v>98</v>
      </c>
      <c r="E516" s="160" t="n">
        <v>1.33190066</v>
      </c>
      <c r="F516" s="159" t="n">
        <v>0</v>
      </c>
      <c r="G516" s="160" t="n">
        <v>1.33190066</v>
      </c>
      <c r="H516" s="160" t="n">
        <v>-0.00374835729599</v>
      </c>
      <c r="I516" s="160" t="n">
        <v>-0.0049924395564449</v>
      </c>
      <c r="J516" s="159" t="n">
        <v>0</v>
      </c>
    </row>
    <row r="517" customFormat="false" ht="12.75" hidden="false" customHeight="false" outlineLevel="0" collapsed="false">
      <c r="A517" s="0" t="n">
        <f aca="false">INDEX(BucketTable,MATCH(B517,SumMonths,0),1)</f>
        <v>14</v>
      </c>
      <c r="B517" s="171" t="n">
        <v>38261</v>
      </c>
      <c r="C517" s="159" t="s">
        <v>146</v>
      </c>
      <c r="D517" s="159" t="s">
        <v>98</v>
      </c>
      <c r="E517" s="160" t="n">
        <v>0</v>
      </c>
      <c r="F517" s="159" t="n">
        <v>0</v>
      </c>
      <c r="G517" s="160" t="n">
        <v>0</v>
      </c>
      <c r="H517" s="160" t="n">
        <v>0</v>
      </c>
      <c r="I517" s="160" t="n">
        <v>0</v>
      </c>
      <c r="J517" s="159" t="n">
        <v>0</v>
      </c>
    </row>
    <row r="518" customFormat="false" ht="12.75" hidden="false" customHeight="false" outlineLevel="0" collapsed="false">
      <c r="A518" s="0" t="n">
        <f aca="false">INDEX(BucketTable,MATCH(B518,SumMonths,0),1)</f>
        <v>14</v>
      </c>
      <c r="B518" s="171" t="n">
        <v>38261</v>
      </c>
      <c r="C518" s="159" t="s">
        <v>147</v>
      </c>
      <c r="D518" s="159" t="s">
        <v>98</v>
      </c>
      <c r="E518" s="160" t="n">
        <v>0.62401705</v>
      </c>
      <c r="F518" s="159" t="n">
        <v>0</v>
      </c>
      <c r="G518" s="160" t="n">
        <v>0.62401705</v>
      </c>
      <c r="H518" s="160" t="n">
        <v>0</v>
      </c>
      <c r="I518" s="160" t="n">
        <v>0</v>
      </c>
      <c r="J518" s="159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14</v>
      </c>
      <c r="B519" s="171" t="n">
        <v>38261</v>
      </c>
      <c r="C519" s="159" t="s">
        <v>148</v>
      </c>
      <c r="D519" s="159" t="s">
        <v>98</v>
      </c>
      <c r="E519" s="160" t="n">
        <v>0.89942045</v>
      </c>
      <c r="F519" s="159" t="n">
        <v>0</v>
      </c>
      <c r="G519" s="160" t="n">
        <v>0.89942045</v>
      </c>
      <c r="H519" s="160" t="n">
        <v>-0.01034551858902</v>
      </c>
      <c r="I519" s="160" t="n">
        <v>-0.00930497098481973</v>
      </c>
      <c r="J519" s="159" t="n">
        <v>0</v>
      </c>
    </row>
    <row r="520" customFormat="false" ht="12.75" hidden="false" customHeight="false" outlineLevel="0" collapsed="false">
      <c r="A520" s="0" t="n">
        <f aca="false">INDEX(BucketTable,MATCH(B520,SumMonths,0),1)</f>
        <v>14</v>
      </c>
      <c r="B520" s="171" t="n">
        <v>38261</v>
      </c>
      <c r="C520" s="159" t="s">
        <v>152</v>
      </c>
      <c r="D520" s="159" t="s">
        <v>98</v>
      </c>
      <c r="E520" s="160" t="n">
        <v>-18.82153885</v>
      </c>
      <c r="F520" s="159" t="n">
        <v>0</v>
      </c>
      <c r="G520" s="160" t="n">
        <v>-18.82153885</v>
      </c>
      <c r="H520" s="160" t="n">
        <v>-0.005</v>
      </c>
      <c r="I520" s="160" t="n">
        <v>0.09410769425</v>
      </c>
      <c r="J520" s="159" t="n">
        <v>0</v>
      </c>
    </row>
    <row r="521" customFormat="false" ht="12.75" hidden="false" customHeight="false" outlineLevel="0" collapsed="false">
      <c r="A521" s="0" t="n">
        <f aca="false">INDEX(BucketTable,MATCH(B521,SumMonths,0),1)</f>
        <v>14</v>
      </c>
      <c r="B521" s="171" t="n">
        <v>38292</v>
      </c>
      <c r="C521" s="159" t="s">
        <v>132</v>
      </c>
      <c r="D521" s="159" t="s">
        <v>15</v>
      </c>
      <c r="E521" s="160" t="n">
        <v>-0.11646497</v>
      </c>
      <c r="F521" s="159" t="n">
        <v>0</v>
      </c>
      <c r="G521" s="160" t="n">
        <v>-0.11646497</v>
      </c>
      <c r="H521" s="160" t="n">
        <v>0</v>
      </c>
      <c r="I521" s="160" t="n">
        <v>0</v>
      </c>
      <c r="J521" s="159" t="n">
        <v>0</v>
      </c>
    </row>
    <row r="522" customFormat="false" ht="12.75" hidden="false" customHeight="false" outlineLevel="0" collapsed="false">
      <c r="A522" s="0" t="n">
        <f aca="false">INDEX(BucketTable,MATCH(B522,SumMonths,0),1)</f>
        <v>14</v>
      </c>
      <c r="B522" s="171" t="n">
        <v>38292</v>
      </c>
      <c r="C522" s="159" t="s">
        <v>134</v>
      </c>
      <c r="D522" s="159" t="s">
        <v>15</v>
      </c>
      <c r="E522" s="160" t="n">
        <v>0.11646497</v>
      </c>
      <c r="F522" s="159" t="n">
        <v>0</v>
      </c>
      <c r="G522" s="160" t="n">
        <v>0.11646497</v>
      </c>
      <c r="H522" s="160" t="n">
        <v>0</v>
      </c>
      <c r="I522" s="160" t="n">
        <v>0</v>
      </c>
      <c r="J522" s="159" t="n">
        <v>0</v>
      </c>
    </row>
    <row r="523" customFormat="false" ht="12.75" hidden="false" customHeight="false" outlineLevel="0" collapsed="false">
      <c r="A523" s="0" t="n">
        <f aca="false">INDEX(BucketTable,MATCH(B523,SumMonths,0),1)</f>
        <v>14</v>
      </c>
      <c r="B523" s="171" t="n">
        <v>38292</v>
      </c>
      <c r="C523" s="159" t="s">
        <v>141</v>
      </c>
      <c r="D523" s="159" t="s">
        <v>98</v>
      </c>
      <c r="E523" s="160" t="n">
        <v>0</v>
      </c>
      <c r="F523" s="159" t="n">
        <v>0</v>
      </c>
      <c r="G523" s="160" t="n">
        <v>0</v>
      </c>
      <c r="H523" s="160" t="n">
        <v>0.014951467514</v>
      </c>
      <c r="I523" s="160" t="n">
        <v>0</v>
      </c>
      <c r="J523" s="159" t="n">
        <v>0</v>
      </c>
    </row>
    <row r="524" customFormat="false" ht="12.75" hidden="false" customHeight="false" outlineLevel="0" collapsed="false">
      <c r="A524" s="0" t="n">
        <f aca="false">INDEX(BucketTable,MATCH(B524,SumMonths,0),1)</f>
        <v>14</v>
      </c>
      <c r="B524" s="171" t="n">
        <v>38292</v>
      </c>
      <c r="C524" s="159" t="s">
        <v>142</v>
      </c>
      <c r="D524" s="159" t="s">
        <v>98</v>
      </c>
      <c r="E524" s="160" t="n">
        <v>-39.97653398</v>
      </c>
      <c r="F524" s="159" t="n">
        <v>0</v>
      </c>
      <c r="G524" s="160" t="n">
        <v>-39.97653398</v>
      </c>
      <c r="H524" s="160" t="n">
        <v>-9.3460083E-005</v>
      </c>
      <c r="I524" s="160" t="n">
        <v>0.00373621018382312</v>
      </c>
      <c r="J524" s="159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14</v>
      </c>
      <c r="B525" s="171" t="n">
        <v>38292</v>
      </c>
      <c r="C525" s="159" t="s">
        <v>135</v>
      </c>
      <c r="D525" s="159" t="s">
        <v>98</v>
      </c>
      <c r="E525" s="160" t="n">
        <v>0.32794084</v>
      </c>
      <c r="F525" s="159" t="n">
        <v>0</v>
      </c>
      <c r="G525" s="160" t="n">
        <v>0.32794084</v>
      </c>
      <c r="H525" s="160" t="n">
        <v>-0.00140172243119</v>
      </c>
      <c r="I525" s="160" t="n">
        <v>-0.000459682031531291</v>
      </c>
      <c r="J525" s="159" t="n">
        <v>0</v>
      </c>
    </row>
    <row r="526" customFormat="false" ht="12.75" hidden="false" customHeight="false" outlineLevel="0" collapsed="false">
      <c r="A526" s="0" t="n">
        <f aca="false">INDEX(BucketTable,MATCH(B526,SumMonths,0),1)</f>
        <v>14</v>
      </c>
      <c r="B526" s="171" t="n">
        <v>38292</v>
      </c>
      <c r="C526" s="159" t="s">
        <v>144</v>
      </c>
      <c r="D526" s="159" t="s">
        <v>98</v>
      </c>
      <c r="E526" s="160" t="n">
        <v>0.1564415</v>
      </c>
      <c r="F526" s="159" t="n">
        <v>0</v>
      </c>
      <c r="G526" s="160" t="n">
        <v>0.1564415</v>
      </c>
      <c r="H526" s="160" t="n">
        <v>-0.00140172243119</v>
      </c>
      <c r="I526" s="160" t="n">
        <v>-0.00021928755971901</v>
      </c>
      <c r="J526" s="159" t="n">
        <v>0</v>
      </c>
    </row>
    <row r="527" customFormat="false" ht="12.75" hidden="false" customHeight="false" outlineLevel="0" collapsed="false">
      <c r="A527" s="0" t="n">
        <f aca="false">INDEX(BucketTable,MATCH(B527,SumMonths,0),1)</f>
        <v>14</v>
      </c>
      <c r="B527" s="171" t="n">
        <v>38292</v>
      </c>
      <c r="C527" s="159" t="s">
        <v>136</v>
      </c>
      <c r="D527" s="159" t="s">
        <v>98</v>
      </c>
      <c r="E527" s="160" t="n">
        <v>0.26291234</v>
      </c>
      <c r="F527" s="159" t="n">
        <v>0</v>
      </c>
      <c r="G527" s="160" t="n">
        <v>0.26291234</v>
      </c>
      <c r="H527" s="160" t="n">
        <v>-0.03924745321274</v>
      </c>
      <c r="I527" s="160" t="n">
        <v>-0.010318639763202</v>
      </c>
      <c r="J527" s="159" t="n">
        <v>0</v>
      </c>
    </row>
    <row r="528" customFormat="false" ht="12.75" hidden="false" customHeight="false" outlineLevel="0" collapsed="false">
      <c r="A528" s="0" t="n">
        <f aca="false">INDEX(BucketTable,MATCH(B528,SumMonths,0),1)</f>
        <v>14</v>
      </c>
      <c r="B528" s="171" t="n">
        <v>38292</v>
      </c>
      <c r="C528" s="159" t="s">
        <v>145</v>
      </c>
      <c r="D528" s="159" t="s">
        <v>98</v>
      </c>
      <c r="E528" s="160" t="n">
        <v>1.28244721</v>
      </c>
      <c r="F528" s="159" t="n">
        <v>0</v>
      </c>
      <c r="G528" s="160" t="n">
        <v>1.28244721</v>
      </c>
      <c r="H528" s="160" t="n">
        <v>-0.000872194767</v>
      </c>
      <c r="I528" s="160" t="n">
        <v>-0.00111854374551575</v>
      </c>
      <c r="J528" s="159" t="n">
        <v>0</v>
      </c>
    </row>
    <row r="529" customFormat="false" ht="12.75" hidden="false" customHeight="false" outlineLevel="0" collapsed="false">
      <c r="A529" s="0" t="n">
        <f aca="false">INDEX(BucketTable,MATCH(B529,SumMonths,0),1)</f>
        <v>14</v>
      </c>
      <c r="B529" s="171" t="n">
        <v>38292</v>
      </c>
      <c r="C529" s="159" t="s">
        <v>146</v>
      </c>
      <c r="D529" s="159" t="s">
        <v>98</v>
      </c>
      <c r="E529" s="160" t="n">
        <v>0</v>
      </c>
      <c r="F529" s="159" t="n">
        <v>0</v>
      </c>
      <c r="G529" s="160" t="n">
        <v>0</v>
      </c>
      <c r="H529" s="160" t="n">
        <v>-0.01199227571488</v>
      </c>
      <c r="I529" s="160" t="n">
        <v>0</v>
      </c>
      <c r="J529" s="159" t="n">
        <v>0</v>
      </c>
    </row>
    <row r="530" customFormat="false" ht="12.75" hidden="false" customHeight="false" outlineLevel="0" collapsed="false">
      <c r="A530" s="0" t="n">
        <f aca="false">INDEX(BucketTable,MATCH(B530,SumMonths,0),1)</f>
        <v>14</v>
      </c>
      <c r="B530" s="171" t="n">
        <v>38292</v>
      </c>
      <c r="C530" s="159" t="s">
        <v>147</v>
      </c>
      <c r="D530" s="159" t="s">
        <v>98</v>
      </c>
      <c r="E530" s="160" t="n">
        <v>0.6008473</v>
      </c>
      <c r="F530" s="159" t="n">
        <v>0</v>
      </c>
      <c r="G530" s="160" t="n">
        <v>0.6008473</v>
      </c>
      <c r="H530" s="160" t="n">
        <v>-0.03924745321274</v>
      </c>
      <c r="I530" s="160" t="n">
        <v>-0.0235817262947512</v>
      </c>
      <c r="J530" s="159" t="n">
        <v>0</v>
      </c>
    </row>
    <row r="531" customFormat="false" ht="12.75" hidden="false" customHeight="false" outlineLevel="0" collapsed="false">
      <c r="A531" s="0" t="n">
        <f aca="false">INDEX(BucketTable,MATCH(B531,SumMonths,0),1)</f>
        <v>14</v>
      </c>
      <c r="B531" s="171" t="n">
        <v>38292</v>
      </c>
      <c r="C531" s="159" t="s">
        <v>148</v>
      </c>
      <c r="D531" s="159" t="s">
        <v>98</v>
      </c>
      <c r="E531" s="160" t="n">
        <v>0.86602498</v>
      </c>
      <c r="F531" s="159" t="n">
        <v>0</v>
      </c>
      <c r="G531" s="160" t="n">
        <v>0.86602498</v>
      </c>
      <c r="H531" s="160" t="n">
        <v>-0.00196236371995</v>
      </c>
      <c r="I531" s="160" t="n">
        <v>-0.00169945600132242</v>
      </c>
      <c r="J531" s="159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14</v>
      </c>
      <c r="B532" s="171" t="n">
        <v>38292</v>
      </c>
      <c r="C532" s="159" t="s">
        <v>152</v>
      </c>
      <c r="D532" s="159" t="s">
        <v>98</v>
      </c>
      <c r="E532" s="160" t="n">
        <v>-18.1226954</v>
      </c>
      <c r="F532" s="159" t="n">
        <v>0</v>
      </c>
      <c r="G532" s="160" t="n">
        <v>-18.1226954</v>
      </c>
      <c r="H532" s="160" t="n">
        <v>-0.005</v>
      </c>
      <c r="I532" s="160" t="n">
        <v>0.090613477</v>
      </c>
      <c r="J532" s="159" t="n">
        <v>0</v>
      </c>
    </row>
    <row r="533" customFormat="false" ht="12.75" hidden="false" customHeight="false" outlineLevel="0" collapsed="false">
      <c r="A533" s="0" t="n">
        <f aca="false">INDEX(BucketTable,MATCH(B533,SumMonths,0),1)</f>
        <v>14</v>
      </c>
      <c r="B533" s="171" t="n">
        <v>38322</v>
      </c>
      <c r="C533" s="159" t="s">
        <v>132</v>
      </c>
      <c r="D533" s="159" t="s">
        <v>15</v>
      </c>
      <c r="E533" s="160" t="n">
        <v>-0.11290073</v>
      </c>
      <c r="F533" s="159" t="n">
        <v>0</v>
      </c>
      <c r="G533" s="160" t="n">
        <v>-0.11290073</v>
      </c>
      <c r="H533" s="160" t="n">
        <v>0</v>
      </c>
      <c r="I533" s="160" t="n">
        <v>0</v>
      </c>
      <c r="J533" s="159" t="n">
        <v>0</v>
      </c>
    </row>
    <row r="534" customFormat="false" ht="12.75" hidden="false" customHeight="false" outlineLevel="0" collapsed="false">
      <c r="A534" s="0" t="n">
        <f aca="false">INDEX(BucketTable,MATCH(B534,SumMonths,0),1)</f>
        <v>14</v>
      </c>
      <c r="B534" s="171" t="n">
        <v>38322</v>
      </c>
      <c r="C534" s="159" t="s">
        <v>134</v>
      </c>
      <c r="D534" s="159" t="s">
        <v>15</v>
      </c>
      <c r="E534" s="160" t="n">
        <v>0.11290073</v>
      </c>
      <c r="F534" s="159" t="n">
        <v>0</v>
      </c>
      <c r="G534" s="160" t="n">
        <v>0.11290073</v>
      </c>
      <c r="H534" s="160" t="n">
        <v>0</v>
      </c>
      <c r="I534" s="160" t="n">
        <v>0</v>
      </c>
      <c r="J534" s="159" t="n">
        <v>0</v>
      </c>
    </row>
    <row r="535" customFormat="false" ht="12.75" hidden="false" customHeight="false" outlineLevel="0" collapsed="false">
      <c r="A535" s="0" t="n">
        <f aca="false">INDEX(BucketTable,MATCH(B535,SumMonths,0),1)</f>
        <v>14</v>
      </c>
      <c r="B535" s="171" t="n">
        <v>38322</v>
      </c>
      <c r="C535" s="159" t="s">
        <v>141</v>
      </c>
      <c r="D535" s="159" t="s">
        <v>98</v>
      </c>
      <c r="E535" s="160" t="n">
        <v>0</v>
      </c>
      <c r="F535" s="159" t="n">
        <v>0</v>
      </c>
      <c r="G535" s="160" t="n">
        <v>0</v>
      </c>
      <c r="H535" s="160" t="n">
        <v>0.008027791976</v>
      </c>
      <c r="I535" s="160" t="n">
        <v>0</v>
      </c>
      <c r="J535" s="159" t="n">
        <v>0</v>
      </c>
    </row>
    <row r="536" customFormat="false" ht="12.75" hidden="false" customHeight="false" outlineLevel="0" collapsed="false">
      <c r="A536" s="0" t="n">
        <f aca="false">INDEX(BucketTable,MATCH(B536,SumMonths,0),1)</f>
        <v>14</v>
      </c>
      <c r="B536" s="171" t="n">
        <v>38322</v>
      </c>
      <c r="C536" s="159" t="s">
        <v>142</v>
      </c>
      <c r="D536" s="159" t="s">
        <v>98</v>
      </c>
      <c r="E536" s="160" t="n">
        <v>-41.10463447</v>
      </c>
      <c r="F536" s="159" t="n">
        <v>0</v>
      </c>
      <c r="G536" s="160" t="n">
        <v>-41.10463447</v>
      </c>
      <c r="H536" s="160" t="n">
        <v>0</v>
      </c>
      <c r="I536" s="160" t="n">
        <v>0</v>
      </c>
      <c r="J536" s="159" t="n">
        <v>0</v>
      </c>
    </row>
    <row r="537" customFormat="false" ht="12.75" hidden="false" customHeight="false" outlineLevel="0" collapsed="false">
      <c r="A537" s="0" t="n">
        <f aca="false">INDEX(BucketTable,MATCH(B537,SumMonths,0),1)</f>
        <v>14</v>
      </c>
      <c r="B537" s="171" t="n">
        <v>38322</v>
      </c>
      <c r="C537" s="159" t="s">
        <v>135</v>
      </c>
      <c r="D537" s="159" t="s">
        <v>98</v>
      </c>
      <c r="E537" s="160" t="n">
        <v>0.33719501</v>
      </c>
      <c r="F537" s="159" t="n">
        <v>0</v>
      </c>
      <c r="G537" s="160" t="n">
        <v>0.33719501</v>
      </c>
      <c r="H537" s="160" t="n">
        <v>-0.00159496068955</v>
      </c>
      <c r="I537" s="160" t="n">
        <v>-0.000537812785662419</v>
      </c>
      <c r="J537" s="159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14</v>
      </c>
      <c r="B538" s="171" t="n">
        <v>38322</v>
      </c>
      <c r="C538" s="159" t="s">
        <v>144</v>
      </c>
      <c r="D538" s="159" t="s">
        <v>98</v>
      </c>
      <c r="E538" s="160" t="n">
        <v>0.16085614</v>
      </c>
      <c r="F538" s="159" t="n">
        <v>0</v>
      </c>
      <c r="G538" s="160" t="n">
        <v>0.16085614</v>
      </c>
      <c r="H538" s="160" t="n">
        <v>-0.00159496068955</v>
      </c>
      <c r="I538" s="160" t="n">
        <v>-0.000256559219972751</v>
      </c>
      <c r="J538" s="159" t="n">
        <v>0</v>
      </c>
    </row>
    <row r="539" customFormat="false" ht="12.75" hidden="false" customHeight="false" outlineLevel="0" collapsed="false">
      <c r="A539" s="0" t="n">
        <f aca="false">INDEX(BucketTable,MATCH(B539,SumMonths,0),1)</f>
        <v>14</v>
      </c>
      <c r="B539" s="171" t="n">
        <v>38322</v>
      </c>
      <c r="C539" s="159" t="s">
        <v>136</v>
      </c>
      <c r="D539" s="159" t="s">
        <v>98</v>
      </c>
      <c r="E539" s="160" t="n">
        <v>0.27033148</v>
      </c>
      <c r="F539" s="159" t="n">
        <v>0</v>
      </c>
      <c r="G539" s="160" t="n">
        <v>0.27033148</v>
      </c>
      <c r="H539" s="160" t="n">
        <v>0.007811069488</v>
      </c>
      <c r="I539" s="160" t="n">
        <v>0.00211157797507388</v>
      </c>
      <c r="J539" s="159" t="n">
        <v>0</v>
      </c>
    </row>
    <row r="540" customFormat="false" ht="12.75" hidden="false" customHeight="false" outlineLevel="0" collapsed="false">
      <c r="A540" s="0" t="n">
        <f aca="false">INDEX(BucketTable,MATCH(B540,SumMonths,0),1)</f>
        <v>14</v>
      </c>
      <c r="B540" s="171" t="n">
        <v>38322</v>
      </c>
      <c r="C540" s="159" t="s">
        <v>145</v>
      </c>
      <c r="D540" s="159" t="s">
        <v>98</v>
      </c>
      <c r="E540" s="160" t="n">
        <v>1.31863668</v>
      </c>
      <c r="F540" s="159" t="n">
        <v>0</v>
      </c>
      <c r="G540" s="160" t="n">
        <v>1.31863668</v>
      </c>
      <c r="H540" s="160" t="n">
        <v>-0.00082445144654</v>
      </c>
      <c r="I540" s="160" t="n">
        <v>-0.0010871519182867</v>
      </c>
      <c r="J540" s="159" t="n">
        <v>0</v>
      </c>
    </row>
    <row r="541" customFormat="false" ht="12.75" hidden="false" customHeight="false" outlineLevel="0" collapsed="false">
      <c r="A541" s="0" t="n">
        <f aca="false">INDEX(BucketTable,MATCH(B541,SumMonths,0),1)</f>
        <v>14</v>
      </c>
      <c r="B541" s="171" t="n">
        <v>38322</v>
      </c>
      <c r="C541" s="159" t="s">
        <v>146</v>
      </c>
      <c r="D541" s="159" t="s">
        <v>98</v>
      </c>
      <c r="E541" s="160" t="n">
        <v>0</v>
      </c>
      <c r="F541" s="159" t="n">
        <v>0</v>
      </c>
      <c r="G541" s="160" t="n">
        <v>0</v>
      </c>
      <c r="H541" s="160" t="n">
        <v>0</v>
      </c>
      <c r="I541" s="160" t="n">
        <v>0</v>
      </c>
      <c r="J541" s="159" t="n">
        <v>0</v>
      </c>
    </row>
    <row r="542" customFormat="false" ht="12.75" hidden="false" customHeight="false" outlineLevel="0" collapsed="false">
      <c r="A542" s="0" t="n">
        <f aca="false">INDEX(BucketTable,MATCH(B542,SumMonths,0),1)</f>
        <v>14</v>
      </c>
      <c r="B542" s="171" t="n">
        <v>38322</v>
      </c>
      <c r="C542" s="159" t="s">
        <v>147</v>
      </c>
      <c r="D542" s="159" t="s">
        <v>98</v>
      </c>
      <c r="E542" s="160" t="n">
        <v>0.61780266</v>
      </c>
      <c r="F542" s="159" t="n">
        <v>0</v>
      </c>
      <c r="G542" s="160" t="n">
        <v>0.61780266</v>
      </c>
      <c r="H542" s="160" t="n">
        <v>0.007811069488</v>
      </c>
      <c r="I542" s="160" t="n">
        <v>0.00482569950713124</v>
      </c>
      <c r="J542" s="159" t="n">
        <v>0</v>
      </c>
    </row>
    <row r="543" customFormat="false" ht="12.75" hidden="false" customHeight="false" outlineLevel="0" collapsed="false">
      <c r="A543" s="0" t="n">
        <f aca="false">INDEX(BucketTable,MATCH(B543,SumMonths,0),1)</f>
        <v>14</v>
      </c>
      <c r="B543" s="171" t="n">
        <v>38322</v>
      </c>
      <c r="C543" s="159" t="s">
        <v>148</v>
      </c>
      <c r="D543" s="159" t="s">
        <v>98</v>
      </c>
      <c r="E543" s="160" t="n">
        <v>0.8904634</v>
      </c>
      <c r="F543" s="159" t="n">
        <v>0</v>
      </c>
      <c r="G543" s="160" t="n">
        <v>0.8904634</v>
      </c>
      <c r="H543" s="160" t="n">
        <v>-0.00223296880723</v>
      </c>
      <c r="I543" s="160" t="n">
        <v>-0.00198837699617997</v>
      </c>
      <c r="J543" s="159" t="n">
        <v>0</v>
      </c>
    </row>
    <row r="544" customFormat="false" ht="12.75" hidden="false" customHeight="false" outlineLevel="0" collapsed="false">
      <c r="A544" s="0" t="n">
        <f aca="false">INDEX(BucketTable,MATCH(B544,SumMonths,0),1)</f>
        <v>14</v>
      </c>
      <c r="B544" s="171" t="n">
        <v>38322</v>
      </c>
      <c r="C544" s="159" t="s">
        <v>152</v>
      </c>
      <c r="D544" s="159" t="s">
        <v>98</v>
      </c>
      <c r="E544" s="160" t="n">
        <v>-13.97557572</v>
      </c>
      <c r="F544" s="159" t="n">
        <v>0</v>
      </c>
      <c r="G544" s="160" t="n">
        <v>-13.97557572</v>
      </c>
      <c r="H544" s="160" t="n">
        <v>-0.005</v>
      </c>
      <c r="I544" s="160" t="n">
        <v>0.0698778786</v>
      </c>
      <c r="J544" s="159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14</v>
      </c>
      <c r="B545" s="171" t="n">
        <v>38353</v>
      </c>
      <c r="C545" s="159" t="s">
        <v>132</v>
      </c>
      <c r="D545" s="159" t="s">
        <v>15</v>
      </c>
      <c r="E545" s="160" t="n">
        <v>-0.10605096</v>
      </c>
      <c r="F545" s="159" t="n">
        <v>0</v>
      </c>
      <c r="G545" s="160" t="n">
        <v>-0.10605096</v>
      </c>
      <c r="H545" s="160" t="n">
        <v>0</v>
      </c>
      <c r="I545" s="160" t="n">
        <v>0</v>
      </c>
      <c r="J545" s="159" t="n">
        <v>0</v>
      </c>
    </row>
    <row r="546" customFormat="false" ht="12.75" hidden="false" customHeight="false" outlineLevel="0" collapsed="false">
      <c r="A546" s="0" t="n">
        <f aca="false">INDEX(BucketTable,MATCH(B546,SumMonths,0),1)</f>
        <v>14</v>
      </c>
      <c r="B546" s="171" t="n">
        <v>38353</v>
      </c>
      <c r="C546" s="159" t="s">
        <v>134</v>
      </c>
      <c r="D546" s="159" t="s">
        <v>15</v>
      </c>
      <c r="E546" s="160" t="n">
        <v>0.10605096</v>
      </c>
      <c r="F546" s="159" t="n">
        <v>0</v>
      </c>
      <c r="G546" s="160" t="n">
        <v>0.10605096</v>
      </c>
      <c r="H546" s="160" t="n">
        <v>0</v>
      </c>
      <c r="I546" s="160" t="n">
        <v>0</v>
      </c>
      <c r="J546" s="159" t="n">
        <v>0</v>
      </c>
    </row>
    <row r="547" customFormat="false" ht="12.75" hidden="false" customHeight="false" outlineLevel="0" collapsed="false">
      <c r="A547" s="0" t="n">
        <f aca="false">INDEX(BucketTable,MATCH(B547,SumMonths,0),1)</f>
        <v>14</v>
      </c>
      <c r="B547" s="171" t="n">
        <v>38353</v>
      </c>
      <c r="C547" s="159" t="s">
        <v>141</v>
      </c>
      <c r="D547" s="159" t="s">
        <v>98</v>
      </c>
      <c r="E547" s="160" t="n">
        <v>0</v>
      </c>
      <c r="F547" s="159" t="n">
        <v>0</v>
      </c>
      <c r="G547" s="160" t="n">
        <v>0</v>
      </c>
      <c r="H547" s="160" t="n">
        <v>-0.02468079328537</v>
      </c>
      <c r="I547" s="160" t="n">
        <v>0</v>
      </c>
      <c r="J547" s="159" t="n">
        <v>0</v>
      </c>
    </row>
    <row r="548" customFormat="false" ht="12.75" hidden="false" customHeight="false" outlineLevel="0" collapsed="false">
      <c r="A548" s="0" t="n">
        <f aca="false">INDEX(BucketTable,MATCH(B548,SumMonths,0),1)</f>
        <v>14</v>
      </c>
      <c r="B548" s="171" t="n">
        <v>38353</v>
      </c>
      <c r="C548" s="159" t="s">
        <v>142</v>
      </c>
      <c r="D548" s="159" t="s">
        <v>98</v>
      </c>
      <c r="E548" s="160" t="n">
        <v>-40.89368458</v>
      </c>
      <c r="F548" s="159" t="n">
        <v>0</v>
      </c>
      <c r="G548" s="160" t="n">
        <v>-40.89368458</v>
      </c>
      <c r="H548" s="160" t="n">
        <v>0</v>
      </c>
      <c r="I548" s="160" t="n">
        <v>0</v>
      </c>
      <c r="J548" s="159" t="n">
        <v>0</v>
      </c>
    </row>
    <row r="549" customFormat="false" ht="12.75" hidden="false" customHeight="false" outlineLevel="0" collapsed="false">
      <c r="A549" s="0" t="n">
        <f aca="false">INDEX(BucketTable,MATCH(B549,SumMonths,0),1)</f>
        <v>14</v>
      </c>
      <c r="B549" s="171" t="n">
        <v>38353</v>
      </c>
      <c r="C549" s="159" t="s">
        <v>135</v>
      </c>
      <c r="D549" s="159" t="s">
        <v>98</v>
      </c>
      <c r="E549" s="160" t="n">
        <v>0.33546453</v>
      </c>
      <c r="F549" s="159" t="n">
        <v>0</v>
      </c>
      <c r="G549" s="160" t="n">
        <v>0.33546453</v>
      </c>
      <c r="H549" s="160" t="n">
        <v>-0.00050765275956</v>
      </c>
      <c r="I549" s="160" t="n">
        <v>-0.000170299494388998</v>
      </c>
      <c r="J549" s="159" t="n">
        <v>0</v>
      </c>
    </row>
    <row r="550" customFormat="false" ht="12.75" hidden="false" customHeight="false" outlineLevel="0" collapsed="false">
      <c r="A550" s="0" t="n">
        <f aca="false">INDEX(BucketTable,MATCH(B550,SumMonths,0),1)</f>
        <v>14</v>
      </c>
      <c r="B550" s="171" t="n">
        <v>38353</v>
      </c>
      <c r="C550" s="159" t="s">
        <v>144</v>
      </c>
      <c r="D550" s="159" t="s">
        <v>98</v>
      </c>
      <c r="E550" s="160" t="n">
        <v>0.16003062</v>
      </c>
      <c r="F550" s="159" t="n">
        <v>0</v>
      </c>
      <c r="G550" s="160" t="n">
        <v>0.16003062</v>
      </c>
      <c r="H550" s="160" t="n">
        <v>-0.00050765275956</v>
      </c>
      <c r="I550" s="160" t="n">
        <v>-8.12399858570977E-005</v>
      </c>
      <c r="J550" s="159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14</v>
      </c>
      <c r="B551" s="171" t="n">
        <v>38353</v>
      </c>
      <c r="C551" s="159" t="s">
        <v>136</v>
      </c>
      <c r="D551" s="159" t="s">
        <v>98</v>
      </c>
      <c r="E551" s="160" t="n">
        <v>0.26894413</v>
      </c>
      <c r="F551" s="159" t="n">
        <v>0</v>
      </c>
      <c r="G551" s="160" t="n">
        <v>0.26894413</v>
      </c>
      <c r="H551" s="160" t="n">
        <v>0.006430029869</v>
      </c>
      <c r="I551" s="160" t="n">
        <v>0.00172931878899222</v>
      </c>
      <c r="J551" s="159" t="n">
        <v>0</v>
      </c>
    </row>
    <row r="552" customFormat="false" ht="12.75" hidden="false" customHeight="false" outlineLevel="0" collapsed="false">
      <c r="A552" s="0" t="n">
        <f aca="false">INDEX(BucketTable,MATCH(B552,SumMonths,0),1)</f>
        <v>14</v>
      </c>
      <c r="B552" s="171" t="n">
        <v>38353</v>
      </c>
      <c r="C552" s="159" t="s">
        <v>145</v>
      </c>
      <c r="D552" s="159" t="s">
        <v>98</v>
      </c>
      <c r="E552" s="160" t="n">
        <v>1.3118694</v>
      </c>
      <c r="F552" s="159" t="n">
        <v>0</v>
      </c>
      <c r="G552" s="160" t="n">
        <v>1.3118694</v>
      </c>
      <c r="H552" s="160" t="n">
        <v>-0.00079286098481</v>
      </c>
      <c r="I552" s="160" t="n">
        <v>-0.0010401300644261</v>
      </c>
      <c r="J552" s="159" t="n">
        <v>0</v>
      </c>
    </row>
    <row r="553" customFormat="false" ht="12.75" hidden="false" customHeight="false" outlineLevel="0" collapsed="false">
      <c r="A553" s="0" t="n">
        <f aca="false">INDEX(BucketTable,MATCH(B553,SumMonths,0),1)</f>
        <v>14</v>
      </c>
      <c r="B553" s="171" t="n">
        <v>38353</v>
      </c>
      <c r="C553" s="159" t="s">
        <v>146</v>
      </c>
      <c r="D553" s="159" t="s">
        <v>98</v>
      </c>
      <c r="E553" s="160" t="n">
        <v>0</v>
      </c>
      <c r="F553" s="159" t="n">
        <v>0</v>
      </c>
      <c r="G553" s="160" t="n">
        <v>0</v>
      </c>
      <c r="H553" s="160" t="n">
        <v>-0.01605099439621</v>
      </c>
      <c r="I553" s="160" t="n">
        <v>0</v>
      </c>
      <c r="J553" s="159" t="n">
        <v>0</v>
      </c>
    </row>
    <row r="554" customFormat="false" ht="12.75" hidden="false" customHeight="false" outlineLevel="0" collapsed="false">
      <c r="A554" s="0" t="n">
        <f aca="false">INDEX(BucketTable,MATCH(B554,SumMonths,0),1)</f>
        <v>14</v>
      </c>
      <c r="B554" s="171" t="n">
        <v>38353</v>
      </c>
      <c r="C554" s="159" t="s">
        <v>147</v>
      </c>
      <c r="D554" s="159" t="s">
        <v>98</v>
      </c>
      <c r="E554" s="160" t="n">
        <v>0.61463208</v>
      </c>
      <c r="F554" s="159" t="n">
        <v>0</v>
      </c>
      <c r="G554" s="160" t="n">
        <v>0.61463208</v>
      </c>
      <c r="H554" s="160" t="n">
        <v>0.006430029869</v>
      </c>
      <c r="I554" s="160" t="n">
        <v>0.0039521026328456</v>
      </c>
      <c r="J554" s="159" t="n">
        <v>0</v>
      </c>
    </row>
    <row r="555" customFormat="false" ht="12.75" hidden="false" customHeight="false" outlineLevel="0" collapsed="false">
      <c r="A555" s="0" t="n">
        <f aca="false">INDEX(BucketTable,MATCH(B555,SumMonths,0),1)</f>
        <v>14</v>
      </c>
      <c r="B555" s="171" t="n">
        <v>38353</v>
      </c>
      <c r="C555" s="159" t="s">
        <v>148</v>
      </c>
      <c r="D555" s="159" t="s">
        <v>98</v>
      </c>
      <c r="E555" s="160" t="n">
        <v>0.88589352</v>
      </c>
      <c r="F555" s="159" t="n">
        <v>0</v>
      </c>
      <c r="G555" s="160" t="n">
        <v>0.88589352</v>
      </c>
      <c r="H555" s="160" t="n">
        <v>-0.00031328201294</v>
      </c>
      <c r="I555" s="160" t="n">
        <v>-0.000277534505196102</v>
      </c>
      <c r="J555" s="159" t="n">
        <v>0</v>
      </c>
    </row>
    <row r="556" customFormat="false" ht="12.75" hidden="false" customHeight="false" outlineLevel="0" collapsed="false">
      <c r="A556" s="0" t="n">
        <f aca="false">INDEX(BucketTable,MATCH(B556,SumMonths,0),1)</f>
        <v>14</v>
      </c>
      <c r="B556" s="171" t="n">
        <v>38353</v>
      </c>
      <c r="C556" s="159" t="s">
        <v>152</v>
      </c>
      <c r="D556" s="159" t="s">
        <v>98</v>
      </c>
      <c r="E556" s="160" t="n">
        <v>-13.90385276</v>
      </c>
      <c r="F556" s="159" t="n">
        <v>0</v>
      </c>
      <c r="G556" s="160" t="n">
        <v>-13.90385276</v>
      </c>
      <c r="H556" s="160" t="n">
        <v>-0.005</v>
      </c>
      <c r="I556" s="160" t="n">
        <v>0.0695192638</v>
      </c>
      <c r="J556" s="159" t="n">
        <v>0</v>
      </c>
    </row>
    <row r="557" customFormat="false" ht="12.75" hidden="false" customHeight="false" outlineLevel="0" collapsed="false">
      <c r="A557" s="0" t="n">
        <f aca="false">INDEX(BucketTable,MATCH(B557,SumMonths,0),1)</f>
        <v>14</v>
      </c>
      <c r="B557" s="171" t="n">
        <v>38384</v>
      </c>
      <c r="C557" s="159" t="s">
        <v>132</v>
      </c>
      <c r="D557" s="159" t="s">
        <v>15</v>
      </c>
      <c r="E557" s="160" t="n">
        <v>-0.09014957</v>
      </c>
      <c r="F557" s="159" t="n">
        <v>0</v>
      </c>
      <c r="G557" s="160" t="n">
        <v>-0.09014957</v>
      </c>
      <c r="H557" s="160" t="n">
        <v>0</v>
      </c>
      <c r="I557" s="160" t="n">
        <v>0</v>
      </c>
      <c r="J557" s="159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14</v>
      </c>
      <c r="B558" s="171" t="n">
        <v>38384</v>
      </c>
      <c r="C558" s="159" t="s">
        <v>134</v>
      </c>
      <c r="D558" s="159" t="s">
        <v>15</v>
      </c>
      <c r="E558" s="160" t="n">
        <v>0.09014957</v>
      </c>
      <c r="F558" s="159" t="n">
        <v>0</v>
      </c>
      <c r="G558" s="160" t="n">
        <v>0.09014957</v>
      </c>
      <c r="H558" s="160" t="n">
        <v>0</v>
      </c>
      <c r="I558" s="160" t="n">
        <v>0</v>
      </c>
      <c r="J558" s="159" t="n">
        <v>0</v>
      </c>
    </row>
    <row r="559" customFormat="false" ht="12.75" hidden="false" customHeight="false" outlineLevel="0" collapsed="false">
      <c r="A559" s="0" t="n">
        <f aca="false">INDEX(BucketTable,MATCH(B559,SumMonths,0),1)</f>
        <v>14</v>
      </c>
      <c r="B559" s="171" t="n">
        <v>38384</v>
      </c>
      <c r="C559" s="159" t="s">
        <v>141</v>
      </c>
      <c r="D559" s="159" t="s">
        <v>98</v>
      </c>
      <c r="E559" s="160" t="n">
        <v>0</v>
      </c>
      <c r="F559" s="159" t="n">
        <v>0</v>
      </c>
      <c r="G559" s="160" t="n">
        <v>0</v>
      </c>
      <c r="H559" s="160" t="n">
        <v>-0.00666898488999</v>
      </c>
      <c r="I559" s="160" t="n">
        <v>0</v>
      </c>
      <c r="J559" s="159" t="n">
        <v>0</v>
      </c>
    </row>
    <row r="560" customFormat="false" ht="12.75" hidden="false" customHeight="false" outlineLevel="0" collapsed="false">
      <c r="A560" s="0" t="n">
        <f aca="false">INDEX(BucketTable,MATCH(B560,SumMonths,0),1)</f>
        <v>14</v>
      </c>
      <c r="B560" s="171" t="n">
        <v>38384</v>
      </c>
      <c r="C560" s="159" t="s">
        <v>142</v>
      </c>
      <c r="D560" s="159" t="s">
        <v>98</v>
      </c>
      <c r="E560" s="160" t="n">
        <v>-36.74574837</v>
      </c>
      <c r="F560" s="159" t="n">
        <v>0</v>
      </c>
      <c r="G560" s="160" t="n">
        <v>-36.74574837</v>
      </c>
      <c r="H560" s="160" t="n">
        <v>0</v>
      </c>
      <c r="I560" s="160" t="n">
        <v>0</v>
      </c>
      <c r="J560" s="159" t="n">
        <v>0</v>
      </c>
    </row>
    <row r="561" customFormat="false" ht="12.75" hidden="false" customHeight="false" outlineLevel="0" collapsed="false">
      <c r="A561" s="0" t="n">
        <f aca="false">INDEX(BucketTable,MATCH(B561,SumMonths,0),1)</f>
        <v>14</v>
      </c>
      <c r="B561" s="171" t="n">
        <v>38384</v>
      </c>
      <c r="C561" s="159" t="s">
        <v>135</v>
      </c>
      <c r="D561" s="159" t="s">
        <v>98</v>
      </c>
      <c r="E561" s="160" t="n">
        <v>0.30143762</v>
      </c>
      <c r="F561" s="159" t="n">
        <v>0</v>
      </c>
      <c r="G561" s="160" t="n">
        <v>0.30143762</v>
      </c>
      <c r="H561" s="160" t="n">
        <v>-0.00050377845765</v>
      </c>
      <c r="I561" s="160" t="n">
        <v>-0.000151857779281287</v>
      </c>
      <c r="J561" s="159" t="n">
        <v>0</v>
      </c>
    </row>
    <row r="562" customFormat="false" ht="12.75" hidden="false" customHeight="false" outlineLevel="0" collapsed="false">
      <c r="A562" s="0" t="n">
        <f aca="false">INDEX(BucketTable,MATCH(B562,SumMonths,0),1)</f>
        <v>14</v>
      </c>
      <c r="B562" s="171" t="n">
        <v>38384</v>
      </c>
      <c r="C562" s="159" t="s">
        <v>144</v>
      </c>
      <c r="D562" s="159" t="s">
        <v>98</v>
      </c>
      <c r="E562" s="160" t="n">
        <v>0.14379836</v>
      </c>
      <c r="F562" s="159" t="n">
        <v>0</v>
      </c>
      <c r="G562" s="160" t="n">
        <v>0.14379836</v>
      </c>
      <c r="H562" s="160" t="n">
        <v>-0.00050377845765</v>
      </c>
      <c r="I562" s="160" t="n">
        <v>-7.24425160133994E-005</v>
      </c>
      <c r="J562" s="159" t="n">
        <v>0</v>
      </c>
    </row>
    <row r="563" customFormat="false" ht="12.75" hidden="false" customHeight="false" outlineLevel="0" collapsed="false">
      <c r="A563" s="0" t="n">
        <f aca="false">INDEX(BucketTable,MATCH(B563,SumMonths,0),1)</f>
        <v>14</v>
      </c>
      <c r="B563" s="171" t="n">
        <v>38384</v>
      </c>
      <c r="C563" s="159" t="s">
        <v>136</v>
      </c>
      <c r="D563" s="159" t="s">
        <v>98</v>
      </c>
      <c r="E563" s="160" t="n">
        <v>0.24166454</v>
      </c>
      <c r="F563" s="159" t="n">
        <v>0</v>
      </c>
      <c r="G563" s="160" t="n">
        <v>0.24166454</v>
      </c>
      <c r="H563" s="160" t="n">
        <v>0.002782702445</v>
      </c>
      <c r="I563" s="160" t="n">
        <v>0.0006724805063278</v>
      </c>
      <c r="J563" s="159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14</v>
      </c>
      <c r="B564" s="171" t="n">
        <v>38384</v>
      </c>
      <c r="C564" s="159" t="s">
        <v>145</v>
      </c>
      <c r="D564" s="159" t="s">
        <v>98</v>
      </c>
      <c r="E564" s="160" t="n">
        <v>1.17880361</v>
      </c>
      <c r="F564" s="159" t="n">
        <v>0</v>
      </c>
      <c r="G564" s="160" t="n">
        <v>1.17880361</v>
      </c>
      <c r="H564" s="160" t="n">
        <v>-0.00078684091568</v>
      </c>
      <c r="I564" s="160" t="n">
        <v>-0.00092753091189929</v>
      </c>
      <c r="J564" s="159" t="n">
        <v>0</v>
      </c>
    </row>
    <row r="565" customFormat="false" ht="12.75" hidden="false" customHeight="false" outlineLevel="0" collapsed="false">
      <c r="A565" s="0" t="n">
        <f aca="false">INDEX(BucketTable,MATCH(B565,SumMonths,0),1)</f>
        <v>14</v>
      </c>
      <c r="B565" s="171" t="n">
        <v>38384</v>
      </c>
      <c r="C565" s="159" t="s">
        <v>146</v>
      </c>
      <c r="D565" s="159" t="s">
        <v>98</v>
      </c>
      <c r="E565" s="160" t="n">
        <v>0</v>
      </c>
      <c r="F565" s="159" t="n">
        <v>0</v>
      </c>
      <c r="G565" s="160" t="n">
        <v>0</v>
      </c>
      <c r="H565" s="160" t="n">
        <v>-0.00172239542008</v>
      </c>
      <c r="I565" s="160" t="n">
        <v>0</v>
      </c>
      <c r="J565" s="159" t="n">
        <v>0</v>
      </c>
    </row>
    <row r="566" customFormat="false" ht="12.75" hidden="false" customHeight="false" outlineLevel="0" collapsed="false">
      <c r="A566" s="0" t="n">
        <f aca="false">INDEX(BucketTable,MATCH(B566,SumMonths,0),1)</f>
        <v>14</v>
      </c>
      <c r="B566" s="171" t="n">
        <v>38384</v>
      </c>
      <c r="C566" s="159" t="s">
        <v>147</v>
      </c>
      <c r="D566" s="159" t="s">
        <v>98</v>
      </c>
      <c r="E566" s="160" t="n">
        <v>0.55228859</v>
      </c>
      <c r="F566" s="159" t="n">
        <v>0</v>
      </c>
      <c r="G566" s="160" t="n">
        <v>0.55228859</v>
      </c>
      <c r="H566" s="160" t="n">
        <v>0.001995921134</v>
      </c>
      <c r="I566" s="160" t="n">
        <v>0.00110232446884806</v>
      </c>
      <c r="J566" s="159" t="n">
        <v>0</v>
      </c>
    </row>
    <row r="567" customFormat="false" ht="12.75" hidden="false" customHeight="false" outlineLevel="0" collapsed="false">
      <c r="A567" s="0" t="n">
        <f aca="false">INDEX(BucketTable,MATCH(B567,SumMonths,0),1)</f>
        <v>14</v>
      </c>
      <c r="B567" s="171" t="n">
        <v>38384</v>
      </c>
      <c r="C567" s="159" t="s">
        <v>148</v>
      </c>
      <c r="D567" s="159" t="s">
        <v>98</v>
      </c>
      <c r="E567" s="160" t="n">
        <v>0.79603539</v>
      </c>
      <c r="F567" s="159" t="n">
        <v>0</v>
      </c>
      <c r="G567" s="160" t="n">
        <v>0.79603539</v>
      </c>
      <c r="H567" s="160" t="n">
        <v>4.6014785E-005</v>
      </c>
      <c r="I567" s="160" t="n">
        <v>3.66293973232411E-005</v>
      </c>
      <c r="J567" s="159" t="n">
        <v>0</v>
      </c>
    </row>
    <row r="568" customFormat="false" ht="12.75" hidden="false" customHeight="false" outlineLevel="0" collapsed="false">
      <c r="A568" s="0" t="n">
        <f aca="false">INDEX(BucketTable,MATCH(B568,SumMonths,0),1)</f>
        <v>14</v>
      </c>
      <c r="B568" s="171" t="n">
        <v>38384</v>
      </c>
      <c r="C568" s="159" t="s">
        <v>152</v>
      </c>
      <c r="D568" s="159" t="s">
        <v>98</v>
      </c>
      <c r="E568" s="160" t="n">
        <v>-12.49355445</v>
      </c>
      <c r="F568" s="159" t="n">
        <v>0</v>
      </c>
      <c r="G568" s="160" t="n">
        <v>-12.49355445</v>
      </c>
      <c r="H568" s="160" t="n">
        <v>-0.005</v>
      </c>
      <c r="I568" s="160" t="n">
        <v>0.06246777225</v>
      </c>
      <c r="J568" s="159" t="n">
        <v>0</v>
      </c>
    </row>
    <row r="569" customFormat="false" ht="12.75" hidden="false" customHeight="false" outlineLevel="0" collapsed="false">
      <c r="A569" s="0" t="n">
        <f aca="false">INDEX(BucketTable,MATCH(B569,SumMonths,0),1)</f>
        <v>14</v>
      </c>
      <c r="B569" s="171" t="n">
        <v>38412</v>
      </c>
      <c r="C569" s="159" t="s">
        <v>141</v>
      </c>
      <c r="D569" s="159" t="s">
        <v>98</v>
      </c>
      <c r="E569" s="160" t="n">
        <v>0</v>
      </c>
      <c r="F569" s="159" t="n">
        <v>0</v>
      </c>
      <c r="G569" s="160" t="n">
        <v>0</v>
      </c>
      <c r="H569" s="160" t="n">
        <v>0.021202683448</v>
      </c>
      <c r="I569" s="160" t="n">
        <v>0</v>
      </c>
      <c r="J569" s="159" t="n">
        <v>0</v>
      </c>
    </row>
    <row r="570" customFormat="false" ht="12.75" hidden="false" customHeight="false" outlineLevel="0" collapsed="false">
      <c r="A570" s="0" t="n">
        <f aca="false">INDEX(BucketTable,MATCH(B570,SumMonths,0),1)</f>
        <v>14</v>
      </c>
      <c r="B570" s="171" t="n">
        <v>38412</v>
      </c>
      <c r="C570" s="159" t="s">
        <v>142</v>
      </c>
      <c r="D570" s="159" t="s">
        <v>98</v>
      </c>
      <c r="E570" s="160" t="n">
        <v>-40.49065616</v>
      </c>
      <c r="F570" s="159" t="n">
        <v>0</v>
      </c>
      <c r="G570" s="160" t="n">
        <v>-40.49065616</v>
      </c>
      <c r="H570" s="160" t="n">
        <v>0</v>
      </c>
      <c r="I570" s="160" t="n">
        <v>0</v>
      </c>
      <c r="J570" s="159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14</v>
      </c>
      <c r="B571" s="171" t="n">
        <v>38412</v>
      </c>
      <c r="C571" s="159" t="s">
        <v>135</v>
      </c>
      <c r="D571" s="159" t="s">
        <v>98</v>
      </c>
      <c r="E571" s="160" t="n">
        <v>0.33215835</v>
      </c>
      <c r="F571" s="159" t="n">
        <v>0</v>
      </c>
      <c r="G571" s="160" t="n">
        <v>0.33215835</v>
      </c>
      <c r="H571" s="160" t="n">
        <v>-0.00376558303834</v>
      </c>
      <c r="I571" s="160" t="n">
        <v>-0.001250769848803</v>
      </c>
      <c r="J571" s="159" t="n">
        <v>0</v>
      </c>
    </row>
    <row r="572" customFormat="false" ht="12.75" hidden="false" customHeight="false" outlineLevel="0" collapsed="false">
      <c r="A572" s="0" t="n">
        <f aca="false">INDEX(BucketTable,MATCH(B572,SumMonths,0),1)</f>
        <v>14</v>
      </c>
      <c r="B572" s="171" t="n">
        <v>38412</v>
      </c>
      <c r="C572" s="159" t="s">
        <v>144</v>
      </c>
      <c r="D572" s="159" t="s">
        <v>98</v>
      </c>
      <c r="E572" s="160" t="n">
        <v>0.15845343</v>
      </c>
      <c r="F572" s="159" t="n">
        <v>0</v>
      </c>
      <c r="G572" s="160" t="n">
        <v>0.15845343</v>
      </c>
      <c r="H572" s="160" t="n">
        <v>-0.00376558303834</v>
      </c>
      <c r="I572" s="160" t="n">
        <v>-0.000596669548374795</v>
      </c>
      <c r="J572" s="159" t="n">
        <v>0</v>
      </c>
    </row>
    <row r="573" customFormat="false" ht="12.75" hidden="false" customHeight="false" outlineLevel="0" collapsed="false">
      <c r="A573" s="0" t="n">
        <f aca="false">INDEX(BucketTable,MATCH(B573,SumMonths,0),1)</f>
        <v>14</v>
      </c>
      <c r="B573" s="171" t="n">
        <v>38412</v>
      </c>
      <c r="C573" s="159" t="s">
        <v>136</v>
      </c>
      <c r="D573" s="159" t="s">
        <v>98</v>
      </c>
      <c r="E573" s="160" t="n">
        <v>0.26629355</v>
      </c>
      <c r="F573" s="159" t="n">
        <v>0</v>
      </c>
      <c r="G573" s="160" t="n">
        <v>0.26629355</v>
      </c>
      <c r="H573" s="160" t="n">
        <v>-0.0158395767212</v>
      </c>
      <c r="I573" s="160" t="n">
        <v>-0.00421797711558571</v>
      </c>
      <c r="J573" s="159" t="n">
        <v>0</v>
      </c>
    </row>
    <row r="574" customFormat="false" ht="12.75" hidden="false" customHeight="false" outlineLevel="0" collapsed="false">
      <c r="A574" s="0" t="n">
        <f aca="false">INDEX(BucketTable,MATCH(B574,SumMonths,0),1)</f>
        <v>14</v>
      </c>
      <c r="B574" s="171" t="n">
        <v>38412</v>
      </c>
      <c r="C574" s="159" t="s">
        <v>145</v>
      </c>
      <c r="D574" s="159" t="s">
        <v>98</v>
      </c>
      <c r="E574" s="160" t="n">
        <v>1.29894025</v>
      </c>
      <c r="F574" s="159" t="n">
        <v>0</v>
      </c>
      <c r="G574" s="160" t="n">
        <v>1.29894025</v>
      </c>
      <c r="H574" s="160" t="n">
        <v>-0.00123238563538</v>
      </c>
      <c r="I574" s="160" t="n">
        <v>-0.00160079530531691</v>
      </c>
      <c r="J574" s="159" t="n">
        <v>0</v>
      </c>
    </row>
    <row r="575" customFormat="false" ht="12.75" hidden="false" customHeight="false" outlineLevel="0" collapsed="false">
      <c r="A575" s="0" t="n">
        <f aca="false">INDEX(BucketTable,MATCH(B575,SumMonths,0),1)</f>
        <v>14</v>
      </c>
      <c r="B575" s="171" t="n">
        <v>38412</v>
      </c>
      <c r="C575" s="159" t="s">
        <v>146</v>
      </c>
      <c r="D575" s="159" t="s">
        <v>98</v>
      </c>
      <c r="E575" s="160" t="n">
        <v>0</v>
      </c>
      <c r="F575" s="159" t="n">
        <v>0</v>
      </c>
      <c r="G575" s="160" t="n">
        <v>0</v>
      </c>
      <c r="H575" s="160" t="n">
        <v>-0.0004906654358</v>
      </c>
      <c r="I575" s="160" t="n">
        <v>0</v>
      </c>
      <c r="J575" s="159" t="n">
        <v>0</v>
      </c>
    </row>
    <row r="576" customFormat="false" ht="12.75" hidden="false" customHeight="false" outlineLevel="0" collapsed="false">
      <c r="A576" s="0" t="n">
        <f aca="false">INDEX(BucketTable,MATCH(B576,SumMonths,0),1)</f>
        <v>14</v>
      </c>
      <c r="B576" s="171" t="n">
        <v>38412</v>
      </c>
      <c r="C576" s="159" t="s">
        <v>147</v>
      </c>
      <c r="D576" s="159" t="s">
        <v>98</v>
      </c>
      <c r="E576" s="160" t="n">
        <v>0.60857456</v>
      </c>
      <c r="F576" s="159" t="n">
        <v>0</v>
      </c>
      <c r="G576" s="160" t="n">
        <v>0.60857456</v>
      </c>
      <c r="H576" s="160" t="n">
        <v>-0.01707196235657</v>
      </c>
      <c r="I576" s="160" t="n">
        <v>-0.0103895619794862</v>
      </c>
      <c r="J576" s="159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14</v>
      </c>
      <c r="B577" s="171" t="n">
        <v>38412</v>
      </c>
      <c r="C577" s="159" t="s">
        <v>148</v>
      </c>
      <c r="D577" s="159" t="s">
        <v>98</v>
      </c>
      <c r="E577" s="160" t="n">
        <v>0.87716258</v>
      </c>
      <c r="F577" s="159" t="n">
        <v>0</v>
      </c>
      <c r="G577" s="160" t="n">
        <v>0.87716258</v>
      </c>
      <c r="H577" s="160" t="n">
        <v>-0.0001340508461</v>
      </c>
      <c r="I577" s="160" t="n">
        <v>-0.000117584386016259</v>
      </c>
      <c r="J577" s="159" t="n">
        <v>0</v>
      </c>
    </row>
    <row r="578" customFormat="false" ht="12.75" hidden="false" customHeight="false" outlineLevel="0" collapsed="false">
      <c r="A578" s="0" t="n">
        <f aca="false">INDEX(BucketTable,MATCH(B578,SumMonths,0),1)</f>
        <v>14</v>
      </c>
      <c r="B578" s="171" t="n">
        <v>38412</v>
      </c>
      <c r="C578" s="159" t="s">
        <v>152</v>
      </c>
      <c r="D578" s="159" t="s">
        <v>98</v>
      </c>
      <c r="E578" s="160" t="n">
        <v>-18.35576413</v>
      </c>
      <c r="F578" s="159" t="n">
        <v>0</v>
      </c>
      <c r="G578" s="160" t="n">
        <v>-18.35576413</v>
      </c>
      <c r="H578" s="160" t="n">
        <v>-0.005</v>
      </c>
      <c r="I578" s="160" t="n">
        <v>0.09177882065</v>
      </c>
      <c r="J578" s="159" t="n">
        <v>0</v>
      </c>
    </row>
    <row r="579" customFormat="false" ht="12.75" hidden="false" customHeight="false" outlineLevel="0" collapsed="false">
      <c r="A579" s="0" t="n">
        <f aca="false">INDEX(BucketTable,MATCH(B579,SumMonths,0),1)</f>
        <v>14</v>
      </c>
      <c r="B579" s="171" t="n">
        <v>38443</v>
      </c>
      <c r="C579" s="159" t="s">
        <v>141</v>
      </c>
      <c r="D579" s="159" t="s">
        <v>98</v>
      </c>
      <c r="E579" s="160" t="n">
        <v>0</v>
      </c>
      <c r="F579" s="159" t="n">
        <v>0</v>
      </c>
      <c r="G579" s="160" t="n">
        <v>0</v>
      </c>
      <c r="H579" s="160" t="n">
        <v>0</v>
      </c>
      <c r="I579" s="160" t="n">
        <v>0</v>
      </c>
      <c r="J579" s="159" t="n">
        <v>0</v>
      </c>
    </row>
    <row r="580" customFormat="false" ht="12.75" hidden="false" customHeight="false" outlineLevel="0" collapsed="false">
      <c r="A580" s="0" t="n">
        <f aca="false">INDEX(BucketTable,MATCH(B580,SumMonths,0),1)</f>
        <v>14</v>
      </c>
      <c r="B580" s="171" t="n">
        <v>38443</v>
      </c>
      <c r="C580" s="159" t="s">
        <v>142</v>
      </c>
      <c r="D580" s="159" t="s">
        <v>98</v>
      </c>
      <c r="E580" s="160" t="n">
        <v>-38.98054746</v>
      </c>
      <c r="F580" s="159" t="n">
        <v>0</v>
      </c>
      <c r="G580" s="160" t="n">
        <v>-38.98054746</v>
      </c>
      <c r="H580" s="160" t="n">
        <v>0</v>
      </c>
      <c r="I580" s="160" t="n">
        <v>0</v>
      </c>
      <c r="J580" s="159" t="n">
        <v>0</v>
      </c>
    </row>
    <row r="581" customFormat="false" ht="12.75" hidden="false" customHeight="false" outlineLevel="0" collapsed="false">
      <c r="A581" s="0" t="n">
        <f aca="false">INDEX(BucketTable,MATCH(B581,SumMonths,0),1)</f>
        <v>14</v>
      </c>
      <c r="B581" s="171" t="n">
        <v>38443</v>
      </c>
      <c r="C581" s="159" t="s">
        <v>135</v>
      </c>
      <c r="D581" s="159" t="s">
        <v>98</v>
      </c>
      <c r="E581" s="160" t="n">
        <v>0.31977043</v>
      </c>
      <c r="F581" s="159" t="n">
        <v>0</v>
      </c>
      <c r="G581" s="160" t="n">
        <v>0.31977043</v>
      </c>
      <c r="H581" s="160" t="n">
        <v>-0.00113582611084</v>
      </c>
      <c r="I581" s="160" t="n">
        <v>-0.000363203603868535</v>
      </c>
      <c r="J581" s="159" t="n">
        <v>0</v>
      </c>
    </row>
    <row r="582" customFormat="false" ht="12.75" hidden="false" customHeight="false" outlineLevel="0" collapsed="false">
      <c r="A582" s="0" t="n">
        <f aca="false">INDEX(BucketTable,MATCH(B582,SumMonths,0),1)</f>
        <v>14</v>
      </c>
      <c r="B582" s="171" t="n">
        <v>38443</v>
      </c>
      <c r="C582" s="159" t="s">
        <v>144</v>
      </c>
      <c r="D582" s="159" t="s">
        <v>98</v>
      </c>
      <c r="E582" s="160" t="n">
        <v>0.15254388</v>
      </c>
      <c r="F582" s="159" t="n">
        <v>0</v>
      </c>
      <c r="G582" s="160" t="n">
        <v>0.15254388</v>
      </c>
      <c r="H582" s="160" t="n">
        <v>-0.00113582611084</v>
      </c>
      <c r="I582" s="160" t="n">
        <v>-0.000173263321952844</v>
      </c>
      <c r="J582" s="159" t="n">
        <v>0</v>
      </c>
    </row>
    <row r="583" customFormat="false" ht="12.75" hidden="false" customHeight="false" outlineLevel="0" collapsed="false">
      <c r="A583" s="0" t="n">
        <f aca="false">INDEX(BucketTable,MATCH(B583,SumMonths,0),1)</f>
        <v>14</v>
      </c>
      <c r="B583" s="171" t="n">
        <v>38443</v>
      </c>
      <c r="C583" s="159" t="s">
        <v>136</v>
      </c>
      <c r="D583" s="159" t="s">
        <v>98</v>
      </c>
      <c r="E583" s="160" t="n">
        <v>0.25636207</v>
      </c>
      <c r="F583" s="159" t="n">
        <v>0</v>
      </c>
      <c r="G583" s="160" t="n">
        <v>0.25636207</v>
      </c>
      <c r="H583" s="160" t="n">
        <v>-0.00584864616395</v>
      </c>
      <c r="I583" s="160" t="n">
        <v>-0.00149937103728778</v>
      </c>
      <c r="J583" s="159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14</v>
      </c>
      <c r="B584" s="171" t="n">
        <v>38443</v>
      </c>
      <c r="C584" s="159" t="s">
        <v>145</v>
      </c>
      <c r="D584" s="159" t="s">
        <v>98</v>
      </c>
      <c r="E584" s="160" t="n">
        <v>1.25049596</v>
      </c>
      <c r="F584" s="159" t="n">
        <v>0</v>
      </c>
      <c r="G584" s="160" t="n">
        <v>1.25049596</v>
      </c>
      <c r="H584" s="160" t="n">
        <v>-0.00433135032654</v>
      </c>
      <c r="I584" s="160" t="n">
        <v>-0.00541633608468295</v>
      </c>
      <c r="J584" s="159" t="n">
        <v>0</v>
      </c>
    </row>
    <row r="585" customFormat="false" ht="12.75" hidden="false" customHeight="false" outlineLevel="0" collapsed="false">
      <c r="A585" s="0" t="n">
        <f aca="false">INDEX(BucketTable,MATCH(B585,SumMonths,0),1)</f>
        <v>14</v>
      </c>
      <c r="B585" s="171" t="n">
        <v>38443</v>
      </c>
      <c r="C585" s="159" t="s">
        <v>146</v>
      </c>
      <c r="D585" s="159" t="s">
        <v>98</v>
      </c>
      <c r="E585" s="160" t="n">
        <v>0</v>
      </c>
      <c r="F585" s="159" t="n">
        <v>0</v>
      </c>
      <c r="G585" s="160" t="n">
        <v>0</v>
      </c>
      <c r="H585" s="160" t="n">
        <v>-0.00584864616395</v>
      </c>
      <c r="I585" s="160" t="n">
        <v>0</v>
      </c>
      <c r="J585" s="159" t="n">
        <v>0</v>
      </c>
    </row>
    <row r="586" customFormat="false" ht="12.75" hidden="false" customHeight="false" outlineLevel="0" collapsed="false">
      <c r="A586" s="0" t="n">
        <f aca="false">INDEX(BucketTable,MATCH(B586,SumMonths,0),1)</f>
        <v>14</v>
      </c>
      <c r="B586" s="171" t="n">
        <v>38443</v>
      </c>
      <c r="C586" s="159" t="s">
        <v>147</v>
      </c>
      <c r="D586" s="159" t="s">
        <v>98</v>
      </c>
      <c r="E586" s="160" t="n">
        <v>0.58587763</v>
      </c>
      <c r="F586" s="159" t="n">
        <v>0</v>
      </c>
      <c r="G586" s="160" t="n">
        <v>0.58587763</v>
      </c>
      <c r="H586" s="160" t="n">
        <v>-0.00584864616395</v>
      </c>
      <c r="I586" s="160" t="n">
        <v>-0.00342659095324362</v>
      </c>
      <c r="J586" s="159" t="n">
        <v>0</v>
      </c>
    </row>
    <row r="587" customFormat="false" ht="12.75" hidden="false" customHeight="false" outlineLevel="0" collapsed="false">
      <c r="A587" s="0" t="n">
        <f aca="false">INDEX(BucketTable,MATCH(B587,SumMonths,0),1)</f>
        <v>14</v>
      </c>
      <c r="B587" s="171" t="n">
        <v>38443</v>
      </c>
      <c r="C587" s="159" t="s">
        <v>148</v>
      </c>
      <c r="D587" s="159" t="s">
        <v>98</v>
      </c>
      <c r="E587" s="160" t="n">
        <v>0.84444859</v>
      </c>
      <c r="F587" s="159" t="n">
        <v>0</v>
      </c>
      <c r="G587" s="160" t="n">
        <v>0.84444859</v>
      </c>
      <c r="H587" s="160" t="n">
        <v>-0.00433135032654</v>
      </c>
      <c r="I587" s="160" t="n">
        <v>-0.00365760267604274</v>
      </c>
      <c r="J587" s="159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1" t="n">
        <v>38443</v>
      </c>
      <c r="C588" s="159" t="s">
        <v>152</v>
      </c>
      <c r="D588" s="159" t="s">
        <v>98</v>
      </c>
      <c r="E588" s="160" t="n">
        <v>-17.67118152</v>
      </c>
      <c r="F588" s="159" t="n">
        <v>0</v>
      </c>
      <c r="G588" s="160" t="n">
        <v>-17.67118152</v>
      </c>
      <c r="H588" s="160" t="n">
        <v>-0.005</v>
      </c>
      <c r="I588" s="160" t="n">
        <v>0.0883559076</v>
      </c>
      <c r="J588" s="159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1" t="n">
        <v>38473</v>
      </c>
      <c r="C589" s="159" t="s">
        <v>141</v>
      </c>
      <c r="D589" s="159" t="s">
        <v>98</v>
      </c>
      <c r="E589" s="160" t="n">
        <v>0</v>
      </c>
      <c r="F589" s="159" t="n">
        <v>0</v>
      </c>
      <c r="G589" s="160" t="n">
        <v>0</v>
      </c>
      <c r="H589" s="160" t="n">
        <v>0</v>
      </c>
      <c r="I589" s="160" t="n">
        <v>0</v>
      </c>
      <c r="J589" s="159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1" t="n">
        <v>38473</v>
      </c>
      <c r="C590" s="159" t="s">
        <v>142</v>
      </c>
      <c r="D590" s="159" t="s">
        <v>98</v>
      </c>
      <c r="E590" s="160" t="n">
        <v>-40.07772781</v>
      </c>
      <c r="F590" s="159" t="n">
        <v>0</v>
      </c>
      <c r="G590" s="160" t="n">
        <v>-40.07772781</v>
      </c>
      <c r="H590" s="160" t="n">
        <v>0</v>
      </c>
      <c r="I590" s="160" t="n">
        <v>0</v>
      </c>
      <c r="J590" s="159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1" t="n">
        <v>38473</v>
      </c>
      <c r="C591" s="159" t="s">
        <v>135</v>
      </c>
      <c r="D591" s="159" t="s">
        <v>98</v>
      </c>
      <c r="E591" s="160" t="n">
        <v>0.32877096</v>
      </c>
      <c r="F591" s="159" t="n">
        <v>0</v>
      </c>
      <c r="G591" s="160" t="n">
        <v>0.32877096</v>
      </c>
      <c r="H591" s="160" t="n">
        <v>-0.00115966796875</v>
      </c>
      <c r="I591" s="160" t="n">
        <v>-0.000381265151367188</v>
      </c>
      <c r="J591" s="159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1" t="n">
        <v>38473</v>
      </c>
      <c r="C592" s="159" t="s">
        <v>144</v>
      </c>
      <c r="D592" s="159" t="s">
        <v>98</v>
      </c>
      <c r="E592" s="160" t="n">
        <v>0.15683751</v>
      </c>
      <c r="F592" s="159" t="n">
        <v>0</v>
      </c>
      <c r="G592" s="160" t="n">
        <v>0.15683751</v>
      </c>
      <c r="H592" s="160" t="n">
        <v>-0.00115966796875</v>
      </c>
      <c r="I592" s="160" t="n">
        <v>-0.000181879436645508</v>
      </c>
      <c r="J592" s="159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1" t="n">
        <v>38473</v>
      </c>
      <c r="C593" s="159" t="s">
        <v>136</v>
      </c>
      <c r="D593" s="159" t="s">
        <v>98</v>
      </c>
      <c r="E593" s="160" t="n">
        <v>0.26357786</v>
      </c>
      <c r="F593" s="159" t="n">
        <v>0</v>
      </c>
      <c r="G593" s="160" t="n">
        <v>0.26357786</v>
      </c>
      <c r="H593" s="160" t="n">
        <v>-0.01774334907532</v>
      </c>
      <c r="I593" s="160" t="n">
        <v>-0.00467675397850582</v>
      </c>
      <c r="J593" s="159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1" t="n">
        <v>38473</v>
      </c>
      <c r="C594" s="159" t="s">
        <v>145</v>
      </c>
      <c r="D594" s="159" t="s">
        <v>98</v>
      </c>
      <c r="E594" s="160" t="n">
        <v>1.2856935</v>
      </c>
      <c r="F594" s="159" t="n">
        <v>0</v>
      </c>
      <c r="G594" s="160" t="n">
        <v>1.2856935</v>
      </c>
      <c r="H594" s="160" t="n">
        <v>-0.00430250167847</v>
      </c>
      <c r="I594" s="160" t="n">
        <v>-0.00553169844174797</v>
      </c>
      <c r="J594" s="159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1" t="n">
        <v>38473</v>
      </c>
      <c r="C595" s="159" t="s">
        <v>146</v>
      </c>
      <c r="D595" s="159" t="s">
        <v>98</v>
      </c>
      <c r="E595" s="160" t="n">
        <v>0</v>
      </c>
      <c r="F595" s="159" t="n">
        <v>0</v>
      </c>
      <c r="G595" s="160" t="n">
        <v>0</v>
      </c>
      <c r="H595" s="160" t="n">
        <v>-0.01774334907532</v>
      </c>
      <c r="I595" s="160" t="n">
        <v>0</v>
      </c>
      <c r="J595" s="159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1" t="n">
        <v>38473</v>
      </c>
      <c r="C596" s="159" t="s">
        <v>147</v>
      </c>
      <c r="D596" s="159" t="s">
        <v>98</v>
      </c>
      <c r="E596" s="160" t="n">
        <v>0.60236825</v>
      </c>
      <c r="F596" s="159" t="n">
        <v>0</v>
      </c>
      <c r="G596" s="160" t="n">
        <v>0.60236825</v>
      </c>
      <c r="H596" s="160" t="n">
        <v>-0.01774334907532</v>
      </c>
      <c r="I596" s="160" t="n">
        <v>-0.0106880301316396</v>
      </c>
      <c r="J596" s="159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1" t="n">
        <v>38473</v>
      </c>
      <c r="C597" s="159" t="s">
        <v>148</v>
      </c>
      <c r="D597" s="159" t="s">
        <v>98</v>
      </c>
      <c r="E597" s="160" t="n">
        <v>0.86821717</v>
      </c>
      <c r="F597" s="159" t="n">
        <v>0</v>
      </c>
      <c r="G597" s="160" t="n">
        <v>0.86821717</v>
      </c>
      <c r="H597" s="160" t="n">
        <v>-0.00430250167847</v>
      </c>
      <c r="I597" s="160" t="n">
        <v>-0.00373550583120147</v>
      </c>
      <c r="J597" s="159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1" t="n">
        <v>38473</v>
      </c>
      <c r="C598" s="159" t="s">
        <v>152</v>
      </c>
      <c r="D598" s="159" t="s">
        <v>98</v>
      </c>
      <c r="E598" s="160" t="n">
        <v>-18.16856994</v>
      </c>
      <c r="F598" s="159" t="n">
        <v>0</v>
      </c>
      <c r="G598" s="160" t="n">
        <v>-18.16856994</v>
      </c>
      <c r="H598" s="160" t="n">
        <v>-0.005</v>
      </c>
      <c r="I598" s="160" t="n">
        <v>0.0908428497</v>
      </c>
      <c r="J598" s="159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1" t="n">
        <v>38504</v>
      </c>
      <c r="C599" s="159" t="s">
        <v>141</v>
      </c>
      <c r="D599" s="159" t="s">
        <v>98</v>
      </c>
      <c r="E599" s="160" t="n">
        <v>0</v>
      </c>
      <c r="F599" s="159" t="n">
        <v>0</v>
      </c>
      <c r="G599" s="160" t="n">
        <v>0</v>
      </c>
      <c r="H599" s="160" t="n">
        <v>0</v>
      </c>
      <c r="I599" s="160" t="n">
        <v>0</v>
      </c>
      <c r="J599" s="159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1" t="n">
        <v>38504</v>
      </c>
      <c r="C600" s="159" t="s">
        <v>142</v>
      </c>
      <c r="D600" s="159" t="s">
        <v>98</v>
      </c>
      <c r="E600" s="160" t="n">
        <v>-38.58131219</v>
      </c>
      <c r="F600" s="159" t="n">
        <v>0</v>
      </c>
      <c r="G600" s="160" t="n">
        <v>-38.58131219</v>
      </c>
      <c r="H600" s="160" t="n">
        <v>0</v>
      </c>
      <c r="I600" s="160" t="n">
        <v>0</v>
      </c>
      <c r="J600" s="159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1" t="n">
        <v>38504</v>
      </c>
      <c r="C601" s="159" t="s">
        <v>135</v>
      </c>
      <c r="D601" s="159" t="s">
        <v>98</v>
      </c>
      <c r="E601" s="160" t="n">
        <v>0.31649536</v>
      </c>
      <c r="F601" s="159" t="n">
        <v>0</v>
      </c>
      <c r="G601" s="160" t="n">
        <v>0.31649536</v>
      </c>
      <c r="H601" s="160" t="n">
        <v>-0.00393927097321</v>
      </c>
      <c r="I601" s="160" t="n">
        <v>-0.00124676098480365</v>
      </c>
      <c r="J601" s="159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1" t="n">
        <v>38504</v>
      </c>
      <c r="C602" s="159" t="s">
        <v>144</v>
      </c>
      <c r="D602" s="159" t="s">
        <v>98</v>
      </c>
      <c r="E602" s="160" t="n">
        <v>0.15098154</v>
      </c>
      <c r="F602" s="159" t="n">
        <v>0</v>
      </c>
      <c r="G602" s="160" t="n">
        <v>0.15098154</v>
      </c>
      <c r="H602" s="160" t="n">
        <v>-0.00393927097321</v>
      </c>
      <c r="I602" s="160" t="n">
        <v>-0.000594757198012545</v>
      </c>
      <c r="J602" s="159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1" t="n">
        <v>38504</v>
      </c>
      <c r="C603" s="159" t="s">
        <v>136</v>
      </c>
      <c r="D603" s="159" t="s">
        <v>98</v>
      </c>
      <c r="E603" s="160" t="n">
        <v>0.25373643</v>
      </c>
      <c r="F603" s="159" t="n">
        <v>0</v>
      </c>
      <c r="G603" s="160" t="n">
        <v>0.25373643</v>
      </c>
      <c r="H603" s="160" t="n">
        <v>0</v>
      </c>
      <c r="I603" s="160" t="n">
        <v>0</v>
      </c>
      <c r="J603" s="159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1" t="n">
        <v>38504</v>
      </c>
      <c r="C604" s="159" t="s">
        <v>145</v>
      </c>
      <c r="D604" s="159" t="s">
        <v>98</v>
      </c>
      <c r="E604" s="160" t="n">
        <v>1.23768849</v>
      </c>
      <c r="F604" s="159" t="n">
        <v>0</v>
      </c>
      <c r="G604" s="160" t="n">
        <v>1.23768849</v>
      </c>
      <c r="H604" s="160" t="n">
        <v>-0.00434511899949</v>
      </c>
      <c r="I604" s="160" t="n">
        <v>-0.00537790377334909</v>
      </c>
      <c r="J604" s="159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1" t="n">
        <v>38504</v>
      </c>
      <c r="C605" s="159" t="s">
        <v>146</v>
      </c>
      <c r="D605" s="159" t="s">
        <v>98</v>
      </c>
      <c r="E605" s="160" t="n">
        <v>0</v>
      </c>
      <c r="F605" s="159" t="n">
        <v>0</v>
      </c>
      <c r="G605" s="160" t="n">
        <v>0</v>
      </c>
      <c r="H605" s="160" t="n">
        <v>0</v>
      </c>
      <c r="I605" s="160" t="n">
        <v>0</v>
      </c>
      <c r="J605" s="159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1" t="n">
        <v>38504</v>
      </c>
      <c r="C606" s="159" t="s">
        <v>147</v>
      </c>
      <c r="D606" s="159" t="s">
        <v>98</v>
      </c>
      <c r="E606" s="160" t="n">
        <v>0.57987712</v>
      </c>
      <c r="F606" s="159" t="n">
        <v>0</v>
      </c>
      <c r="G606" s="160" t="n">
        <v>0.57987712</v>
      </c>
      <c r="H606" s="160" t="n">
        <v>0</v>
      </c>
      <c r="I606" s="160" t="n">
        <v>0</v>
      </c>
      <c r="J606" s="159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1" t="n">
        <v>38504</v>
      </c>
      <c r="C607" s="159" t="s">
        <v>148</v>
      </c>
      <c r="D607" s="159" t="s">
        <v>98</v>
      </c>
      <c r="E607" s="160" t="n">
        <v>0.83579982</v>
      </c>
      <c r="F607" s="159" t="n">
        <v>0</v>
      </c>
      <c r="G607" s="160" t="n">
        <v>0.83579982</v>
      </c>
      <c r="H607" s="160" t="n">
        <v>-0.01017045974732</v>
      </c>
      <c r="I607" s="160" t="n">
        <v>-0.0085004684261273</v>
      </c>
      <c r="J607" s="159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1" t="n">
        <v>38504</v>
      </c>
      <c r="C608" s="159" t="s">
        <v>152</v>
      </c>
      <c r="D608" s="159" t="s">
        <v>98</v>
      </c>
      <c r="E608" s="160" t="n">
        <v>-17.49019486</v>
      </c>
      <c r="F608" s="159" t="n">
        <v>0</v>
      </c>
      <c r="G608" s="160" t="n">
        <v>-17.49019486</v>
      </c>
      <c r="H608" s="160" t="n">
        <v>-0.005</v>
      </c>
      <c r="I608" s="160" t="n">
        <v>0.0874509743</v>
      </c>
      <c r="J608" s="159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1" t="n">
        <v>38534</v>
      </c>
      <c r="C609" s="159" t="s">
        <v>141</v>
      </c>
      <c r="D609" s="159" t="s">
        <v>98</v>
      </c>
      <c r="E609" s="160" t="n">
        <v>0</v>
      </c>
      <c r="F609" s="159" t="n">
        <v>0</v>
      </c>
      <c r="G609" s="160" t="n">
        <v>0</v>
      </c>
      <c r="H609" s="160" t="n">
        <v>0</v>
      </c>
      <c r="I609" s="160" t="n">
        <v>0</v>
      </c>
      <c r="J609" s="159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1" t="n">
        <v>38534</v>
      </c>
      <c r="C610" s="159" t="s">
        <v>142</v>
      </c>
      <c r="D610" s="159" t="s">
        <v>98</v>
      </c>
      <c r="E610" s="160" t="n">
        <v>-39.66458493</v>
      </c>
      <c r="F610" s="159" t="n">
        <v>0</v>
      </c>
      <c r="G610" s="160" t="n">
        <v>-39.66458493</v>
      </c>
      <c r="H610" s="160" t="n">
        <v>-0.00164461135865</v>
      </c>
      <c r="I610" s="160" t="n">
        <v>0.0652328269120156</v>
      </c>
      <c r="J610" s="159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1" t="n">
        <v>38534</v>
      </c>
      <c r="C611" s="159" t="s">
        <v>135</v>
      </c>
      <c r="D611" s="159" t="s">
        <v>98</v>
      </c>
      <c r="E611" s="160" t="n">
        <v>0.32538181</v>
      </c>
      <c r="F611" s="159" t="n">
        <v>0</v>
      </c>
      <c r="G611" s="160" t="n">
        <v>0.32538181</v>
      </c>
      <c r="H611" s="160" t="n">
        <v>-0.00411158800126</v>
      </c>
      <c r="I611" s="160" t="n">
        <v>-0.00133783594582426</v>
      </c>
      <c r="J611" s="159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1" t="n">
        <v>38534</v>
      </c>
      <c r="C612" s="159" t="s">
        <v>144</v>
      </c>
      <c r="D612" s="159" t="s">
        <v>98</v>
      </c>
      <c r="E612" s="160" t="n">
        <v>0.15522074</v>
      </c>
      <c r="F612" s="159" t="n">
        <v>0</v>
      </c>
      <c r="G612" s="160" t="n">
        <v>0.15522074</v>
      </c>
      <c r="H612" s="160" t="n">
        <v>-0.00411158800126</v>
      </c>
      <c r="I612" s="160" t="n">
        <v>-0.000638203732130698</v>
      </c>
      <c r="J612" s="159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1" t="n">
        <v>38534</v>
      </c>
      <c r="C613" s="159" t="s">
        <v>136</v>
      </c>
      <c r="D613" s="159" t="s">
        <v>98</v>
      </c>
      <c r="E613" s="160" t="n">
        <v>0.26086076</v>
      </c>
      <c r="F613" s="159" t="n">
        <v>0</v>
      </c>
      <c r="G613" s="160" t="n">
        <v>0.26086076</v>
      </c>
      <c r="H613" s="160" t="n">
        <v>0</v>
      </c>
      <c r="I613" s="160" t="n">
        <v>0</v>
      </c>
      <c r="J613" s="159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1" t="n">
        <v>38534</v>
      </c>
      <c r="C614" s="159" t="s">
        <v>145</v>
      </c>
      <c r="D614" s="159" t="s">
        <v>98</v>
      </c>
      <c r="E614" s="160" t="n">
        <v>1.27243989</v>
      </c>
      <c r="F614" s="159" t="n">
        <v>0</v>
      </c>
      <c r="G614" s="160" t="n">
        <v>1.27243989</v>
      </c>
      <c r="H614" s="160" t="n">
        <v>-0.00413757562638</v>
      </c>
      <c r="I614" s="160" t="n">
        <v>-0.00526481627489765</v>
      </c>
      <c r="J614" s="159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1" t="n">
        <v>38534</v>
      </c>
      <c r="C615" s="159" t="s">
        <v>146</v>
      </c>
      <c r="D615" s="159" t="s">
        <v>98</v>
      </c>
      <c r="E615" s="160" t="n">
        <v>0</v>
      </c>
      <c r="F615" s="159" t="n">
        <v>0</v>
      </c>
      <c r="G615" s="160" t="n">
        <v>0</v>
      </c>
      <c r="H615" s="160" t="n">
        <v>0</v>
      </c>
      <c r="I615" s="160" t="n">
        <v>0</v>
      </c>
      <c r="J615" s="159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1" t="n">
        <v>38534</v>
      </c>
      <c r="C616" s="159" t="s">
        <v>147</v>
      </c>
      <c r="D616" s="159" t="s">
        <v>98</v>
      </c>
      <c r="E616" s="160" t="n">
        <v>0.59615871</v>
      </c>
      <c r="F616" s="159" t="n">
        <v>0</v>
      </c>
      <c r="G616" s="160" t="n">
        <v>0.59615871</v>
      </c>
      <c r="H616" s="160" t="n">
        <v>0</v>
      </c>
      <c r="I616" s="160" t="n">
        <v>0</v>
      </c>
      <c r="J616" s="159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1" t="n">
        <v>38534</v>
      </c>
      <c r="C617" s="159" t="s">
        <v>148</v>
      </c>
      <c r="D617" s="159" t="s">
        <v>98</v>
      </c>
      <c r="E617" s="160" t="n">
        <v>0.85926712</v>
      </c>
      <c r="F617" s="159" t="n">
        <v>0</v>
      </c>
      <c r="G617" s="160" t="n">
        <v>0.85926712</v>
      </c>
      <c r="H617" s="160" t="n">
        <v>-0.01018935441971</v>
      </c>
      <c r="I617" s="160" t="n">
        <v>-0.00875537722688348</v>
      </c>
      <c r="J617" s="159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1" t="n">
        <v>38534</v>
      </c>
      <c r="C618" s="159" t="s">
        <v>152</v>
      </c>
      <c r="D618" s="159" t="s">
        <v>98</v>
      </c>
      <c r="E618" s="160" t="n">
        <v>-17.9812785</v>
      </c>
      <c r="F618" s="159" t="n">
        <v>0</v>
      </c>
      <c r="G618" s="160" t="n">
        <v>-17.9812785</v>
      </c>
      <c r="H618" s="160" t="n">
        <v>-0.005</v>
      </c>
      <c r="I618" s="160" t="n">
        <v>0.0899063925</v>
      </c>
      <c r="J618" s="159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1" t="n">
        <v>38565</v>
      </c>
      <c r="C619" s="159" t="s">
        <v>141</v>
      </c>
      <c r="D619" s="159" t="s">
        <v>98</v>
      </c>
      <c r="E619" s="160" t="n">
        <v>0</v>
      </c>
      <c r="F619" s="159" t="n">
        <v>0</v>
      </c>
      <c r="G619" s="160" t="n">
        <v>0</v>
      </c>
      <c r="H619" s="160" t="n">
        <v>0</v>
      </c>
      <c r="I619" s="160" t="n">
        <v>0</v>
      </c>
      <c r="J619" s="159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1" t="n">
        <v>38565</v>
      </c>
      <c r="C620" s="159" t="s">
        <v>142</v>
      </c>
      <c r="D620" s="159" t="s">
        <v>98</v>
      </c>
      <c r="E620" s="160" t="n">
        <v>-39.45590682</v>
      </c>
      <c r="F620" s="159" t="n">
        <v>0</v>
      </c>
      <c r="G620" s="160" t="n">
        <v>-39.45590682</v>
      </c>
      <c r="H620" s="160" t="n">
        <v>-0.00151419639588</v>
      </c>
      <c r="I620" s="160" t="n">
        <v>0.0597439919030211</v>
      </c>
      <c r="J620" s="159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1" t="n">
        <v>38565</v>
      </c>
      <c r="C621" s="159" t="s">
        <v>135</v>
      </c>
      <c r="D621" s="159" t="s">
        <v>98</v>
      </c>
      <c r="E621" s="160" t="n">
        <v>0.32366996</v>
      </c>
      <c r="F621" s="159" t="n">
        <v>0</v>
      </c>
      <c r="G621" s="160" t="n">
        <v>0.32366996</v>
      </c>
      <c r="H621" s="160" t="n">
        <v>-0.00378543138505</v>
      </c>
      <c r="I621" s="160" t="n">
        <v>-0.00122523042498188</v>
      </c>
      <c r="J621" s="159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1" t="n">
        <v>38565</v>
      </c>
      <c r="C622" s="159" t="s">
        <v>144</v>
      </c>
      <c r="D622" s="159" t="s">
        <v>98</v>
      </c>
      <c r="E622" s="160" t="n">
        <v>0.15440412</v>
      </c>
      <c r="F622" s="159" t="n">
        <v>0</v>
      </c>
      <c r="G622" s="160" t="n">
        <v>0.15440412</v>
      </c>
      <c r="H622" s="160" t="n">
        <v>-0.00378543138505</v>
      </c>
      <c r="I622" s="160" t="n">
        <v>-0.000584486201829026</v>
      </c>
      <c r="J622" s="159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1" t="n">
        <v>38565</v>
      </c>
      <c r="C623" s="159" t="s">
        <v>136</v>
      </c>
      <c r="D623" s="159" t="s">
        <v>98</v>
      </c>
      <c r="E623" s="160" t="n">
        <v>0.25948835</v>
      </c>
      <c r="F623" s="159" t="n">
        <v>0</v>
      </c>
      <c r="G623" s="160" t="n">
        <v>0.25948835</v>
      </c>
      <c r="H623" s="160" t="n">
        <v>0</v>
      </c>
      <c r="I623" s="160" t="n">
        <v>0</v>
      </c>
      <c r="J623" s="159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1" t="n">
        <v>38565</v>
      </c>
      <c r="C624" s="159" t="s">
        <v>145</v>
      </c>
      <c r="D624" s="159" t="s">
        <v>98</v>
      </c>
      <c r="E624" s="160" t="n">
        <v>1.26574549</v>
      </c>
      <c r="F624" s="159" t="n">
        <v>0</v>
      </c>
      <c r="G624" s="160" t="n">
        <v>1.26574549</v>
      </c>
      <c r="H624" s="160" t="n">
        <v>-0.00402039289475</v>
      </c>
      <c r="I624" s="160" t="n">
        <v>-0.00508879417455786</v>
      </c>
      <c r="J624" s="159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1" t="n">
        <v>38565</v>
      </c>
      <c r="C625" s="159" t="s">
        <v>146</v>
      </c>
      <c r="D625" s="159" t="s">
        <v>98</v>
      </c>
      <c r="E625" s="160" t="n">
        <v>0</v>
      </c>
      <c r="F625" s="159" t="n">
        <v>0</v>
      </c>
      <c r="G625" s="160" t="n">
        <v>0</v>
      </c>
      <c r="H625" s="160" t="n">
        <v>0</v>
      </c>
      <c r="I625" s="160" t="n">
        <v>0</v>
      </c>
      <c r="J625" s="159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1" t="n">
        <v>38565</v>
      </c>
      <c r="C626" s="159" t="s">
        <v>147</v>
      </c>
      <c r="D626" s="159" t="s">
        <v>98</v>
      </c>
      <c r="E626" s="160" t="n">
        <v>0.59302228</v>
      </c>
      <c r="F626" s="159" t="n">
        <v>0</v>
      </c>
      <c r="G626" s="160" t="n">
        <v>0.59302228</v>
      </c>
      <c r="H626" s="160" t="n">
        <v>0</v>
      </c>
      <c r="I626" s="160" t="n">
        <v>0</v>
      </c>
      <c r="J626" s="159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1" t="n">
        <v>38565</v>
      </c>
      <c r="C627" s="159" t="s">
        <v>148</v>
      </c>
      <c r="D627" s="159" t="s">
        <v>98</v>
      </c>
      <c r="E627" s="160" t="n">
        <v>0.85474646</v>
      </c>
      <c r="F627" s="159" t="n">
        <v>0</v>
      </c>
      <c r="G627" s="160" t="n">
        <v>0.85474646</v>
      </c>
      <c r="H627" s="160" t="n">
        <v>-0.00960719585419</v>
      </c>
      <c r="I627" s="160" t="n">
        <v>-0.00821171664689558</v>
      </c>
      <c r="J627" s="159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1" t="n">
        <v>38565</v>
      </c>
      <c r="C628" s="159" t="s">
        <v>152</v>
      </c>
      <c r="D628" s="159" t="s">
        <v>98</v>
      </c>
      <c r="E628" s="160" t="n">
        <v>-17.88667776</v>
      </c>
      <c r="F628" s="159" t="n">
        <v>0</v>
      </c>
      <c r="G628" s="160" t="n">
        <v>-17.88667776</v>
      </c>
      <c r="H628" s="160" t="n">
        <v>-0.005</v>
      </c>
      <c r="I628" s="160" t="n">
        <v>0.0894333888</v>
      </c>
      <c r="J628" s="159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1" t="n">
        <v>38596</v>
      </c>
      <c r="C629" s="159" t="s">
        <v>141</v>
      </c>
      <c r="D629" s="159" t="s">
        <v>98</v>
      </c>
      <c r="E629" s="160" t="n">
        <v>0</v>
      </c>
      <c r="F629" s="159" t="n">
        <v>0</v>
      </c>
      <c r="G629" s="160" t="n">
        <v>0</v>
      </c>
      <c r="H629" s="160" t="n">
        <v>0</v>
      </c>
      <c r="I629" s="160" t="n">
        <v>0</v>
      </c>
      <c r="J629" s="159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1" t="n">
        <v>38596</v>
      </c>
      <c r="C630" s="159" t="s">
        <v>142</v>
      </c>
      <c r="D630" s="159" t="s">
        <v>98</v>
      </c>
      <c r="E630" s="160" t="n">
        <v>-37.98002113</v>
      </c>
      <c r="F630" s="159" t="n">
        <v>0</v>
      </c>
      <c r="G630" s="160" t="n">
        <v>-37.98002113</v>
      </c>
      <c r="H630" s="160" t="n">
        <v>-0.00152522325516</v>
      </c>
      <c r="I630" s="160" t="n">
        <v>0.0579280114589442</v>
      </c>
      <c r="J630" s="159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1" t="n">
        <v>38596</v>
      </c>
      <c r="C631" s="159" t="s">
        <v>135</v>
      </c>
      <c r="D631" s="159" t="s">
        <v>98</v>
      </c>
      <c r="E631" s="160" t="n">
        <v>0.31156277</v>
      </c>
      <c r="F631" s="159" t="n">
        <v>0</v>
      </c>
      <c r="G631" s="160" t="n">
        <v>0.31156277</v>
      </c>
      <c r="H631" s="160" t="n">
        <v>-0.00381302833558</v>
      </c>
      <c r="I631" s="160" t="n">
        <v>-0.00118799767032179</v>
      </c>
      <c r="J631" s="159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1" t="n">
        <v>38596</v>
      </c>
      <c r="C632" s="159" t="s">
        <v>144</v>
      </c>
      <c r="D632" s="159" t="s">
        <v>98</v>
      </c>
      <c r="E632" s="160" t="n">
        <v>0.14862848</v>
      </c>
      <c r="F632" s="159" t="n">
        <v>0</v>
      </c>
      <c r="G632" s="160" t="n">
        <v>0.14862848</v>
      </c>
      <c r="H632" s="160" t="n">
        <v>-0.00381302833558</v>
      </c>
      <c r="I632" s="160" t="n">
        <v>-0.000566724605714185</v>
      </c>
      <c r="J632" s="159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1" t="n">
        <v>38596</v>
      </c>
      <c r="C633" s="159" t="s">
        <v>136</v>
      </c>
      <c r="D633" s="159" t="s">
        <v>98</v>
      </c>
      <c r="E633" s="160" t="n">
        <v>0.24978194</v>
      </c>
      <c r="F633" s="159" t="n">
        <v>0</v>
      </c>
      <c r="G633" s="160" t="n">
        <v>0.24978194</v>
      </c>
      <c r="H633" s="160" t="n">
        <v>0</v>
      </c>
      <c r="I633" s="160" t="n">
        <v>0</v>
      </c>
      <c r="J633" s="159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1" t="n">
        <v>38596</v>
      </c>
      <c r="C634" s="159" t="s">
        <v>145</v>
      </c>
      <c r="D634" s="159" t="s">
        <v>98</v>
      </c>
      <c r="E634" s="160" t="n">
        <v>1.21839908</v>
      </c>
      <c r="F634" s="159" t="n">
        <v>0</v>
      </c>
      <c r="G634" s="160" t="n">
        <v>1.21839908</v>
      </c>
      <c r="H634" s="160" t="n">
        <v>-0.00389969348908</v>
      </c>
      <c r="I634" s="160" t="n">
        <v>-0.00475138295937706</v>
      </c>
      <c r="J634" s="159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1" t="n">
        <v>38596</v>
      </c>
      <c r="C635" s="159" t="s">
        <v>146</v>
      </c>
      <c r="D635" s="159" t="s">
        <v>98</v>
      </c>
      <c r="E635" s="160" t="n">
        <v>0</v>
      </c>
      <c r="F635" s="159" t="n">
        <v>0</v>
      </c>
      <c r="G635" s="160" t="n">
        <v>0</v>
      </c>
      <c r="H635" s="160" t="n">
        <v>0</v>
      </c>
      <c r="I635" s="160" t="n">
        <v>0</v>
      </c>
      <c r="J635" s="159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1" t="n">
        <v>38596</v>
      </c>
      <c r="C636" s="159" t="s">
        <v>147</v>
      </c>
      <c r="D636" s="159" t="s">
        <v>98</v>
      </c>
      <c r="E636" s="160" t="n">
        <v>0.57083972</v>
      </c>
      <c r="F636" s="159" t="n">
        <v>0</v>
      </c>
      <c r="G636" s="160" t="n">
        <v>0.57083972</v>
      </c>
      <c r="H636" s="160" t="n">
        <v>0</v>
      </c>
      <c r="I636" s="160" t="n">
        <v>0</v>
      </c>
      <c r="J636" s="159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1" t="n">
        <v>38596</v>
      </c>
      <c r="C637" s="159" t="s">
        <v>148</v>
      </c>
      <c r="D637" s="159" t="s">
        <v>98</v>
      </c>
      <c r="E637" s="160" t="n">
        <v>0.82277386</v>
      </c>
      <c r="F637" s="159" t="n">
        <v>0</v>
      </c>
      <c r="G637" s="160" t="n">
        <v>0.82277386</v>
      </c>
      <c r="H637" s="160" t="n">
        <v>-0.0095164179802</v>
      </c>
      <c r="I637" s="160" t="n">
        <v>-0.00782985995494256</v>
      </c>
      <c r="J637" s="159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1" t="n">
        <v>38596</v>
      </c>
      <c r="C638" s="159" t="s">
        <v>152</v>
      </c>
      <c r="D638" s="159" t="s">
        <v>98</v>
      </c>
      <c r="E638" s="160" t="n">
        <v>-17.21760958</v>
      </c>
      <c r="F638" s="159" t="n">
        <v>0</v>
      </c>
      <c r="G638" s="160" t="n">
        <v>-17.21760958</v>
      </c>
      <c r="H638" s="160" t="n">
        <v>-0.005</v>
      </c>
      <c r="I638" s="160" t="n">
        <v>0.0860880479</v>
      </c>
      <c r="J638" s="159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1" t="n">
        <v>38626</v>
      </c>
      <c r="C639" s="159" t="s">
        <v>141</v>
      </c>
      <c r="D639" s="159" t="s">
        <v>98</v>
      </c>
      <c r="E639" s="160" t="n">
        <v>0</v>
      </c>
      <c r="F639" s="159" t="n">
        <v>0</v>
      </c>
      <c r="G639" s="160" t="n">
        <v>0</v>
      </c>
      <c r="H639" s="160" t="n">
        <v>0</v>
      </c>
      <c r="I639" s="160" t="n">
        <v>0</v>
      </c>
      <c r="J639" s="159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1" t="n">
        <v>38626</v>
      </c>
      <c r="C640" s="159" t="s">
        <v>142</v>
      </c>
      <c r="D640" s="159" t="s">
        <v>98</v>
      </c>
      <c r="E640" s="160" t="n">
        <v>-39.04319108</v>
      </c>
      <c r="F640" s="159" t="n">
        <v>0</v>
      </c>
      <c r="G640" s="160" t="n">
        <v>-39.04319108</v>
      </c>
      <c r="H640" s="160" t="n">
        <v>-0.00166952610016</v>
      </c>
      <c r="I640" s="160" t="n">
        <v>0.0651836265415941</v>
      </c>
      <c r="J640" s="159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1" t="n">
        <v>38626</v>
      </c>
      <c r="C641" s="159" t="s">
        <v>135</v>
      </c>
      <c r="D641" s="159" t="s">
        <v>98</v>
      </c>
      <c r="E641" s="160" t="n">
        <v>0.32028431</v>
      </c>
      <c r="F641" s="159" t="n">
        <v>0</v>
      </c>
      <c r="G641" s="160" t="n">
        <v>0.32028431</v>
      </c>
      <c r="H641" s="160" t="n">
        <v>-0.00417387485505</v>
      </c>
      <c r="I641" s="160" t="n">
        <v>-0.00133682662797604</v>
      </c>
      <c r="J641" s="159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1" t="n">
        <v>38626</v>
      </c>
      <c r="C642" s="159" t="s">
        <v>144</v>
      </c>
      <c r="D642" s="159" t="s">
        <v>98</v>
      </c>
      <c r="E642" s="160" t="n">
        <v>0.15278902</v>
      </c>
      <c r="F642" s="159" t="n">
        <v>0</v>
      </c>
      <c r="G642" s="160" t="n">
        <v>0.15278902</v>
      </c>
      <c r="H642" s="160" t="n">
        <v>-0.00417387485505</v>
      </c>
      <c r="I642" s="160" t="n">
        <v>-0.000637722248705732</v>
      </c>
      <c r="J642" s="159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1" t="n">
        <v>38626</v>
      </c>
      <c r="C643" s="159" t="s">
        <v>136</v>
      </c>
      <c r="D643" s="159" t="s">
        <v>98</v>
      </c>
      <c r="E643" s="160" t="n">
        <v>0.25677405</v>
      </c>
      <c r="F643" s="159" t="n">
        <v>0</v>
      </c>
      <c r="G643" s="160" t="n">
        <v>0.25677405</v>
      </c>
      <c r="H643" s="160" t="n">
        <v>0</v>
      </c>
      <c r="I643" s="160" t="n">
        <v>0</v>
      </c>
      <c r="J643" s="159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1" t="n">
        <v>38626</v>
      </c>
      <c r="C644" s="159" t="s">
        <v>145</v>
      </c>
      <c r="D644" s="159" t="s">
        <v>98</v>
      </c>
      <c r="E644" s="160" t="n">
        <v>1.25250557</v>
      </c>
      <c r="F644" s="159" t="n">
        <v>0</v>
      </c>
      <c r="G644" s="160" t="n">
        <v>1.25250557</v>
      </c>
      <c r="H644" s="160" t="n">
        <v>-0.0037516951561</v>
      </c>
      <c r="I644" s="160" t="n">
        <v>-0.00469901907995727</v>
      </c>
      <c r="J644" s="159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1" t="n">
        <v>38626</v>
      </c>
      <c r="C645" s="159" t="s">
        <v>146</v>
      </c>
      <c r="D645" s="159" t="s">
        <v>98</v>
      </c>
      <c r="E645" s="160" t="n">
        <v>0</v>
      </c>
      <c r="F645" s="159" t="n">
        <v>0</v>
      </c>
      <c r="G645" s="160" t="n">
        <v>0</v>
      </c>
      <c r="H645" s="160" t="n">
        <v>0</v>
      </c>
      <c r="I645" s="160" t="n">
        <v>0</v>
      </c>
      <c r="J645" s="159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1" t="n">
        <v>38626</v>
      </c>
      <c r="C646" s="159" t="s">
        <v>147</v>
      </c>
      <c r="D646" s="159" t="s">
        <v>98</v>
      </c>
      <c r="E646" s="160" t="n">
        <v>0.58681916</v>
      </c>
      <c r="F646" s="159" t="n">
        <v>0</v>
      </c>
      <c r="G646" s="160" t="n">
        <v>0.58681916</v>
      </c>
      <c r="H646" s="160" t="n">
        <v>0</v>
      </c>
      <c r="I646" s="160" t="n">
        <v>0</v>
      </c>
      <c r="J646" s="159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1" t="n">
        <v>38626</v>
      </c>
      <c r="C647" s="159" t="s">
        <v>148</v>
      </c>
      <c r="D647" s="159" t="s">
        <v>98</v>
      </c>
      <c r="E647" s="160" t="n">
        <v>0.84580566</v>
      </c>
      <c r="F647" s="159" t="n">
        <v>0</v>
      </c>
      <c r="G647" s="160" t="n">
        <v>0.84580566</v>
      </c>
      <c r="H647" s="160" t="n">
        <v>-0.00986313819886</v>
      </c>
      <c r="I647" s="160" t="n">
        <v>-0.00834229811395799</v>
      </c>
      <c r="J647" s="159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1" t="n">
        <v>38626</v>
      </c>
      <c r="C648" s="159" t="s">
        <v>152</v>
      </c>
      <c r="D648" s="159" t="s">
        <v>98</v>
      </c>
      <c r="E648" s="160" t="n">
        <v>-17.69957996</v>
      </c>
      <c r="F648" s="159" t="n">
        <v>0</v>
      </c>
      <c r="G648" s="160" t="n">
        <v>-17.69957996</v>
      </c>
      <c r="H648" s="160" t="n">
        <v>-0.005</v>
      </c>
      <c r="I648" s="160" t="n">
        <v>0.0884978998</v>
      </c>
      <c r="J648" s="159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1" t="n">
        <v>38657</v>
      </c>
      <c r="C649" s="159" t="s">
        <v>141</v>
      </c>
      <c r="D649" s="159" t="s">
        <v>98</v>
      </c>
      <c r="E649" s="160" t="n">
        <v>0</v>
      </c>
      <c r="F649" s="159" t="n">
        <v>0</v>
      </c>
      <c r="G649" s="160" t="n">
        <v>0</v>
      </c>
      <c r="H649" s="160" t="n">
        <v>0.014382243156</v>
      </c>
      <c r="I649" s="160" t="n">
        <v>0</v>
      </c>
      <c r="J649" s="159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1" t="n">
        <v>38657</v>
      </c>
      <c r="C650" s="159" t="s">
        <v>142</v>
      </c>
      <c r="D650" s="159" t="s">
        <v>98</v>
      </c>
      <c r="E650" s="160" t="n">
        <v>-37.58290719</v>
      </c>
      <c r="F650" s="159" t="n">
        <v>0</v>
      </c>
      <c r="G650" s="160" t="n">
        <v>-37.58290719</v>
      </c>
      <c r="H650" s="160" t="n">
        <v>-8.201599122E-005</v>
      </c>
      <c r="I650" s="160" t="n">
        <v>0.00308239938611712</v>
      </c>
      <c r="J650" s="159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1" t="n">
        <v>38657</v>
      </c>
      <c r="C651" s="159" t="s">
        <v>152</v>
      </c>
      <c r="D651" s="159" t="s">
        <v>98</v>
      </c>
      <c r="E651" s="160" t="n">
        <v>-17.03758459</v>
      </c>
      <c r="F651" s="159" t="n">
        <v>0</v>
      </c>
      <c r="G651" s="160" t="n">
        <v>-17.03758459</v>
      </c>
      <c r="H651" s="160" t="n">
        <v>-0.005</v>
      </c>
      <c r="I651" s="160" t="n">
        <v>0.08518792295</v>
      </c>
      <c r="J651" s="159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1" t="n">
        <v>38687</v>
      </c>
      <c r="C652" s="159" t="s">
        <v>141</v>
      </c>
      <c r="D652" s="159" t="s">
        <v>98</v>
      </c>
      <c r="E652" s="160" t="n">
        <v>0</v>
      </c>
      <c r="F652" s="159" t="n">
        <v>0</v>
      </c>
      <c r="G652" s="160" t="n">
        <v>0</v>
      </c>
      <c r="H652" s="160" t="n">
        <v>0.00766479969</v>
      </c>
      <c r="I652" s="160" t="n">
        <v>0</v>
      </c>
      <c r="J652" s="159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1" t="n">
        <v>38687</v>
      </c>
      <c r="C653" s="159" t="s">
        <v>142</v>
      </c>
      <c r="D653" s="159" t="s">
        <v>98</v>
      </c>
      <c r="E653" s="160" t="n">
        <v>-38.63393988</v>
      </c>
      <c r="F653" s="159" t="n">
        <v>0</v>
      </c>
      <c r="G653" s="160" t="n">
        <v>-38.63393988</v>
      </c>
      <c r="H653" s="160" t="n">
        <v>0</v>
      </c>
      <c r="I653" s="160" t="n">
        <v>0</v>
      </c>
      <c r="J653" s="159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1" t="n">
        <v>38687</v>
      </c>
      <c r="C654" s="159" t="s">
        <v>152</v>
      </c>
      <c r="D654" s="159" t="s">
        <v>98</v>
      </c>
      <c r="E654" s="160" t="n">
        <v>-13.13553956</v>
      </c>
      <c r="F654" s="159" t="n">
        <v>0</v>
      </c>
      <c r="G654" s="160" t="n">
        <v>-13.13553956</v>
      </c>
      <c r="H654" s="160" t="n">
        <v>-0.005</v>
      </c>
      <c r="I654" s="160" t="n">
        <v>0.0656776978</v>
      </c>
      <c r="J654" s="159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1" t="n">
        <v>38718</v>
      </c>
      <c r="C655" s="159" t="s">
        <v>141</v>
      </c>
      <c r="D655" s="159" t="s">
        <v>98</v>
      </c>
      <c r="E655" s="160" t="n">
        <v>0</v>
      </c>
      <c r="F655" s="159" t="n">
        <v>0</v>
      </c>
      <c r="G655" s="160" t="n">
        <v>0</v>
      </c>
      <c r="H655" s="160" t="n">
        <v>-0.02319759130478</v>
      </c>
      <c r="I655" s="160" t="n">
        <v>0</v>
      </c>
      <c r="J655" s="159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1" t="n">
        <v>38718</v>
      </c>
      <c r="C656" s="159" t="s">
        <v>142</v>
      </c>
      <c r="D656" s="159" t="s">
        <v>98</v>
      </c>
      <c r="E656" s="160" t="n">
        <v>-38.4253688</v>
      </c>
      <c r="F656" s="159" t="n">
        <v>0</v>
      </c>
      <c r="G656" s="160" t="n">
        <v>-38.4253688</v>
      </c>
      <c r="H656" s="160" t="n">
        <v>0</v>
      </c>
      <c r="I656" s="160" t="n">
        <v>0</v>
      </c>
      <c r="J656" s="159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1" t="n">
        <v>38718</v>
      </c>
      <c r="C657" s="159" t="s">
        <v>152</v>
      </c>
      <c r="D657" s="159" t="s">
        <v>98</v>
      </c>
      <c r="E657" s="160" t="n">
        <v>-13.06462539</v>
      </c>
      <c r="F657" s="159" t="n">
        <v>0</v>
      </c>
      <c r="G657" s="160" t="n">
        <v>-13.06462539</v>
      </c>
      <c r="H657" s="160" t="n">
        <v>-0.005</v>
      </c>
      <c r="I657" s="160" t="n">
        <v>0.06532312695</v>
      </c>
      <c r="J657" s="159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1" t="n">
        <v>38749</v>
      </c>
      <c r="C658" s="159" t="s">
        <v>141</v>
      </c>
      <c r="D658" s="159" t="s">
        <v>98</v>
      </c>
      <c r="E658" s="160" t="n">
        <v>0</v>
      </c>
      <c r="F658" s="159" t="n">
        <v>0</v>
      </c>
      <c r="G658" s="160" t="n">
        <v>0</v>
      </c>
      <c r="H658" s="160" t="n">
        <v>-0.00663584470749</v>
      </c>
      <c r="I658" s="160" t="n">
        <v>0</v>
      </c>
      <c r="J658" s="159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1" t="n">
        <v>38749</v>
      </c>
      <c r="C659" s="159" t="s">
        <v>142</v>
      </c>
      <c r="D659" s="159" t="s">
        <v>98</v>
      </c>
      <c r="E659" s="160" t="n">
        <v>-34.51893549</v>
      </c>
      <c r="F659" s="159" t="n">
        <v>0</v>
      </c>
      <c r="G659" s="160" t="n">
        <v>-34.51893549</v>
      </c>
      <c r="H659" s="160" t="n">
        <v>0</v>
      </c>
      <c r="I659" s="160" t="n">
        <v>0</v>
      </c>
      <c r="J659" s="159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1" t="n">
        <v>38749</v>
      </c>
      <c r="C660" s="159" t="s">
        <v>152</v>
      </c>
      <c r="D660" s="159" t="s">
        <v>98</v>
      </c>
      <c r="E660" s="160" t="n">
        <v>-11.73643807</v>
      </c>
      <c r="F660" s="159" t="n">
        <v>0</v>
      </c>
      <c r="G660" s="160" t="n">
        <v>-11.73643807</v>
      </c>
      <c r="H660" s="160" t="n">
        <v>-0.005</v>
      </c>
      <c r="I660" s="160" t="n">
        <v>0.05868219035</v>
      </c>
      <c r="J660" s="159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1" t="n">
        <v>38777</v>
      </c>
      <c r="C661" s="159" t="s">
        <v>141</v>
      </c>
      <c r="D661" s="159" t="s">
        <v>98</v>
      </c>
      <c r="E661" s="160" t="n">
        <v>0</v>
      </c>
      <c r="F661" s="159" t="n">
        <v>0</v>
      </c>
      <c r="G661" s="160" t="n">
        <v>0</v>
      </c>
      <c r="H661" s="160" t="n">
        <v>0.020832419395</v>
      </c>
      <c r="I661" s="160" t="n">
        <v>0</v>
      </c>
      <c r="J661" s="159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1" t="n">
        <v>38777</v>
      </c>
      <c r="C662" s="159" t="s">
        <v>142</v>
      </c>
      <c r="D662" s="159" t="s">
        <v>98</v>
      </c>
      <c r="E662" s="160" t="n">
        <v>-38.0288597</v>
      </c>
      <c r="F662" s="159" t="n">
        <v>0</v>
      </c>
      <c r="G662" s="160" t="n">
        <v>-38.0288597</v>
      </c>
      <c r="H662" s="160" t="n">
        <v>0</v>
      </c>
      <c r="I662" s="160" t="n">
        <v>0</v>
      </c>
      <c r="J662" s="159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1" t="n">
        <v>38777</v>
      </c>
      <c r="C663" s="159" t="s">
        <v>152</v>
      </c>
      <c r="D663" s="159" t="s">
        <v>98</v>
      </c>
      <c r="E663" s="160" t="n">
        <v>-17.23974973</v>
      </c>
      <c r="F663" s="159" t="n">
        <v>0</v>
      </c>
      <c r="G663" s="160" t="n">
        <v>-17.23974973</v>
      </c>
      <c r="H663" s="160" t="n">
        <v>-0.005</v>
      </c>
      <c r="I663" s="160" t="n">
        <v>0.08619874865</v>
      </c>
      <c r="J663" s="159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1" t="n">
        <v>38808</v>
      </c>
      <c r="C664" s="159" t="s">
        <v>141</v>
      </c>
      <c r="D664" s="159" t="s">
        <v>98</v>
      </c>
      <c r="E664" s="160" t="n">
        <v>0</v>
      </c>
      <c r="F664" s="159" t="n">
        <v>0</v>
      </c>
      <c r="G664" s="160" t="n">
        <v>0</v>
      </c>
      <c r="H664" s="160" t="n">
        <v>0</v>
      </c>
      <c r="I664" s="160" t="n">
        <v>0</v>
      </c>
      <c r="J664" s="159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1" t="n">
        <v>38808</v>
      </c>
      <c r="C665" s="159" t="s">
        <v>142</v>
      </c>
      <c r="D665" s="159" t="s">
        <v>98</v>
      </c>
      <c r="E665" s="160" t="n">
        <v>-36.60568318</v>
      </c>
      <c r="F665" s="159" t="n">
        <v>0</v>
      </c>
      <c r="G665" s="160" t="n">
        <v>-36.60568318</v>
      </c>
      <c r="H665" s="160" t="n">
        <v>0</v>
      </c>
      <c r="I665" s="160" t="n">
        <v>0</v>
      </c>
      <c r="J665" s="159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1" t="n">
        <v>38808</v>
      </c>
      <c r="C666" s="159" t="s">
        <v>152</v>
      </c>
      <c r="D666" s="159" t="s">
        <v>98</v>
      </c>
      <c r="E666" s="160" t="n">
        <v>-16.59457637</v>
      </c>
      <c r="F666" s="159" t="n">
        <v>0</v>
      </c>
      <c r="G666" s="160" t="n">
        <v>-16.59457637</v>
      </c>
      <c r="H666" s="160" t="n">
        <v>-0.005</v>
      </c>
      <c r="I666" s="160" t="n">
        <v>0.08297288185</v>
      </c>
      <c r="J666" s="159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1" t="n">
        <v>38838</v>
      </c>
      <c r="C667" s="159" t="s">
        <v>141</v>
      </c>
      <c r="D667" s="159" t="s">
        <v>98</v>
      </c>
      <c r="E667" s="160" t="n">
        <v>0</v>
      </c>
      <c r="F667" s="159" t="n">
        <v>0</v>
      </c>
      <c r="G667" s="160" t="n">
        <v>0</v>
      </c>
      <c r="H667" s="160" t="n">
        <v>0</v>
      </c>
      <c r="I667" s="160" t="n">
        <v>0</v>
      </c>
      <c r="J667" s="159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1" t="n">
        <v>38838</v>
      </c>
      <c r="C668" s="159" t="s">
        <v>142</v>
      </c>
      <c r="D668" s="159" t="s">
        <v>98</v>
      </c>
      <c r="E668" s="160" t="n">
        <v>-37.64048573</v>
      </c>
      <c r="F668" s="159" t="n">
        <v>0</v>
      </c>
      <c r="G668" s="160" t="n">
        <v>-37.64048573</v>
      </c>
      <c r="H668" s="160" t="n">
        <v>0</v>
      </c>
      <c r="I668" s="160" t="n">
        <v>0</v>
      </c>
      <c r="J668" s="159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1" t="n">
        <v>38838</v>
      </c>
      <c r="C669" s="159" t="s">
        <v>152</v>
      </c>
      <c r="D669" s="159" t="s">
        <v>98</v>
      </c>
      <c r="E669" s="160" t="n">
        <v>-17.06368686</v>
      </c>
      <c r="F669" s="159" t="n">
        <v>0</v>
      </c>
      <c r="G669" s="160" t="n">
        <v>-17.06368686</v>
      </c>
      <c r="H669" s="160" t="n">
        <v>-0.005</v>
      </c>
      <c r="I669" s="160" t="n">
        <v>0.0853184343</v>
      </c>
      <c r="J669" s="159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1" t="n">
        <v>38869</v>
      </c>
      <c r="C670" s="159" t="s">
        <v>141</v>
      </c>
      <c r="D670" s="159" t="s">
        <v>98</v>
      </c>
      <c r="E670" s="160" t="n">
        <v>0</v>
      </c>
      <c r="F670" s="159" t="n">
        <v>0</v>
      </c>
      <c r="G670" s="160" t="n">
        <v>0</v>
      </c>
      <c r="H670" s="160" t="n">
        <v>0</v>
      </c>
      <c r="I670" s="160" t="n">
        <v>0</v>
      </c>
      <c r="J670" s="159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1" t="n">
        <v>38869</v>
      </c>
      <c r="C671" s="159" t="s">
        <v>142</v>
      </c>
      <c r="D671" s="159" t="s">
        <v>98</v>
      </c>
      <c r="E671" s="160" t="n">
        <v>-36.24073203</v>
      </c>
      <c r="F671" s="159" t="n">
        <v>0</v>
      </c>
      <c r="G671" s="160" t="n">
        <v>-36.24073203</v>
      </c>
      <c r="H671" s="160" t="n">
        <v>0</v>
      </c>
      <c r="I671" s="160" t="n">
        <v>0</v>
      </c>
      <c r="J671" s="159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1" t="n">
        <v>38869</v>
      </c>
      <c r="C672" s="159" t="s">
        <v>152</v>
      </c>
      <c r="D672" s="159" t="s">
        <v>98</v>
      </c>
      <c r="E672" s="160" t="n">
        <v>-16.42913185</v>
      </c>
      <c r="F672" s="159" t="n">
        <v>0</v>
      </c>
      <c r="G672" s="160" t="n">
        <v>-16.42913185</v>
      </c>
      <c r="H672" s="160" t="n">
        <v>-0.005</v>
      </c>
      <c r="I672" s="160" t="n">
        <v>0.08214565925</v>
      </c>
      <c r="J672" s="159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1" t="n">
        <v>38899</v>
      </c>
      <c r="C673" s="159" t="s">
        <v>141</v>
      </c>
      <c r="D673" s="159" t="s">
        <v>98</v>
      </c>
      <c r="E673" s="160" t="n">
        <v>0</v>
      </c>
      <c r="F673" s="159" t="n">
        <v>0</v>
      </c>
      <c r="G673" s="160" t="n">
        <v>0</v>
      </c>
      <c r="H673" s="160" t="n">
        <v>0</v>
      </c>
      <c r="I673" s="160" t="n">
        <v>0</v>
      </c>
      <c r="J673" s="159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1" t="n">
        <v>38899</v>
      </c>
      <c r="C674" s="159" t="s">
        <v>142</v>
      </c>
      <c r="D674" s="159" t="s">
        <v>98</v>
      </c>
      <c r="E674" s="160" t="n">
        <v>-37.26306609</v>
      </c>
      <c r="F674" s="159" t="n">
        <v>0</v>
      </c>
      <c r="G674" s="160" t="n">
        <v>-37.26306609</v>
      </c>
      <c r="H674" s="160" t="n">
        <v>-0.00152158737183</v>
      </c>
      <c r="I674" s="160" t="n">
        <v>0.0566990107982107</v>
      </c>
      <c r="J674" s="159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1" t="n">
        <v>38899</v>
      </c>
      <c r="C675" s="159" t="s">
        <v>152</v>
      </c>
      <c r="D675" s="159" t="s">
        <v>98</v>
      </c>
      <c r="E675" s="160" t="n">
        <v>-16.89258996</v>
      </c>
      <c r="F675" s="159" t="n">
        <v>0</v>
      </c>
      <c r="G675" s="160" t="n">
        <v>-16.89258996</v>
      </c>
      <c r="H675" s="160" t="n">
        <v>-0.005</v>
      </c>
      <c r="I675" s="160" t="n">
        <v>0.0844629498</v>
      </c>
      <c r="J675" s="159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1" t="n">
        <v>38930</v>
      </c>
      <c r="C676" s="159" t="s">
        <v>141</v>
      </c>
      <c r="D676" s="159" t="s">
        <v>98</v>
      </c>
      <c r="E676" s="160" t="n">
        <v>0</v>
      </c>
      <c r="F676" s="159" t="n">
        <v>0</v>
      </c>
      <c r="G676" s="160" t="n">
        <v>0</v>
      </c>
      <c r="H676" s="160" t="n">
        <v>0</v>
      </c>
      <c r="I676" s="160" t="n">
        <v>0</v>
      </c>
      <c r="J676" s="159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1" t="n">
        <v>38930</v>
      </c>
      <c r="C677" s="159" t="s">
        <v>142</v>
      </c>
      <c r="D677" s="159" t="s">
        <v>98</v>
      </c>
      <c r="E677" s="160" t="n">
        <v>-37.07104755</v>
      </c>
      <c r="F677" s="159" t="n">
        <v>0</v>
      </c>
      <c r="G677" s="160" t="n">
        <v>-37.07104755</v>
      </c>
      <c r="H677" s="160" t="n">
        <v>-0.00139176845551</v>
      </c>
      <c r="I677" s="160" t="n">
        <v>0.0515943145928013</v>
      </c>
      <c r="J677" s="159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1" t="n">
        <v>38930</v>
      </c>
      <c r="C678" s="159" t="s">
        <v>152</v>
      </c>
      <c r="D678" s="159" t="s">
        <v>98</v>
      </c>
      <c r="E678" s="160" t="n">
        <v>-16.80554156</v>
      </c>
      <c r="F678" s="159" t="n">
        <v>0</v>
      </c>
      <c r="G678" s="160" t="n">
        <v>-16.80554156</v>
      </c>
      <c r="H678" s="160" t="n">
        <v>-0.005</v>
      </c>
      <c r="I678" s="160" t="n">
        <v>0.0840277078</v>
      </c>
      <c r="J678" s="159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1" t="n">
        <v>38961</v>
      </c>
      <c r="C679" s="159" t="s">
        <v>141</v>
      </c>
      <c r="D679" s="159" t="s">
        <v>98</v>
      </c>
      <c r="E679" s="160" t="n">
        <v>0</v>
      </c>
      <c r="F679" s="159" t="n">
        <v>0</v>
      </c>
      <c r="G679" s="160" t="n">
        <v>0</v>
      </c>
      <c r="H679" s="160" t="n">
        <v>0</v>
      </c>
      <c r="I679" s="160" t="n">
        <v>0</v>
      </c>
      <c r="J679" s="159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1" t="n">
        <v>38961</v>
      </c>
      <c r="C680" s="159" t="s">
        <v>142</v>
      </c>
      <c r="D680" s="159" t="s">
        <v>98</v>
      </c>
      <c r="E680" s="160" t="n">
        <v>-35.68925862</v>
      </c>
      <c r="F680" s="159" t="n">
        <v>0</v>
      </c>
      <c r="G680" s="160" t="n">
        <v>-35.68925862</v>
      </c>
      <c r="H680" s="160" t="n">
        <v>-0.00140339136124</v>
      </c>
      <c r="I680" s="160" t="n">
        <v>0.0500859972363682</v>
      </c>
      <c r="J680" s="159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1" t="n">
        <v>38961</v>
      </c>
      <c r="C681" s="159" t="s">
        <v>152</v>
      </c>
      <c r="D681" s="159" t="s">
        <v>98</v>
      </c>
      <c r="E681" s="160" t="n">
        <v>-16.17913058</v>
      </c>
      <c r="F681" s="159" t="n">
        <v>0</v>
      </c>
      <c r="G681" s="160" t="n">
        <v>-16.17913058</v>
      </c>
      <c r="H681" s="160" t="n">
        <v>-0.005</v>
      </c>
      <c r="I681" s="160" t="n">
        <v>0.0808956529</v>
      </c>
      <c r="J681" s="159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1" t="n">
        <v>38991</v>
      </c>
      <c r="C682" s="159" t="s">
        <v>141</v>
      </c>
      <c r="D682" s="159" t="s">
        <v>98</v>
      </c>
      <c r="E682" s="160" t="n">
        <v>0</v>
      </c>
      <c r="F682" s="159" t="n">
        <v>0</v>
      </c>
      <c r="G682" s="160" t="n">
        <v>0</v>
      </c>
      <c r="H682" s="160" t="n">
        <v>0</v>
      </c>
      <c r="I682" s="160" t="n">
        <v>0</v>
      </c>
      <c r="J682" s="159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1" t="n">
        <v>38991</v>
      </c>
      <c r="C683" s="159" t="s">
        <v>152</v>
      </c>
      <c r="D683" s="159" t="s">
        <v>98</v>
      </c>
      <c r="E683" s="160" t="n">
        <v>-16.63408807</v>
      </c>
      <c r="F683" s="159" t="n">
        <v>0</v>
      </c>
      <c r="G683" s="160" t="n">
        <v>-16.63408807</v>
      </c>
      <c r="H683" s="160" t="n">
        <v>-0.005</v>
      </c>
      <c r="I683" s="160" t="n">
        <v>0.08317044035</v>
      </c>
      <c r="J683" s="159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1" t="n">
        <v>39022</v>
      </c>
      <c r="C684" s="159" t="s">
        <v>141</v>
      </c>
      <c r="D684" s="159" t="s">
        <v>98</v>
      </c>
      <c r="E684" s="160" t="n">
        <v>0</v>
      </c>
      <c r="F684" s="159" t="n">
        <v>0</v>
      </c>
      <c r="G684" s="160" t="n">
        <v>0</v>
      </c>
      <c r="H684" s="160" t="n">
        <v>0.013834238052</v>
      </c>
      <c r="I684" s="160" t="n">
        <v>0</v>
      </c>
      <c r="J684" s="159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1" t="n">
        <v>39022</v>
      </c>
      <c r="C685" s="159" t="s">
        <v>152</v>
      </c>
      <c r="D685" s="159" t="s">
        <v>98</v>
      </c>
      <c r="E685" s="160" t="n">
        <v>-16.01311287</v>
      </c>
      <c r="F685" s="159" t="n">
        <v>0</v>
      </c>
      <c r="G685" s="160" t="n">
        <v>-16.01311287</v>
      </c>
      <c r="H685" s="160" t="n">
        <v>-0.005</v>
      </c>
      <c r="I685" s="160" t="n">
        <v>0.08006556435</v>
      </c>
      <c r="J685" s="159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1" t="n">
        <v>39052</v>
      </c>
      <c r="C686" s="159" t="s">
        <v>141</v>
      </c>
      <c r="D686" s="159" t="s">
        <v>98</v>
      </c>
      <c r="E686" s="160" t="n">
        <v>0</v>
      </c>
      <c r="F686" s="159" t="n">
        <v>0</v>
      </c>
      <c r="G686" s="160" t="n">
        <v>0</v>
      </c>
      <c r="H686" s="160" t="n">
        <v>0.007345557212</v>
      </c>
      <c r="I686" s="160" t="n">
        <v>0</v>
      </c>
      <c r="J686" s="159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1" t="n">
        <v>39052</v>
      </c>
      <c r="C687" s="159" t="s">
        <v>152</v>
      </c>
      <c r="D687" s="159" t="s">
        <v>98</v>
      </c>
      <c r="E687" s="160" t="n">
        <v>-12.34683897</v>
      </c>
      <c r="F687" s="159" t="n">
        <v>0</v>
      </c>
      <c r="G687" s="160" t="n">
        <v>-12.34683897</v>
      </c>
      <c r="H687" s="160" t="n">
        <v>-0.005</v>
      </c>
      <c r="I687" s="160" t="n">
        <v>0.06173419485</v>
      </c>
      <c r="J687" s="159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1" t="n">
        <v>39083</v>
      </c>
      <c r="C688" s="159" t="s">
        <v>141</v>
      </c>
      <c r="D688" s="159" t="s">
        <v>98</v>
      </c>
      <c r="E688" s="160" t="n">
        <v>0</v>
      </c>
      <c r="F688" s="159" t="n">
        <v>0</v>
      </c>
      <c r="G688" s="160" t="n">
        <v>0</v>
      </c>
      <c r="H688" s="160" t="n">
        <v>-0.02202701568604</v>
      </c>
      <c r="I688" s="160" t="n">
        <v>0</v>
      </c>
      <c r="J688" s="159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1" t="n">
        <v>39083</v>
      </c>
      <c r="C689" s="159" t="s">
        <v>152</v>
      </c>
      <c r="D689" s="159" t="s">
        <v>98</v>
      </c>
      <c r="E689" s="160" t="n">
        <v>-12.28137802</v>
      </c>
      <c r="F689" s="159" t="n">
        <v>0</v>
      </c>
      <c r="G689" s="160" t="n">
        <v>-12.28137802</v>
      </c>
      <c r="H689" s="160" t="n">
        <v>-0.005</v>
      </c>
      <c r="I689" s="160" t="n">
        <v>0.0614068901</v>
      </c>
      <c r="J689" s="159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1" t="n">
        <v>39114</v>
      </c>
      <c r="C690" s="159" t="s">
        <v>141</v>
      </c>
      <c r="D690" s="159" t="s">
        <v>98</v>
      </c>
      <c r="E690" s="160" t="n">
        <v>0</v>
      </c>
      <c r="F690" s="159" t="n">
        <v>0</v>
      </c>
      <c r="G690" s="160" t="n">
        <v>0</v>
      </c>
      <c r="H690" s="160" t="n">
        <v>-0.00652968883515</v>
      </c>
      <c r="I690" s="160" t="n">
        <v>0</v>
      </c>
      <c r="J690" s="159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1" t="n">
        <v>39114</v>
      </c>
      <c r="C691" s="159" t="s">
        <v>152</v>
      </c>
      <c r="D691" s="159" t="s">
        <v>98</v>
      </c>
      <c r="E691" s="160" t="n">
        <v>-11.03371078</v>
      </c>
      <c r="F691" s="159" t="n">
        <v>0</v>
      </c>
      <c r="G691" s="160" t="n">
        <v>-11.03371078</v>
      </c>
      <c r="H691" s="160" t="n">
        <v>-0.005</v>
      </c>
      <c r="I691" s="160" t="n">
        <v>0.0551685539</v>
      </c>
      <c r="J691" s="159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1" t="n">
        <v>39142</v>
      </c>
      <c r="C692" s="159" t="s">
        <v>141</v>
      </c>
      <c r="D692" s="159" t="s">
        <v>98</v>
      </c>
      <c r="E692" s="160" t="n">
        <v>0</v>
      </c>
      <c r="F692" s="159" t="n">
        <v>0</v>
      </c>
      <c r="G692" s="160" t="n">
        <v>0</v>
      </c>
      <c r="H692" s="160" t="n">
        <v>0.020143270492</v>
      </c>
      <c r="I692" s="160" t="n">
        <v>0</v>
      </c>
      <c r="J692" s="159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1" t="n">
        <v>39142</v>
      </c>
      <c r="C693" s="159" t="s">
        <v>152</v>
      </c>
      <c r="D693" s="159" t="s">
        <v>98</v>
      </c>
      <c r="E693" s="160" t="n">
        <v>-16.2089746</v>
      </c>
      <c r="F693" s="159" t="n">
        <v>0</v>
      </c>
      <c r="G693" s="160" t="n">
        <v>-16.2089746</v>
      </c>
      <c r="H693" s="160" t="n">
        <v>-0.005</v>
      </c>
      <c r="I693" s="160" t="n">
        <v>0.081044873</v>
      </c>
      <c r="J693" s="159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1" t="n">
        <v>39173</v>
      </c>
      <c r="C694" s="159" t="s">
        <v>141</v>
      </c>
      <c r="D694" s="159" t="s">
        <v>98</v>
      </c>
      <c r="E694" s="160" t="n">
        <v>0</v>
      </c>
      <c r="F694" s="159" t="n">
        <v>0</v>
      </c>
      <c r="G694" s="160" t="n">
        <v>0</v>
      </c>
      <c r="H694" s="160" t="n">
        <v>0</v>
      </c>
      <c r="I694" s="160" t="n">
        <v>0</v>
      </c>
      <c r="J694" s="159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1" t="n">
        <v>39173</v>
      </c>
      <c r="C695" s="159" t="s">
        <v>152</v>
      </c>
      <c r="D695" s="159" t="s">
        <v>98</v>
      </c>
      <c r="E695" s="160" t="n">
        <v>-15.60189745</v>
      </c>
      <c r="F695" s="159" t="n">
        <v>0</v>
      </c>
      <c r="G695" s="160" t="n">
        <v>-15.60189745</v>
      </c>
      <c r="H695" s="160" t="n">
        <v>-0.005</v>
      </c>
      <c r="I695" s="160" t="n">
        <v>0.07800948725</v>
      </c>
      <c r="J695" s="159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1" t="n">
        <v>39203</v>
      </c>
      <c r="C696" s="159" t="s">
        <v>141</v>
      </c>
      <c r="D696" s="159" t="s">
        <v>98</v>
      </c>
      <c r="E696" s="160" t="n">
        <v>0</v>
      </c>
      <c r="F696" s="159" t="n">
        <v>0</v>
      </c>
      <c r="G696" s="160" t="n">
        <v>0</v>
      </c>
      <c r="H696" s="160" t="n">
        <v>0</v>
      </c>
      <c r="I696" s="160" t="n">
        <v>0</v>
      </c>
      <c r="J696" s="159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1" t="n">
        <v>39203</v>
      </c>
      <c r="C697" s="159" t="s">
        <v>152</v>
      </c>
      <c r="D697" s="159" t="s">
        <v>98</v>
      </c>
      <c r="E697" s="160" t="n">
        <v>-16.03827542</v>
      </c>
      <c r="F697" s="159" t="n">
        <v>0</v>
      </c>
      <c r="G697" s="160" t="n">
        <v>-16.03827542</v>
      </c>
      <c r="H697" s="160" t="n">
        <v>-0.005</v>
      </c>
      <c r="I697" s="160" t="n">
        <v>0.0801913771</v>
      </c>
      <c r="J697" s="159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1" t="n">
        <v>39234</v>
      </c>
      <c r="C698" s="159" t="s">
        <v>141</v>
      </c>
      <c r="D698" s="159" t="s">
        <v>98</v>
      </c>
      <c r="E698" s="160" t="n">
        <v>0</v>
      </c>
      <c r="F698" s="159" t="n">
        <v>0</v>
      </c>
      <c r="G698" s="160" t="n">
        <v>0</v>
      </c>
      <c r="H698" s="160" t="n">
        <v>0</v>
      </c>
      <c r="I698" s="160" t="n">
        <v>0</v>
      </c>
      <c r="J698" s="159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1" t="n">
        <v>39234</v>
      </c>
      <c r="C699" s="159" t="s">
        <v>152</v>
      </c>
      <c r="D699" s="159" t="s">
        <v>98</v>
      </c>
      <c r="E699" s="160" t="n">
        <v>-15.43723599</v>
      </c>
      <c r="F699" s="159" t="n">
        <v>0</v>
      </c>
      <c r="G699" s="160" t="n">
        <v>-15.43723599</v>
      </c>
      <c r="H699" s="160" t="n">
        <v>-0.005</v>
      </c>
      <c r="I699" s="160" t="n">
        <v>0.07718617995</v>
      </c>
      <c r="J699" s="159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1" t="n">
        <v>39264</v>
      </c>
      <c r="C700" s="159" t="s">
        <v>141</v>
      </c>
      <c r="D700" s="159" t="s">
        <v>98</v>
      </c>
      <c r="E700" s="160" t="n">
        <v>0</v>
      </c>
      <c r="F700" s="159" t="n">
        <v>0</v>
      </c>
      <c r="G700" s="160" t="n">
        <v>0</v>
      </c>
      <c r="H700" s="160" t="n">
        <v>0</v>
      </c>
      <c r="I700" s="160" t="n">
        <v>0</v>
      </c>
      <c r="J700" s="159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1" t="n">
        <v>39264</v>
      </c>
      <c r="C701" s="159" t="s">
        <v>152</v>
      </c>
      <c r="D701" s="159" t="s">
        <v>98</v>
      </c>
      <c r="E701" s="160" t="n">
        <v>-15.86814896</v>
      </c>
      <c r="F701" s="159" t="n">
        <v>0</v>
      </c>
      <c r="G701" s="160" t="n">
        <v>-15.86814896</v>
      </c>
      <c r="H701" s="160" t="n">
        <v>-0.005</v>
      </c>
      <c r="I701" s="160" t="n">
        <v>0.0793407448</v>
      </c>
      <c r="J701" s="159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1" t="n">
        <v>39295</v>
      </c>
      <c r="C702" s="159" t="s">
        <v>141</v>
      </c>
      <c r="D702" s="159" t="s">
        <v>98</v>
      </c>
      <c r="E702" s="160" t="n">
        <v>0</v>
      </c>
      <c r="F702" s="159" t="n">
        <v>0</v>
      </c>
      <c r="G702" s="160" t="n">
        <v>0</v>
      </c>
      <c r="H702" s="160" t="n">
        <v>0</v>
      </c>
      <c r="I702" s="160" t="n">
        <v>0</v>
      </c>
      <c r="J702" s="159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1" t="n">
        <v>39295</v>
      </c>
      <c r="C703" s="159" t="s">
        <v>152</v>
      </c>
      <c r="D703" s="159" t="s">
        <v>98</v>
      </c>
      <c r="E703" s="160" t="n">
        <v>-15.78171805</v>
      </c>
      <c r="F703" s="159" t="n">
        <v>0</v>
      </c>
      <c r="G703" s="160" t="n">
        <v>-15.78171805</v>
      </c>
      <c r="H703" s="160" t="n">
        <v>-0.005</v>
      </c>
      <c r="I703" s="160" t="n">
        <v>0.07890859025</v>
      </c>
      <c r="J703" s="159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1" t="n">
        <v>39326</v>
      </c>
      <c r="C704" s="159" t="s">
        <v>141</v>
      </c>
      <c r="D704" s="159" t="s">
        <v>98</v>
      </c>
      <c r="E704" s="160" t="n">
        <v>0</v>
      </c>
      <c r="F704" s="159" t="n">
        <v>0</v>
      </c>
      <c r="G704" s="160" t="n">
        <v>0</v>
      </c>
      <c r="H704" s="160" t="n">
        <v>0</v>
      </c>
      <c r="I704" s="160" t="n">
        <v>0</v>
      </c>
      <c r="J704" s="159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1" t="n">
        <v>39326</v>
      </c>
      <c r="C705" s="159" t="s">
        <v>152</v>
      </c>
      <c r="D705" s="159" t="s">
        <v>98</v>
      </c>
      <c r="E705" s="160" t="n">
        <v>-15.18901125</v>
      </c>
      <c r="F705" s="159" t="n">
        <v>0</v>
      </c>
      <c r="G705" s="160" t="n">
        <v>-15.18901125</v>
      </c>
      <c r="H705" s="160" t="n">
        <v>-0.005</v>
      </c>
      <c r="I705" s="160" t="n">
        <v>0.07594505625</v>
      </c>
      <c r="J705" s="159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1" t="n">
        <v>39356</v>
      </c>
      <c r="C706" s="159" t="s">
        <v>141</v>
      </c>
      <c r="D706" s="159" t="s">
        <v>98</v>
      </c>
      <c r="E706" s="160" t="n">
        <v>0</v>
      </c>
      <c r="F706" s="159" t="n">
        <v>0</v>
      </c>
      <c r="G706" s="160" t="n">
        <v>0</v>
      </c>
      <c r="H706" s="160" t="n">
        <v>0</v>
      </c>
      <c r="I706" s="160" t="n">
        <v>0</v>
      </c>
      <c r="J706" s="159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1" t="n">
        <v>39356</v>
      </c>
      <c r="C707" s="159" t="s">
        <v>152</v>
      </c>
      <c r="D707" s="159" t="s">
        <v>98</v>
      </c>
      <c r="E707" s="160" t="n">
        <v>-15.61172035</v>
      </c>
      <c r="F707" s="159" t="n">
        <v>0</v>
      </c>
      <c r="G707" s="160" t="n">
        <v>-15.61172035</v>
      </c>
      <c r="H707" s="160" t="n">
        <v>-0.005</v>
      </c>
      <c r="I707" s="160" t="n">
        <v>0.07805860175</v>
      </c>
      <c r="J707" s="159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1" t="n">
        <v>39387</v>
      </c>
      <c r="C708" s="159" t="s">
        <v>141</v>
      </c>
      <c r="D708" s="159" t="s">
        <v>98</v>
      </c>
      <c r="E708" s="160" t="n">
        <v>0</v>
      </c>
      <c r="F708" s="159" t="n">
        <v>0</v>
      </c>
      <c r="G708" s="160" t="n">
        <v>0</v>
      </c>
      <c r="H708" s="160" t="n">
        <v>0.013189554214</v>
      </c>
      <c r="I708" s="160" t="n">
        <v>0</v>
      </c>
      <c r="J708" s="159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1" t="n">
        <v>39387</v>
      </c>
      <c r="C709" s="159" t="s">
        <v>152</v>
      </c>
      <c r="D709" s="159" t="s">
        <v>98</v>
      </c>
      <c r="E709" s="160" t="n">
        <v>-15.02455757</v>
      </c>
      <c r="F709" s="159" t="n">
        <v>0</v>
      </c>
      <c r="G709" s="160" t="n">
        <v>-15.02455757</v>
      </c>
      <c r="H709" s="160" t="n">
        <v>-0.005</v>
      </c>
      <c r="I709" s="160" t="n">
        <v>0.07512278785</v>
      </c>
      <c r="J709" s="159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1" t="n">
        <v>39417</v>
      </c>
      <c r="C710" s="159" t="s">
        <v>141</v>
      </c>
      <c r="D710" s="159" t="s">
        <v>98</v>
      </c>
      <c r="E710" s="160" t="n">
        <v>0</v>
      </c>
      <c r="F710" s="159" t="n">
        <v>0</v>
      </c>
      <c r="G710" s="160" t="n">
        <v>0</v>
      </c>
      <c r="H710" s="160" t="n">
        <v>0.006986379623</v>
      </c>
      <c r="I710" s="160" t="n">
        <v>0</v>
      </c>
      <c r="J710" s="159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1" t="n">
        <v>39417</v>
      </c>
      <c r="C711" s="159" t="s">
        <v>152</v>
      </c>
      <c r="D711" s="159" t="s">
        <v>98</v>
      </c>
      <c r="E711" s="160" t="n">
        <v>-11.58139055</v>
      </c>
      <c r="F711" s="159" t="n">
        <v>0</v>
      </c>
      <c r="G711" s="160" t="n">
        <v>-11.58139055</v>
      </c>
      <c r="H711" s="160" t="n">
        <v>-0.005</v>
      </c>
      <c r="I711" s="160" t="n">
        <v>0.05790695275</v>
      </c>
      <c r="J711" s="159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1" t="n">
        <v>39448</v>
      </c>
      <c r="C712" s="159" t="s">
        <v>141</v>
      </c>
      <c r="D712" s="159" t="s">
        <v>98</v>
      </c>
      <c r="E712" s="160" t="n">
        <v>0</v>
      </c>
      <c r="F712" s="159" t="n">
        <v>0</v>
      </c>
      <c r="G712" s="160" t="n">
        <v>0</v>
      </c>
      <c r="H712" s="160" t="n">
        <v>-0.02088487148285</v>
      </c>
      <c r="I712" s="160" t="n">
        <v>0</v>
      </c>
      <c r="J712" s="159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1" t="n">
        <v>39479</v>
      </c>
      <c r="C713" s="159" t="s">
        <v>141</v>
      </c>
      <c r="D713" s="159" t="s">
        <v>98</v>
      </c>
      <c r="E713" s="160" t="n">
        <v>0</v>
      </c>
      <c r="F713" s="159" t="n">
        <v>0</v>
      </c>
      <c r="G713" s="160" t="n">
        <v>0</v>
      </c>
      <c r="H713" s="160" t="n">
        <v>-0.00650238990784</v>
      </c>
      <c r="I713" s="160" t="n">
        <v>0</v>
      </c>
      <c r="J713" s="159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1" t="n">
        <v>39508</v>
      </c>
      <c r="C714" s="159" t="s">
        <v>141</v>
      </c>
      <c r="D714" s="159" t="s">
        <v>98</v>
      </c>
      <c r="E714" s="160" t="n">
        <v>0</v>
      </c>
      <c r="F714" s="159" t="n">
        <v>0</v>
      </c>
      <c r="G714" s="160" t="n">
        <v>0</v>
      </c>
      <c r="H714" s="160" t="n">
        <v>0.019827246665</v>
      </c>
      <c r="I714" s="160" t="n">
        <v>0</v>
      </c>
      <c r="J714" s="159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1" t="n">
        <v>39539</v>
      </c>
      <c r="C715" s="159" t="s">
        <v>141</v>
      </c>
      <c r="D715" s="159" t="s">
        <v>98</v>
      </c>
      <c r="E715" s="160" t="n">
        <v>0</v>
      </c>
      <c r="F715" s="159" t="n">
        <v>0</v>
      </c>
      <c r="G715" s="160" t="n">
        <v>0</v>
      </c>
      <c r="H715" s="160" t="n">
        <v>0</v>
      </c>
      <c r="I715" s="160" t="n">
        <v>0</v>
      </c>
      <c r="J715" s="159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1" t="n">
        <v>39569</v>
      </c>
      <c r="C716" s="159" t="s">
        <v>141</v>
      </c>
      <c r="D716" s="159" t="s">
        <v>98</v>
      </c>
      <c r="E716" s="160" t="n">
        <v>0</v>
      </c>
      <c r="F716" s="159" t="n">
        <v>0</v>
      </c>
      <c r="G716" s="160" t="n">
        <v>0</v>
      </c>
      <c r="H716" s="160" t="n">
        <v>0</v>
      </c>
      <c r="I716" s="160" t="n">
        <v>0</v>
      </c>
      <c r="J716" s="159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1" t="n">
        <v>39600</v>
      </c>
      <c r="C717" s="159" t="s">
        <v>141</v>
      </c>
      <c r="D717" s="159" t="s">
        <v>98</v>
      </c>
      <c r="E717" s="160" t="n">
        <v>0</v>
      </c>
      <c r="F717" s="159" t="n">
        <v>0</v>
      </c>
      <c r="G717" s="160" t="n">
        <v>0</v>
      </c>
      <c r="H717" s="160" t="n">
        <v>0</v>
      </c>
      <c r="I717" s="160" t="n">
        <v>0</v>
      </c>
      <c r="J717" s="159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1" t="n">
        <v>39630</v>
      </c>
      <c r="C718" s="159" t="s">
        <v>141</v>
      </c>
      <c r="D718" s="159" t="s">
        <v>98</v>
      </c>
      <c r="E718" s="160" t="n">
        <v>0</v>
      </c>
      <c r="F718" s="159" t="n">
        <v>0</v>
      </c>
      <c r="G718" s="160" t="n">
        <v>0</v>
      </c>
      <c r="H718" s="160" t="n">
        <v>0</v>
      </c>
      <c r="I718" s="160" t="n">
        <v>0</v>
      </c>
      <c r="J718" s="159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1" t="n">
        <v>39661</v>
      </c>
      <c r="C719" s="159" t="s">
        <v>141</v>
      </c>
      <c r="D719" s="159" t="s">
        <v>98</v>
      </c>
      <c r="E719" s="160" t="n">
        <v>0</v>
      </c>
      <c r="F719" s="159" t="n">
        <v>0</v>
      </c>
      <c r="G719" s="160" t="n">
        <v>0</v>
      </c>
      <c r="H719" s="160" t="n">
        <v>0</v>
      </c>
      <c r="I719" s="160" t="n">
        <v>0</v>
      </c>
      <c r="J719" s="159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1" t="n">
        <v>39692</v>
      </c>
      <c r="C720" s="159" t="s">
        <v>141</v>
      </c>
      <c r="D720" s="159" t="s">
        <v>98</v>
      </c>
      <c r="E720" s="160" t="n">
        <v>0</v>
      </c>
      <c r="F720" s="159" t="n">
        <v>0</v>
      </c>
      <c r="G720" s="160" t="n">
        <v>0</v>
      </c>
      <c r="H720" s="160" t="n">
        <v>0</v>
      </c>
      <c r="I720" s="160" t="n">
        <v>0</v>
      </c>
      <c r="J720" s="159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1" t="n">
        <v>39722</v>
      </c>
      <c r="C721" s="159" t="s">
        <v>141</v>
      </c>
      <c r="D721" s="159" t="s">
        <v>98</v>
      </c>
      <c r="E721" s="160" t="n">
        <v>0</v>
      </c>
      <c r="F721" s="159" t="n">
        <v>0</v>
      </c>
      <c r="G721" s="160" t="n">
        <v>0</v>
      </c>
      <c r="H721" s="160" t="n">
        <v>0</v>
      </c>
      <c r="I721" s="160" t="n">
        <v>0</v>
      </c>
      <c r="J721" s="159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1" t="n">
        <v>39753</v>
      </c>
      <c r="C722" s="159" t="s">
        <v>141</v>
      </c>
      <c r="D722" s="159" t="s">
        <v>98</v>
      </c>
      <c r="E722" s="160" t="n">
        <v>0</v>
      </c>
      <c r="F722" s="159" t="n">
        <v>0</v>
      </c>
      <c r="G722" s="160" t="n">
        <v>0</v>
      </c>
      <c r="H722" s="160" t="n">
        <v>0.0129083395</v>
      </c>
      <c r="I722" s="160" t="n">
        <v>0</v>
      </c>
      <c r="J722" s="159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1" t="n">
        <v>39783</v>
      </c>
      <c r="C723" s="159" t="s">
        <v>141</v>
      </c>
      <c r="D723" s="159" t="s">
        <v>98</v>
      </c>
      <c r="E723" s="160" t="n">
        <v>0</v>
      </c>
      <c r="F723" s="159" t="n">
        <v>0</v>
      </c>
      <c r="G723" s="160" t="n">
        <v>0</v>
      </c>
      <c r="H723" s="160" t="n">
        <v>0.00685429573</v>
      </c>
      <c r="I723" s="160" t="n">
        <v>0</v>
      </c>
      <c r="J723" s="159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1" t="n">
        <v>39814</v>
      </c>
      <c r="C724" s="159" t="s">
        <v>141</v>
      </c>
      <c r="D724" s="159" t="s">
        <v>98</v>
      </c>
      <c r="E724" s="160" t="n">
        <v>0</v>
      </c>
      <c r="F724" s="159" t="n">
        <v>0</v>
      </c>
      <c r="G724" s="160" t="n">
        <v>0</v>
      </c>
      <c r="H724" s="160" t="n">
        <v>-0.02024060487748</v>
      </c>
      <c r="I724" s="160" t="n">
        <v>0</v>
      </c>
      <c r="J724" s="159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1" t="n">
        <v>39845</v>
      </c>
      <c r="C725" s="159" t="s">
        <v>141</v>
      </c>
      <c r="D725" s="159" t="s">
        <v>98</v>
      </c>
      <c r="E725" s="160" t="n">
        <v>0</v>
      </c>
      <c r="F725" s="159" t="n">
        <v>0</v>
      </c>
      <c r="G725" s="160" t="n">
        <v>0</v>
      </c>
      <c r="H725" s="160" t="n">
        <v>-0.00650238990784</v>
      </c>
      <c r="I725" s="160" t="n">
        <v>0</v>
      </c>
      <c r="J725" s="159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1" t="n">
        <v>39873</v>
      </c>
      <c r="C726" s="159" t="s">
        <v>141</v>
      </c>
      <c r="D726" s="159" t="s">
        <v>98</v>
      </c>
      <c r="E726" s="160" t="n">
        <v>0</v>
      </c>
      <c r="F726" s="159" t="n">
        <v>0</v>
      </c>
      <c r="G726" s="160" t="n">
        <v>0</v>
      </c>
      <c r="H726" s="160" t="n">
        <v>0.019216179847</v>
      </c>
      <c r="I726" s="160" t="n">
        <v>0</v>
      </c>
      <c r="J726" s="159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1" t="n">
        <v>39904</v>
      </c>
      <c r="C727" s="159" t="s">
        <v>141</v>
      </c>
      <c r="D727" s="159" t="s">
        <v>98</v>
      </c>
      <c r="E727" s="160" t="n">
        <v>0</v>
      </c>
      <c r="F727" s="159" t="n">
        <v>0</v>
      </c>
      <c r="G727" s="160" t="n">
        <v>0</v>
      </c>
      <c r="H727" s="160" t="n">
        <v>0</v>
      </c>
      <c r="I727" s="160" t="n">
        <v>0</v>
      </c>
      <c r="J727" s="159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1" t="n">
        <v>39934</v>
      </c>
      <c r="C728" s="159" t="s">
        <v>141</v>
      </c>
      <c r="D728" s="159" t="s">
        <v>98</v>
      </c>
      <c r="E728" s="160" t="n">
        <v>0</v>
      </c>
      <c r="F728" s="159" t="n">
        <v>0</v>
      </c>
      <c r="G728" s="160" t="n">
        <v>0</v>
      </c>
      <c r="H728" s="160" t="n">
        <v>0</v>
      </c>
      <c r="I728" s="160" t="n">
        <v>0</v>
      </c>
      <c r="J728" s="159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1" t="n">
        <v>39965</v>
      </c>
      <c r="C729" s="159" t="s">
        <v>141</v>
      </c>
      <c r="D729" s="159" t="s">
        <v>98</v>
      </c>
      <c r="E729" s="160" t="n">
        <v>0</v>
      </c>
      <c r="F729" s="159" t="n">
        <v>0</v>
      </c>
      <c r="G729" s="160" t="n">
        <v>0</v>
      </c>
      <c r="H729" s="160" t="n">
        <v>0</v>
      </c>
      <c r="I729" s="160" t="n">
        <v>0</v>
      </c>
      <c r="J729" s="159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1" t="n">
        <v>39995</v>
      </c>
      <c r="C730" s="159" t="s">
        <v>141</v>
      </c>
      <c r="D730" s="159" t="s">
        <v>98</v>
      </c>
      <c r="E730" s="160" t="n">
        <v>0</v>
      </c>
      <c r="F730" s="159" t="n">
        <v>0</v>
      </c>
      <c r="G730" s="160" t="n">
        <v>0</v>
      </c>
      <c r="H730" s="160" t="n">
        <v>0</v>
      </c>
      <c r="I730" s="160" t="n">
        <v>0</v>
      </c>
      <c r="J730" s="159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1" t="n">
        <v>40026</v>
      </c>
      <c r="C731" s="159" t="s">
        <v>141</v>
      </c>
      <c r="D731" s="159" t="s">
        <v>98</v>
      </c>
      <c r="E731" s="160" t="n">
        <v>0</v>
      </c>
      <c r="F731" s="159" t="n">
        <v>0</v>
      </c>
      <c r="G731" s="160" t="n">
        <v>0</v>
      </c>
      <c r="H731" s="160" t="n">
        <v>0</v>
      </c>
      <c r="I731" s="160" t="n">
        <v>0</v>
      </c>
      <c r="J731" s="159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1" t="n">
        <v>40057</v>
      </c>
      <c r="C732" s="159" t="s">
        <v>141</v>
      </c>
      <c r="D732" s="159" t="s">
        <v>98</v>
      </c>
      <c r="E732" s="160" t="n">
        <v>0</v>
      </c>
      <c r="F732" s="159" t="n">
        <v>0</v>
      </c>
      <c r="G732" s="160" t="n">
        <v>0</v>
      </c>
      <c r="H732" s="160" t="n">
        <v>0</v>
      </c>
      <c r="I732" s="160" t="n">
        <v>0</v>
      </c>
      <c r="J732" s="159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1" t="n">
        <v>40087</v>
      </c>
      <c r="C733" s="159" t="s">
        <v>141</v>
      </c>
      <c r="D733" s="159" t="s">
        <v>98</v>
      </c>
      <c r="E733" s="160" t="n">
        <v>0</v>
      </c>
      <c r="F733" s="159" t="n">
        <v>0</v>
      </c>
      <c r="G733" s="160" t="n">
        <v>0</v>
      </c>
      <c r="H733" s="160" t="n">
        <v>0</v>
      </c>
      <c r="I733" s="160" t="n">
        <v>0</v>
      </c>
      <c r="J733" s="159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1" t="n">
        <v>40118</v>
      </c>
      <c r="C734" s="159" t="s">
        <v>141</v>
      </c>
      <c r="D734" s="159" t="s">
        <v>98</v>
      </c>
      <c r="E734" s="160" t="n">
        <v>0</v>
      </c>
      <c r="F734" s="159" t="n">
        <v>0</v>
      </c>
      <c r="G734" s="160" t="n">
        <v>0</v>
      </c>
      <c r="H734" s="160" t="n">
        <v>0.012782216072</v>
      </c>
      <c r="I734" s="160" t="n">
        <v>0</v>
      </c>
      <c r="J734" s="159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1" t="n">
        <v>40148</v>
      </c>
      <c r="C735" s="159" t="s">
        <v>141</v>
      </c>
      <c r="D735" s="159" t="s">
        <v>98</v>
      </c>
      <c r="E735" s="160" t="n">
        <v>0</v>
      </c>
      <c r="F735" s="159" t="n">
        <v>0</v>
      </c>
      <c r="G735" s="160" t="n">
        <v>0</v>
      </c>
      <c r="H735" s="160" t="n">
        <v>0.006743907928</v>
      </c>
      <c r="I735" s="160" t="n">
        <v>0</v>
      </c>
      <c r="J735" s="159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1" t="n">
        <v>40179</v>
      </c>
      <c r="C736" s="159" t="s">
        <v>141</v>
      </c>
      <c r="D736" s="159" t="s">
        <v>98</v>
      </c>
      <c r="E736" s="160" t="n">
        <v>0</v>
      </c>
      <c r="F736" s="159" t="n">
        <v>0</v>
      </c>
      <c r="G736" s="160" t="n">
        <v>0</v>
      </c>
      <c r="H736" s="160" t="n">
        <v>-0.0200429558754</v>
      </c>
      <c r="I736" s="160" t="n">
        <v>0</v>
      </c>
      <c r="J736" s="159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1" t="n">
        <v>40210</v>
      </c>
      <c r="C737" s="159" t="s">
        <v>141</v>
      </c>
      <c r="D737" s="159" t="s">
        <v>98</v>
      </c>
      <c r="E737" s="160" t="n">
        <v>0</v>
      </c>
      <c r="F737" s="159" t="n">
        <v>0</v>
      </c>
      <c r="G737" s="160" t="n">
        <v>0</v>
      </c>
      <c r="H737" s="160" t="n">
        <v>-0.00631386041642</v>
      </c>
      <c r="I737" s="160" t="n">
        <v>0</v>
      </c>
      <c r="J737" s="159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1" t="n">
        <v>40238</v>
      </c>
      <c r="C738" s="159" t="s">
        <v>141</v>
      </c>
      <c r="D738" s="159" t="s">
        <v>98</v>
      </c>
      <c r="E738" s="160" t="n">
        <v>0</v>
      </c>
      <c r="F738" s="159" t="n">
        <v>0</v>
      </c>
      <c r="G738" s="160" t="n">
        <v>0</v>
      </c>
      <c r="H738" s="160" t="n">
        <v>0.017920494079</v>
      </c>
      <c r="I738" s="160" t="n">
        <v>0</v>
      </c>
      <c r="J738" s="159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1" t="n">
        <v>40269</v>
      </c>
      <c r="C739" s="159" t="s">
        <v>141</v>
      </c>
      <c r="D739" s="159" t="s">
        <v>98</v>
      </c>
      <c r="E739" s="160" t="n">
        <v>0</v>
      </c>
      <c r="F739" s="159" t="n">
        <v>0</v>
      </c>
      <c r="G739" s="160" t="n">
        <v>0</v>
      </c>
      <c r="H739" s="160" t="n">
        <v>0</v>
      </c>
      <c r="I739" s="160" t="n">
        <v>0</v>
      </c>
      <c r="J739" s="159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1" t="n">
        <v>40299</v>
      </c>
      <c r="C740" s="159" t="s">
        <v>141</v>
      </c>
      <c r="D740" s="159" t="s">
        <v>98</v>
      </c>
      <c r="E740" s="160" t="n">
        <v>0</v>
      </c>
      <c r="F740" s="159" t="n">
        <v>0</v>
      </c>
      <c r="G740" s="160" t="n">
        <v>0</v>
      </c>
      <c r="H740" s="160" t="n">
        <v>0</v>
      </c>
      <c r="I740" s="160" t="n">
        <v>0</v>
      </c>
      <c r="J740" s="159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1" t="n">
        <v>40330</v>
      </c>
      <c r="C741" s="159" t="s">
        <v>141</v>
      </c>
      <c r="D741" s="159" t="s">
        <v>98</v>
      </c>
      <c r="E741" s="160" t="n">
        <v>0</v>
      </c>
      <c r="F741" s="159" t="n">
        <v>0</v>
      </c>
      <c r="G741" s="160" t="n">
        <v>0</v>
      </c>
      <c r="H741" s="160" t="n">
        <v>0</v>
      </c>
      <c r="I741" s="160" t="n">
        <v>0</v>
      </c>
      <c r="J741" s="159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1" t="n">
        <v>40360</v>
      </c>
      <c r="C742" s="159" t="s">
        <v>141</v>
      </c>
      <c r="D742" s="159" t="s">
        <v>98</v>
      </c>
      <c r="E742" s="160" t="n">
        <v>0</v>
      </c>
      <c r="F742" s="159" t="n">
        <v>0</v>
      </c>
      <c r="G742" s="160" t="n">
        <v>0</v>
      </c>
      <c r="H742" s="160" t="n">
        <v>0</v>
      </c>
      <c r="I742" s="160" t="n">
        <v>0</v>
      </c>
      <c r="J742" s="159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1" t="n">
        <v>40391</v>
      </c>
      <c r="C743" s="159" t="s">
        <v>141</v>
      </c>
      <c r="D743" s="159" t="s">
        <v>98</v>
      </c>
      <c r="E743" s="160" t="n">
        <v>0</v>
      </c>
      <c r="F743" s="159" t="n">
        <v>0</v>
      </c>
      <c r="G743" s="160" t="n">
        <v>0</v>
      </c>
      <c r="H743" s="160" t="n">
        <v>0</v>
      </c>
      <c r="I743" s="160" t="n">
        <v>0</v>
      </c>
      <c r="J743" s="159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1" t="n">
        <v>40422</v>
      </c>
      <c r="C744" s="159" t="s">
        <v>141</v>
      </c>
      <c r="D744" s="159" t="s">
        <v>98</v>
      </c>
      <c r="E744" s="160" t="n">
        <v>0</v>
      </c>
      <c r="F744" s="159" t="n">
        <v>0</v>
      </c>
      <c r="G744" s="160" t="n">
        <v>0</v>
      </c>
      <c r="H744" s="160" t="n">
        <v>0</v>
      </c>
      <c r="I744" s="160" t="n">
        <v>0</v>
      </c>
      <c r="J744" s="159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1" t="n">
        <v>40452</v>
      </c>
      <c r="C745" s="159" t="s">
        <v>141</v>
      </c>
      <c r="D745" s="159" t="s">
        <v>98</v>
      </c>
      <c r="E745" s="160" t="n">
        <v>0</v>
      </c>
      <c r="F745" s="159" t="n">
        <v>0</v>
      </c>
      <c r="G745" s="160" t="n">
        <v>0</v>
      </c>
      <c r="H745" s="160" t="n">
        <v>0</v>
      </c>
      <c r="I745" s="160" t="n">
        <v>0</v>
      </c>
      <c r="J745" s="159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1" t="n">
        <v>40483</v>
      </c>
      <c r="C746" s="159" t="s">
        <v>141</v>
      </c>
      <c r="D746" s="159" t="s">
        <v>98</v>
      </c>
      <c r="E746" s="160" t="n">
        <v>0</v>
      </c>
      <c r="F746" s="159" t="n">
        <v>0</v>
      </c>
      <c r="G746" s="160" t="n">
        <v>0</v>
      </c>
      <c r="H746" s="160" t="n">
        <v>0.012182950973</v>
      </c>
      <c r="I746" s="160" t="n">
        <v>0</v>
      </c>
      <c r="J746" s="159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1" t="n">
        <v>40513</v>
      </c>
      <c r="C747" s="159" t="s">
        <v>141</v>
      </c>
      <c r="D747" s="159" t="s">
        <v>98</v>
      </c>
      <c r="E747" s="160" t="n">
        <v>0</v>
      </c>
      <c r="F747" s="159" t="n">
        <v>0</v>
      </c>
      <c r="G747" s="160" t="n">
        <v>0</v>
      </c>
      <c r="H747" s="160" t="n">
        <v>0.006386637687</v>
      </c>
      <c r="I747" s="160" t="n">
        <v>0</v>
      </c>
      <c r="J747" s="159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1" t="n">
        <v>40544</v>
      </c>
      <c r="C748" s="159" t="s">
        <v>141</v>
      </c>
      <c r="D748" s="159" t="s">
        <v>98</v>
      </c>
      <c r="E748" s="160" t="n">
        <v>0</v>
      </c>
      <c r="F748" s="159" t="n">
        <v>0</v>
      </c>
      <c r="G748" s="160" t="n">
        <v>0</v>
      </c>
      <c r="H748" s="160" t="n">
        <v>-0.01904374361039</v>
      </c>
      <c r="I748" s="160" t="n">
        <v>0</v>
      </c>
      <c r="J748" s="159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1" t="n">
        <v>40575</v>
      </c>
      <c r="C749" s="159" t="s">
        <v>141</v>
      </c>
      <c r="D749" s="159" t="s">
        <v>98</v>
      </c>
      <c r="E749" s="160" t="n">
        <v>0</v>
      </c>
      <c r="F749" s="159" t="n">
        <v>0</v>
      </c>
      <c r="G749" s="160" t="n">
        <v>0</v>
      </c>
      <c r="H749" s="160" t="n">
        <v>-0.00605338811875</v>
      </c>
      <c r="I749" s="160" t="n">
        <v>0</v>
      </c>
      <c r="J749" s="159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1" t="n">
        <v>40603</v>
      </c>
      <c r="C750" s="159" t="s">
        <v>141</v>
      </c>
      <c r="D750" s="159" t="s">
        <v>98</v>
      </c>
      <c r="E750" s="160" t="n">
        <v>0</v>
      </c>
      <c r="F750" s="159" t="n">
        <v>0</v>
      </c>
      <c r="G750" s="160" t="n">
        <v>0</v>
      </c>
      <c r="H750" s="160" t="n">
        <v>0.016496777534</v>
      </c>
      <c r="I750" s="160" t="n">
        <v>0</v>
      </c>
      <c r="J750" s="159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1" t="n">
        <v>40634</v>
      </c>
      <c r="C751" s="159" t="s">
        <v>141</v>
      </c>
      <c r="D751" s="159" t="s">
        <v>98</v>
      </c>
      <c r="E751" s="160" t="n">
        <v>0</v>
      </c>
      <c r="F751" s="159" t="n">
        <v>0</v>
      </c>
      <c r="G751" s="160" t="n">
        <v>0</v>
      </c>
      <c r="H751" s="160" t="n">
        <v>0</v>
      </c>
      <c r="I751" s="160" t="n">
        <v>0</v>
      </c>
      <c r="J751" s="159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1" t="n">
        <v>40664</v>
      </c>
      <c r="C752" s="159" t="s">
        <v>141</v>
      </c>
      <c r="D752" s="159" t="s">
        <v>98</v>
      </c>
      <c r="E752" s="160" t="n">
        <v>0</v>
      </c>
      <c r="F752" s="159" t="n">
        <v>0</v>
      </c>
      <c r="G752" s="160" t="n">
        <v>0</v>
      </c>
      <c r="H752" s="160" t="n">
        <v>0</v>
      </c>
      <c r="I752" s="160" t="n">
        <v>0</v>
      </c>
      <c r="J752" s="159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1" t="n">
        <v>40695</v>
      </c>
      <c r="C753" s="159" t="s">
        <v>141</v>
      </c>
      <c r="D753" s="159" t="s">
        <v>98</v>
      </c>
      <c r="E753" s="160" t="n">
        <v>0</v>
      </c>
      <c r="F753" s="159" t="n">
        <v>0</v>
      </c>
      <c r="G753" s="160" t="n">
        <v>0</v>
      </c>
      <c r="H753" s="160" t="n">
        <v>0</v>
      </c>
      <c r="I753" s="160" t="n">
        <v>0</v>
      </c>
      <c r="J753" s="159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1" t="n">
        <v>40725</v>
      </c>
      <c r="C754" s="159" t="s">
        <v>141</v>
      </c>
      <c r="D754" s="159" t="s">
        <v>98</v>
      </c>
      <c r="E754" s="160" t="n">
        <v>0</v>
      </c>
      <c r="F754" s="159" t="n">
        <v>0</v>
      </c>
      <c r="G754" s="160" t="n">
        <v>0</v>
      </c>
      <c r="H754" s="160" t="n">
        <v>0</v>
      </c>
      <c r="I754" s="160" t="n">
        <v>0</v>
      </c>
      <c r="J754" s="159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1" t="n">
        <v>40756</v>
      </c>
      <c r="C755" s="159" t="s">
        <v>141</v>
      </c>
      <c r="D755" s="159" t="s">
        <v>98</v>
      </c>
      <c r="E755" s="160" t="n">
        <v>0</v>
      </c>
      <c r="F755" s="159" t="n">
        <v>0</v>
      </c>
      <c r="G755" s="160" t="n">
        <v>0</v>
      </c>
      <c r="H755" s="160" t="n">
        <v>0</v>
      </c>
      <c r="I755" s="160" t="n">
        <v>0</v>
      </c>
      <c r="J755" s="159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1" t="n">
        <v>40787</v>
      </c>
      <c r="C756" s="159" t="s">
        <v>141</v>
      </c>
      <c r="D756" s="159" t="s">
        <v>98</v>
      </c>
      <c r="E756" s="160" t="n">
        <v>0</v>
      </c>
      <c r="F756" s="159" t="n">
        <v>0</v>
      </c>
      <c r="G756" s="160" t="n">
        <v>0</v>
      </c>
      <c r="H756" s="160" t="n">
        <v>0</v>
      </c>
      <c r="I756" s="160" t="n">
        <v>0</v>
      </c>
      <c r="J756" s="159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1" t="n">
        <v>40817</v>
      </c>
      <c r="C757" s="159" t="s">
        <v>141</v>
      </c>
      <c r="D757" s="159" t="s">
        <v>98</v>
      </c>
      <c r="E757" s="160" t="n">
        <v>0</v>
      </c>
      <c r="F757" s="159" t="n">
        <v>0</v>
      </c>
      <c r="G757" s="160" t="n">
        <v>0</v>
      </c>
      <c r="H757" s="160" t="n">
        <v>0</v>
      </c>
      <c r="I757" s="160" t="n">
        <v>0</v>
      </c>
      <c r="J757" s="159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1" t="n">
        <v>40848</v>
      </c>
      <c r="C758" s="159" t="s">
        <v>141</v>
      </c>
      <c r="D758" s="159" t="s">
        <v>98</v>
      </c>
      <c r="E758" s="160" t="n">
        <v>0</v>
      </c>
      <c r="F758" s="159" t="n">
        <v>0</v>
      </c>
      <c r="G758" s="160" t="n">
        <v>0</v>
      </c>
      <c r="H758" s="160" t="n">
        <v>0.011497616767</v>
      </c>
      <c r="I758" s="160" t="n">
        <v>0</v>
      </c>
      <c r="J758" s="159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1" t="n">
        <v>40878</v>
      </c>
      <c r="C759" s="159" t="s">
        <v>141</v>
      </c>
      <c r="D759" s="159" t="s">
        <v>98</v>
      </c>
      <c r="E759" s="160" t="n">
        <v>0</v>
      </c>
      <c r="F759" s="159" t="n">
        <v>0</v>
      </c>
      <c r="G759" s="160" t="n">
        <v>0</v>
      </c>
      <c r="H759" s="160" t="n">
        <v>0.005993247032</v>
      </c>
      <c r="I759" s="160" t="n">
        <v>0</v>
      </c>
      <c r="J759" s="159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1" t="n">
        <v>40909</v>
      </c>
      <c r="C760" s="159" t="s">
        <v>141</v>
      </c>
      <c r="D760" s="159" t="s">
        <v>98</v>
      </c>
      <c r="E760" s="160" t="n">
        <v>0</v>
      </c>
      <c r="F760" s="159" t="n">
        <v>0</v>
      </c>
      <c r="G760" s="160" t="n">
        <v>0</v>
      </c>
      <c r="H760" s="160" t="n">
        <v>-0.01794040203095</v>
      </c>
      <c r="I760" s="160" t="n">
        <v>0</v>
      </c>
      <c r="J760" s="159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1" t="n">
        <v>40940</v>
      </c>
      <c r="C761" s="159" t="s">
        <v>141</v>
      </c>
      <c r="D761" s="159" t="s">
        <v>98</v>
      </c>
      <c r="E761" s="160" t="n">
        <v>0</v>
      </c>
      <c r="F761" s="159" t="n">
        <v>0</v>
      </c>
      <c r="G761" s="160" t="n">
        <v>0</v>
      </c>
      <c r="H761" s="160" t="n">
        <v>-0.00573813915253</v>
      </c>
      <c r="I761" s="160" t="n">
        <v>0</v>
      </c>
      <c r="J761" s="159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1" t="n">
        <v>40969</v>
      </c>
      <c r="C762" s="159" t="s">
        <v>141</v>
      </c>
      <c r="D762" s="159" t="s">
        <v>98</v>
      </c>
      <c r="E762" s="160" t="n">
        <v>0</v>
      </c>
      <c r="F762" s="159" t="n">
        <v>0</v>
      </c>
      <c r="G762" s="160" t="n">
        <v>0</v>
      </c>
      <c r="H762" s="160" t="n">
        <v>0.015549302101</v>
      </c>
      <c r="I762" s="160" t="n">
        <v>0</v>
      </c>
      <c r="J762" s="159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1" t="n">
        <v>41000</v>
      </c>
      <c r="C763" s="159" t="s">
        <v>141</v>
      </c>
      <c r="D763" s="159" t="s">
        <v>98</v>
      </c>
      <c r="E763" s="160" t="n">
        <v>0</v>
      </c>
      <c r="F763" s="159" t="n">
        <v>0</v>
      </c>
      <c r="G763" s="160" t="n">
        <v>0</v>
      </c>
      <c r="H763" s="160" t="n">
        <v>0</v>
      </c>
      <c r="I763" s="160" t="n">
        <v>0</v>
      </c>
      <c r="J763" s="159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1" t="n">
        <v>41030</v>
      </c>
      <c r="C764" s="159" t="s">
        <v>141</v>
      </c>
      <c r="D764" s="159" t="s">
        <v>98</v>
      </c>
      <c r="E764" s="160" t="n">
        <v>0</v>
      </c>
      <c r="F764" s="159" t="n">
        <v>0</v>
      </c>
      <c r="G764" s="160" t="n">
        <v>0</v>
      </c>
      <c r="H764" s="160" t="n">
        <v>0</v>
      </c>
      <c r="I764" s="160" t="n">
        <v>0</v>
      </c>
      <c r="J764" s="159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1" t="n">
        <v>41061</v>
      </c>
      <c r="C765" s="159" t="s">
        <v>141</v>
      </c>
      <c r="D765" s="159" t="s">
        <v>98</v>
      </c>
      <c r="E765" s="160" t="n">
        <v>0</v>
      </c>
      <c r="F765" s="159" t="n">
        <v>0</v>
      </c>
      <c r="G765" s="160" t="n">
        <v>0</v>
      </c>
      <c r="H765" s="160" t="n">
        <v>0</v>
      </c>
      <c r="I765" s="160" t="n">
        <v>0</v>
      </c>
      <c r="J765" s="159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1" t="n">
        <v>41091</v>
      </c>
      <c r="C766" s="159" t="s">
        <v>141</v>
      </c>
      <c r="D766" s="159" t="s">
        <v>98</v>
      </c>
      <c r="E766" s="160" t="n">
        <v>0</v>
      </c>
      <c r="F766" s="159" t="n">
        <v>0</v>
      </c>
      <c r="G766" s="160" t="n">
        <v>0</v>
      </c>
      <c r="H766" s="160" t="n">
        <v>0</v>
      </c>
      <c r="I766" s="160" t="n">
        <v>0</v>
      </c>
      <c r="J766" s="159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1" t="n">
        <v>41122</v>
      </c>
      <c r="C767" s="159" t="s">
        <v>141</v>
      </c>
      <c r="D767" s="159" t="s">
        <v>98</v>
      </c>
      <c r="E767" s="160" t="n">
        <v>0</v>
      </c>
      <c r="F767" s="159" t="n">
        <v>0</v>
      </c>
      <c r="G767" s="160" t="n">
        <v>0</v>
      </c>
      <c r="H767" s="160" t="n">
        <v>0</v>
      </c>
      <c r="I767" s="160" t="n">
        <v>0</v>
      </c>
      <c r="J767" s="159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1" t="n">
        <v>41153</v>
      </c>
      <c r="C768" s="159" t="s">
        <v>141</v>
      </c>
      <c r="D768" s="159" t="s">
        <v>98</v>
      </c>
      <c r="E768" s="160" t="n">
        <v>0</v>
      </c>
      <c r="F768" s="159" t="n">
        <v>0</v>
      </c>
      <c r="G768" s="160" t="n">
        <v>0</v>
      </c>
      <c r="H768" s="160" t="n">
        <v>0</v>
      </c>
      <c r="I768" s="160" t="n">
        <v>0</v>
      </c>
      <c r="J768" s="159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1" t="n">
        <v>41183</v>
      </c>
      <c r="C769" s="159" t="s">
        <v>141</v>
      </c>
      <c r="D769" s="159" t="s">
        <v>98</v>
      </c>
      <c r="E769" s="160" t="n">
        <v>0</v>
      </c>
      <c r="F769" s="159" t="n">
        <v>0</v>
      </c>
      <c r="G769" s="160" t="n">
        <v>0</v>
      </c>
      <c r="H769" s="160" t="n">
        <v>0</v>
      </c>
      <c r="I769" s="160" t="n">
        <v>0</v>
      </c>
      <c r="J769" s="159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1" t="n">
        <v>41214</v>
      </c>
      <c r="C770" s="159" t="s">
        <v>141</v>
      </c>
      <c r="D770" s="159" t="s">
        <v>98</v>
      </c>
      <c r="E770" s="160" t="n">
        <v>0</v>
      </c>
      <c r="F770" s="159" t="n">
        <v>0</v>
      </c>
      <c r="G770" s="160" t="n">
        <v>0</v>
      </c>
      <c r="H770" s="160" t="n">
        <v>0.010968327522</v>
      </c>
      <c r="I770" s="160" t="n">
        <v>0</v>
      </c>
      <c r="J770" s="159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1" t="n">
        <v>41244</v>
      </c>
      <c r="C771" s="159" t="s">
        <v>141</v>
      </c>
      <c r="D771" s="159" t="s">
        <v>98</v>
      </c>
      <c r="E771" s="160" t="n">
        <v>0</v>
      </c>
      <c r="F771" s="159" t="n">
        <v>0</v>
      </c>
      <c r="G771" s="160" t="n">
        <v>0</v>
      </c>
      <c r="H771" s="160" t="n">
        <v>0.005704283714</v>
      </c>
      <c r="I771" s="160" t="n">
        <v>0</v>
      </c>
      <c r="J771" s="159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1" t="n">
        <v>41275</v>
      </c>
      <c r="C772" s="159" t="s">
        <v>141</v>
      </c>
      <c r="D772" s="159" t="s">
        <v>98</v>
      </c>
      <c r="E772" s="160" t="n">
        <v>0</v>
      </c>
      <c r="F772" s="159" t="n">
        <v>0</v>
      </c>
      <c r="G772" s="160" t="n">
        <v>0</v>
      </c>
      <c r="H772" s="160" t="n">
        <v>-0.01712840795517</v>
      </c>
      <c r="I772" s="160" t="n">
        <v>0</v>
      </c>
      <c r="J772" s="159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1" t="n">
        <v>41306</v>
      </c>
      <c r="C773" s="159" t="s">
        <v>141</v>
      </c>
      <c r="D773" s="159" t="s">
        <v>98</v>
      </c>
      <c r="E773" s="160" t="n">
        <v>0</v>
      </c>
      <c r="F773" s="159" t="n">
        <v>0</v>
      </c>
      <c r="G773" s="160" t="n">
        <v>0</v>
      </c>
      <c r="H773" s="160" t="n">
        <v>-0.00564706325532</v>
      </c>
      <c r="I773" s="160" t="n">
        <v>0</v>
      </c>
      <c r="J773" s="159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1" t="n">
        <v>41334</v>
      </c>
      <c r="C774" s="159" t="s">
        <v>141</v>
      </c>
      <c r="D774" s="159" t="s">
        <v>98</v>
      </c>
      <c r="E774" s="160" t="n">
        <v>0</v>
      </c>
      <c r="F774" s="159" t="n">
        <v>0</v>
      </c>
      <c r="G774" s="160" t="n">
        <v>0</v>
      </c>
      <c r="H774" s="160" t="n">
        <v>0.015585064888</v>
      </c>
      <c r="I774" s="160" t="n">
        <v>0</v>
      </c>
      <c r="J774" s="159" t="n">
        <v>0</v>
      </c>
    </row>
  </sheetData>
  <autoFilter ref="A3:X3"/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9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153</v>
      </c>
      <c r="B1" s="161" t="s">
        <v>154</v>
      </c>
      <c r="C1" s="162" t="s">
        <v>110</v>
      </c>
      <c r="D1" s="163" t="n">
        <f aca="false">SUM(D4:D65536)</f>
        <v>-8424.60664318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155</v>
      </c>
      <c r="D4" s="160" t="n">
        <v>-2.17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71" t="n">
        <v>37316</v>
      </c>
      <c r="C5" s="159" t="s">
        <v>156</v>
      </c>
      <c r="D5" s="160" t="n">
        <v>3.1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71" t="n">
        <v>37316</v>
      </c>
      <c r="C6" s="159" t="s">
        <v>141</v>
      </c>
      <c r="D6" s="160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71" t="n">
        <v>37316</v>
      </c>
      <c r="C7" s="159" t="s">
        <v>157</v>
      </c>
      <c r="D7" s="160" t="n">
        <v>15.5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71" t="n">
        <v>37316</v>
      </c>
      <c r="C8" s="159" t="s">
        <v>158</v>
      </c>
      <c r="D8" s="160" t="n">
        <v>31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71" t="n">
        <v>37316</v>
      </c>
      <c r="C9" s="159" t="s">
        <v>159</v>
      </c>
      <c r="D9" s="160" t="n">
        <v>6.2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71" t="n">
        <v>37316</v>
      </c>
      <c r="C10" s="159" t="s">
        <v>143</v>
      </c>
      <c r="D10" s="160" t="n">
        <v>-15.5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71" t="n">
        <v>37316</v>
      </c>
      <c r="C11" s="159" t="s">
        <v>160</v>
      </c>
      <c r="D11" s="160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71" t="n">
        <v>37316</v>
      </c>
      <c r="C12" s="159" t="s">
        <v>135</v>
      </c>
      <c r="D12" s="160" t="n">
        <v>-66.8918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71" t="n">
        <v>37316</v>
      </c>
      <c r="C13" s="159" t="s">
        <v>144</v>
      </c>
      <c r="D13" s="160" t="n">
        <v>-3.6394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71" t="n">
        <v>37316</v>
      </c>
      <c r="C14" s="159" t="s">
        <v>136</v>
      </c>
      <c r="D14" s="160" t="n">
        <v>-34.5991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71" t="n">
        <v>37316</v>
      </c>
      <c r="C15" s="159" t="s">
        <v>145</v>
      </c>
      <c r="D15" s="160" t="n">
        <v>-38.2199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71" t="n">
        <v>37316</v>
      </c>
      <c r="C16" s="159" t="s">
        <v>146</v>
      </c>
      <c r="D16" s="160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71" t="n">
        <v>37316</v>
      </c>
      <c r="C17" s="159" t="s">
        <v>147</v>
      </c>
      <c r="D17" s="160" t="n">
        <v>-17.4251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71" t="n">
        <v>37316</v>
      </c>
      <c r="C18" s="159" t="s">
        <v>148</v>
      </c>
      <c r="D18" s="160" t="n">
        <v>-25.1193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71" t="n">
        <v>37316</v>
      </c>
      <c r="C19" s="159" t="s">
        <v>149</v>
      </c>
      <c r="D19" s="160" t="n">
        <v>-11.1042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71" t="n">
        <v>37316</v>
      </c>
      <c r="C20" s="159" t="s">
        <v>150</v>
      </c>
      <c r="D20" s="160" t="n">
        <v>-16.2781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71" t="n">
        <v>37316</v>
      </c>
      <c r="C21" s="159" t="s">
        <v>151</v>
      </c>
      <c r="D21" s="160" t="n">
        <v>-36.6358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71" t="n">
        <v>37316</v>
      </c>
      <c r="C22" s="159" t="s">
        <v>161</v>
      </c>
      <c r="D22" s="160" t="n">
        <v>-9.3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71" t="n">
        <v>37316</v>
      </c>
      <c r="C23" s="159" t="s">
        <v>152</v>
      </c>
      <c r="D23" s="160" t="n">
        <v>-30.38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71" t="n">
        <v>37316</v>
      </c>
      <c r="C24" s="159" t="s">
        <v>137</v>
      </c>
      <c r="D24" s="160" t="n">
        <v>18.6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71" t="n">
        <v>37316</v>
      </c>
      <c r="C25" s="159" t="s">
        <v>162</v>
      </c>
      <c r="D25" s="160" t="n">
        <v>15.5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71" t="n">
        <v>37316</v>
      </c>
      <c r="C26" s="159" t="s">
        <v>138</v>
      </c>
      <c r="D26" s="160" t="n">
        <v>-15.5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71" t="n">
        <v>37316</v>
      </c>
      <c r="C27" s="159" t="s">
        <v>139</v>
      </c>
      <c r="D27" s="160" t="n">
        <v>-11.997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71" t="n">
        <v>37316</v>
      </c>
      <c r="C28" s="159" t="s">
        <v>140</v>
      </c>
      <c r="D28" s="160" t="n">
        <v>-12.0001</v>
      </c>
    </row>
    <row r="29" customFormat="false" ht="12.75" hidden="false" customHeight="false" outlineLevel="0" collapsed="false">
      <c r="A29" s="0" t="n">
        <f aca="false">INDEX(BucketTable,MATCH(B29,SumMonths,0),1)</f>
        <v>2</v>
      </c>
      <c r="B29" s="171" t="n">
        <v>37347</v>
      </c>
      <c r="C29" s="159" t="s">
        <v>155</v>
      </c>
      <c r="D29" s="160" t="n">
        <v>-2.09849008</v>
      </c>
    </row>
    <row r="30" customFormat="false" ht="12.75" hidden="false" customHeight="false" outlineLevel="0" collapsed="false">
      <c r="A30" s="0" t="n">
        <f aca="false">INDEX(BucketTable,MATCH(B30,SumMonths,0),1)</f>
        <v>2</v>
      </c>
      <c r="B30" s="171" t="n">
        <v>37347</v>
      </c>
      <c r="C30" s="159" t="s">
        <v>156</v>
      </c>
      <c r="D30" s="160" t="n">
        <v>2.99784297</v>
      </c>
    </row>
    <row r="31" customFormat="false" ht="12.75" hidden="false" customHeight="false" outlineLevel="0" collapsed="false">
      <c r="A31" s="0" t="n">
        <f aca="false">INDEX(BucketTable,MATCH(B31,SumMonths,0),1)</f>
        <v>2</v>
      </c>
      <c r="B31" s="171" t="n">
        <v>37347</v>
      </c>
      <c r="C31" s="159" t="s">
        <v>141</v>
      </c>
      <c r="D31" s="160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2</v>
      </c>
      <c r="B32" s="171" t="n">
        <v>37347</v>
      </c>
      <c r="C32" s="159" t="s">
        <v>158</v>
      </c>
      <c r="D32" s="160" t="n">
        <v>29.97842976</v>
      </c>
    </row>
    <row r="33" customFormat="false" ht="12.75" hidden="false" customHeight="false" outlineLevel="0" collapsed="false">
      <c r="A33" s="0" t="n">
        <f aca="false">INDEX(BucketTable,MATCH(B33,SumMonths,0),1)</f>
        <v>2</v>
      </c>
      <c r="B33" s="171" t="n">
        <v>37347</v>
      </c>
      <c r="C33" s="159" t="s">
        <v>143</v>
      </c>
      <c r="D33" s="160" t="n">
        <v>-14.98921488</v>
      </c>
    </row>
    <row r="34" customFormat="false" ht="12.75" hidden="false" customHeight="false" outlineLevel="0" collapsed="false">
      <c r="A34" s="0" t="n">
        <f aca="false">INDEX(BucketTable,MATCH(B34,SumMonths,0),1)</f>
        <v>2</v>
      </c>
      <c r="B34" s="171" t="n">
        <v>37347</v>
      </c>
      <c r="C34" s="159" t="s">
        <v>160</v>
      </c>
      <c r="D34" s="160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2</v>
      </c>
      <c r="B35" s="171" t="n">
        <v>37347</v>
      </c>
      <c r="C35" s="159" t="s">
        <v>135</v>
      </c>
      <c r="D35" s="160" t="n">
        <v>-41.25631503</v>
      </c>
    </row>
    <row r="36" customFormat="false" ht="12.75" hidden="false" customHeight="false" outlineLevel="0" collapsed="false">
      <c r="A36" s="0" t="n">
        <f aca="false">INDEX(BucketTable,MATCH(B36,SumMonths,0),1)</f>
        <v>2</v>
      </c>
      <c r="B36" s="171" t="n">
        <v>37347</v>
      </c>
      <c r="C36" s="159" t="s">
        <v>144</v>
      </c>
      <c r="D36" s="160" t="n">
        <v>-3.51946765</v>
      </c>
    </row>
    <row r="37" customFormat="false" ht="12.75" hidden="false" customHeight="false" outlineLevel="0" collapsed="false">
      <c r="A37" s="0" t="n">
        <f aca="false">INDEX(BucketTable,MATCH(B37,SumMonths,0),1)</f>
        <v>2</v>
      </c>
      <c r="B37" s="171" t="n">
        <v>37347</v>
      </c>
      <c r="C37" s="159" t="s">
        <v>136</v>
      </c>
      <c r="D37" s="160" t="n">
        <v>-22.38489351</v>
      </c>
    </row>
    <row r="38" customFormat="false" ht="12.75" hidden="false" customHeight="false" outlineLevel="0" collapsed="false">
      <c r="A38" s="0" t="n">
        <f aca="false">INDEX(BucketTable,MATCH(B38,SumMonths,0),1)</f>
        <v>2</v>
      </c>
      <c r="B38" s="171" t="n">
        <v>37347</v>
      </c>
      <c r="C38" s="159" t="s">
        <v>145</v>
      </c>
      <c r="D38" s="160" t="n">
        <v>-36.96040606</v>
      </c>
    </row>
    <row r="39" customFormat="false" ht="12.75" hidden="false" customHeight="false" outlineLevel="0" collapsed="false">
      <c r="A39" s="0" t="n">
        <f aca="false">INDEX(BucketTable,MATCH(B39,SumMonths,0),1)</f>
        <v>2</v>
      </c>
      <c r="B39" s="171" t="n">
        <v>37347</v>
      </c>
      <c r="C39" s="159" t="s">
        <v>146</v>
      </c>
      <c r="D39" s="160" t="n">
        <v>0</v>
      </c>
    </row>
    <row r="40" customFormat="false" ht="12.75" hidden="false" customHeight="false" outlineLevel="0" collapsed="false">
      <c r="A40" s="0" t="n">
        <f aca="false">INDEX(BucketTable,MATCH(B40,SumMonths,0),1)</f>
        <v>2</v>
      </c>
      <c r="B40" s="171" t="n">
        <v>37347</v>
      </c>
      <c r="C40" s="159" t="s">
        <v>147</v>
      </c>
      <c r="D40" s="160" t="n">
        <v>-16.85087537</v>
      </c>
    </row>
    <row r="41" customFormat="false" ht="12.75" hidden="false" customHeight="false" outlineLevel="0" collapsed="false">
      <c r="A41" s="0" t="n">
        <f aca="false">INDEX(BucketTable,MATCH(B41,SumMonths,0),1)</f>
        <v>2</v>
      </c>
      <c r="B41" s="171" t="n">
        <v>37347</v>
      </c>
      <c r="C41" s="159" t="s">
        <v>148</v>
      </c>
      <c r="D41" s="160" t="n">
        <v>-24.29152164</v>
      </c>
    </row>
    <row r="42" customFormat="false" ht="12.75" hidden="false" customHeight="false" outlineLevel="0" collapsed="false">
      <c r="A42" s="0" t="n">
        <f aca="false">INDEX(BucketTable,MATCH(B42,SumMonths,0),1)</f>
        <v>2</v>
      </c>
      <c r="B42" s="171" t="n">
        <v>37347</v>
      </c>
      <c r="C42" s="159" t="s">
        <v>149</v>
      </c>
      <c r="D42" s="160" t="n">
        <v>-10.73827354</v>
      </c>
    </row>
    <row r="43" customFormat="false" ht="12.75" hidden="false" customHeight="false" outlineLevel="0" collapsed="false">
      <c r="A43" s="0" t="n">
        <f aca="false">INDEX(BucketTable,MATCH(B43,SumMonths,0),1)</f>
        <v>2</v>
      </c>
      <c r="B43" s="171" t="n">
        <v>37347</v>
      </c>
      <c r="C43" s="159" t="s">
        <v>150</v>
      </c>
      <c r="D43" s="160" t="n">
        <v>-15.74167347</v>
      </c>
    </row>
    <row r="44" customFormat="false" ht="12.75" hidden="false" customHeight="false" outlineLevel="0" collapsed="false">
      <c r="A44" s="0" t="n">
        <f aca="false">INDEX(BucketTable,MATCH(B44,SumMonths,0),1)</f>
        <v>2</v>
      </c>
      <c r="B44" s="171" t="n">
        <v>37347</v>
      </c>
      <c r="C44" s="159" t="s">
        <v>151</v>
      </c>
      <c r="D44" s="160" t="n">
        <v>-35.4285083</v>
      </c>
    </row>
    <row r="45" customFormat="false" ht="12.75" hidden="false" customHeight="false" outlineLevel="0" collapsed="false">
      <c r="A45" s="0" t="n">
        <f aca="false">INDEX(BucketTable,MATCH(B45,SumMonths,0),1)</f>
        <v>2</v>
      </c>
      <c r="B45" s="171" t="n">
        <v>37347</v>
      </c>
      <c r="C45" s="159" t="s">
        <v>161</v>
      </c>
      <c r="D45" s="160" t="n">
        <v>-8.99352893</v>
      </c>
    </row>
    <row r="46" customFormat="false" ht="12.75" hidden="false" customHeight="false" outlineLevel="0" collapsed="false">
      <c r="A46" s="0" t="n">
        <f aca="false">INDEX(BucketTable,MATCH(B46,SumMonths,0),1)</f>
        <v>2</v>
      </c>
      <c r="B46" s="171" t="n">
        <v>37347</v>
      </c>
      <c r="C46" s="159" t="s">
        <v>152</v>
      </c>
      <c r="D46" s="160" t="n">
        <v>-29.37886117</v>
      </c>
    </row>
    <row r="47" customFormat="false" ht="12.75" hidden="false" customHeight="false" outlineLevel="0" collapsed="false">
      <c r="A47" s="0" t="n">
        <f aca="false">INDEX(BucketTable,MATCH(B47,SumMonths,0),1)</f>
        <v>2</v>
      </c>
      <c r="B47" s="171" t="n">
        <v>37347</v>
      </c>
      <c r="C47" s="159" t="s">
        <v>162</v>
      </c>
      <c r="D47" s="160" t="n">
        <v>14.98921488</v>
      </c>
    </row>
    <row r="48" customFormat="false" ht="12.75" hidden="false" customHeight="false" outlineLevel="0" collapsed="false">
      <c r="A48" s="0" t="n">
        <f aca="false">INDEX(BucketTable,MATCH(B48,SumMonths,0),1)</f>
        <v>2</v>
      </c>
      <c r="B48" s="171" t="n">
        <v>37347</v>
      </c>
      <c r="C48" s="159" t="s">
        <v>138</v>
      </c>
      <c r="D48" s="160" t="n">
        <v>-14.98921488</v>
      </c>
    </row>
    <row r="49" customFormat="false" ht="12.75" hidden="false" customHeight="false" outlineLevel="0" collapsed="false">
      <c r="A49" s="0" t="n">
        <f aca="false">INDEX(BucketTable,MATCH(B49,SumMonths,0),1)</f>
        <v>2</v>
      </c>
      <c r="B49" s="171" t="n">
        <v>37347</v>
      </c>
      <c r="C49" s="159" t="s">
        <v>139</v>
      </c>
      <c r="D49" s="160" t="n">
        <v>-8.99352893</v>
      </c>
    </row>
    <row r="50" customFormat="false" ht="12.75" hidden="false" customHeight="false" outlineLevel="0" collapsed="false">
      <c r="A50" s="0" t="n">
        <f aca="false">INDEX(BucketTable,MATCH(B50,SumMonths,0),1)</f>
        <v>2</v>
      </c>
      <c r="B50" s="171" t="n">
        <v>37347</v>
      </c>
      <c r="C50" s="159" t="s">
        <v>140</v>
      </c>
      <c r="D50" s="160" t="n">
        <v>-8.99352893</v>
      </c>
    </row>
    <row r="51" customFormat="false" ht="12.75" hidden="false" customHeight="false" outlineLevel="0" collapsed="false">
      <c r="A51" s="0" t="n">
        <f aca="false">INDEX(BucketTable,MATCH(B51,SumMonths,0),1)</f>
        <v>3</v>
      </c>
      <c r="B51" s="171" t="n">
        <v>37377</v>
      </c>
      <c r="C51" s="159" t="s">
        <v>155</v>
      </c>
      <c r="D51" s="160" t="n">
        <v>-2.16493834</v>
      </c>
    </row>
    <row r="52" customFormat="false" ht="12.75" hidden="false" customHeight="false" outlineLevel="0" collapsed="false">
      <c r="A52" s="0" t="n">
        <f aca="false">INDEX(BucketTable,MATCH(B52,SumMonths,0),1)</f>
        <v>3</v>
      </c>
      <c r="B52" s="171" t="n">
        <v>37377</v>
      </c>
      <c r="C52" s="159" t="s">
        <v>156</v>
      </c>
      <c r="D52" s="160" t="n">
        <v>3.09276906</v>
      </c>
    </row>
    <row r="53" customFormat="false" ht="12.75" hidden="false" customHeight="false" outlineLevel="0" collapsed="false">
      <c r="A53" s="0" t="n">
        <f aca="false">INDEX(BucketTable,MATCH(B53,SumMonths,0),1)</f>
        <v>3</v>
      </c>
      <c r="B53" s="171" t="n">
        <v>37377</v>
      </c>
      <c r="C53" s="159" t="s">
        <v>141</v>
      </c>
      <c r="D53" s="160" t="n">
        <v>0</v>
      </c>
    </row>
    <row r="54" customFormat="false" ht="12.75" hidden="false" customHeight="false" outlineLevel="0" collapsed="false">
      <c r="A54" s="0" t="n">
        <f aca="false">INDEX(BucketTable,MATCH(B54,SumMonths,0),1)</f>
        <v>3</v>
      </c>
      <c r="B54" s="171" t="n">
        <v>37377</v>
      </c>
      <c r="C54" s="159" t="s">
        <v>158</v>
      </c>
      <c r="D54" s="160" t="n">
        <v>30.9276906</v>
      </c>
    </row>
    <row r="55" customFormat="false" ht="12.75" hidden="false" customHeight="false" outlineLevel="0" collapsed="false">
      <c r="A55" s="0" t="n">
        <f aca="false">INDEX(BucketTable,MATCH(B55,SumMonths,0),1)</f>
        <v>3</v>
      </c>
      <c r="B55" s="171" t="n">
        <v>37377</v>
      </c>
      <c r="C55" s="159" t="s">
        <v>143</v>
      </c>
      <c r="D55" s="160" t="n">
        <v>-15.4638453</v>
      </c>
    </row>
    <row r="56" customFormat="false" ht="12.75" hidden="false" customHeight="false" outlineLevel="0" collapsed="false">
      <c r="A56" s="0" t="n">
        <f aca="false">INDEX(BucketTable,MATCH(B56,SumMonths,0),1)</f>
        <v>3</v>
      </c>
      <c r="B56" s="171" t="n">
        <v>37377</v>
      </c>
      <c r="C56" s="159" t="s">
        <v>160</v>
      </c>
      <c r="D56" s="160" t="n">
        <v>0</v>
      </c>
    </row>
    <row r="57" customFormat="false" ht="12.75" hidden="false" customHeight="false" outlineLevel="0" collapsed="false">
      <c r="A57" s="0" t="n">
        <f aca="false">INDEX(BucketTable,MATCH(B57,SumMonths,0),1)</f>
        <v>3</v>
      </c>
      <c r="B57" s="171" t="n">
        <v>37377</v>
      </c>
      <c r="C57" s="159" t="s">
        <v>135</v>
      </c>
      <c r="D57" s="160" t="n">
        <v>-42.56268781</v>
      </c>
    </row>
    <row r="58" customFormat="false" ht="12.75" hidden="false" customHeight="false" outlineLevel="0" collapsed="false">
      <c r="A58" s="0" t="n">
        <f aca="false">INDEX(BucketTable,MATCH(B58,SumMonths,0),1)</f>
        <v>3</v>
      </c>
      <c r="B58" s="171" t="n">
        <v>37377</v>
      </c>
      <c r="C58" s="159" t="s">
        <v>144</v>
      </c>
      <c r="D58" s="160" t="n">
        <v>-3.63091088</v>
      </c>
    </row>
    <row r="59" customFormat="false" ht="12.75" hidden="false" customHeight="false" outlineLevel="0" collapsed="false">
      <c r="A59" s="0" t="n">
        <f aca="false">INDEX(BucketTable,MATCH(B59,SumMonths,0),1)</f>
        <v>3</v>
      </c>
      <c r="B59" s="171" t="n">
        <v>37377</v>
      </c>
      <c r="C59" s="159" t="s">
        <v>136</v>
      </c>
      <c r="D59" s="160" t="n">
        <v>-23.09370657</v>
      </c>
    </row>
    <row r="60" customFormat="false" ht="12.75" hidden="false" customHeight="false" outlineLevel="0" collapsed="false">
      <c r="A60" s="0" t="n">
        <f aca="false">INDEX(BucketTable,MATCH(B60,SumMonths,0),1)</f>
        <v>3</v>
      </c>
      <c r="B60" s="171" t="n">
        <v>37377</v>
      </c>
      <c r="C60" s="159" t="s">
        <v>145</v>
      </c>
      <c r="D60" s="160" t="n">
        <v>-38.13074974</v>
      </c>
    </row>
    <row r="61" customFormat="false" ht="12.75" hidden="false" customHeight="false" outlineLevel="0" collapsed="false">
      <c r="A61" s="0" t="n">
        <f aca="false">INDEX(BucketTable,MATCH(B61,SumMonths,0),1)</f>
        <v>3</v>
      </c>
      <c r="B61" s="171" t="n">
        <v>37377</v>
      </c>
      <c r="C61" s="159" t="s">
        <v>146</v>
      </c>
      <c r="D61" s="160" t="n">
        <v>0</v>
      </c>
    </row>
    <row r="62" customFormat="false" ht="12.75" hidden="false" customHeight="false" outlineLevel="0" collapsed="false">
      <c r="A62" s="0" t="n">
        <f aca="false">INDEX(BucketTable,MATCH(B62,SumMonths,0),1)</f>
        <v>3</v>
      </c>
      <c r="B62" s="171" t="n">
        <v>37377</v>
      </c>
      <c r="C62" s="159" t="s">
        <v>147</v>
      </c>
      <c r="D62" s="160" t="n">
        <v>-17.38445489</v>
      </c>
    </row>
    <row r="63" customFormat="false" ht="12.75" hidden="false" customHeight="false" outlineLevel="0" collapsed="false">
      <c r="A63" s="0" t="n">
        <f aca="false">INDEX(BucketTable,MATCH(B63,SumMonths,0),1)</f>
        <v>3</v>
      </c>
      <c r="B63" s="171" t="n">
        <v>37377</v>
      </c>
      <c r="C63" s="159" t="s">
        <v>148</v>
      </c>
      <c r="D63" s="160" t="n">
        <v>-25.06070769</v>
      </c>
    </row>
    <row r="64" customFormat="false" ht="12.75" hidden="false" customHeight="false" outlineLevel="0" collapsed="false">
      <c r="A64" s="0" t="n">
        <f aca="false">INDEX(BucketTable,MATCH(B64,SumMonths,0),1)</f>
        <v>3</v>
      </c>
      <c r="B64" s="171" t="n">
        <v>37377</v>
      </c>
      <c r="C64" s="159" t="s">
        <v>149</v>
      </c>
      <c r="D64" s="160" t="n">
        <v>-11.07829877</v>
      </c>
    </row>
    <row r="65" customFormat="false" ht="12.75" hidden="false" customHeight="false" outlineLevel="0" collapsed="false">
      <c r="A65" s="0" t="n">
        <f aca="false">INDEX(BucketTable,MATCH(B65,SumMonths,0),1)</f>
        <v>3</v>
      </c>
      <c r="B65" s="171" t="n">
        <v>37377</v>
      </c>
      <c r="C65" s="159" t="s">
        <v>150</v>
      </c>
      <c r="D65" s="160" t="n">
        <v>-16.24013033</v>
      </c>
    </row>
    <row r="66" customFormat="false" ht="12.75" hidden="false" customHeight="false" outlineLevel="0" collapsed="false">
      <c r="A66" s="0" t="n">
        <f aca="false">INDEX(BucketTable,MATCH(B66,SumMonths,0),1)</f>
        <v>3</v>
      </c>
      <c r="B66" s="171" t="n">
        <v>37377</v>
      </c>
      <c r="C66" s="159" t="s">
        <v>151</v>
      </c>
      <c r="D66" s="160" t="n">
        <v>-36.55034475</v>
      </c>
    </row>
    <row r="67" customFormat="false" ht="12.75" hidden="false" customHeight="false" outlineLevel="0" collapsed="false">
      <c r="A67" s="0" t="n">
        <f aca="false">INDEX(BucketTable,MATCH(B67,SumMonths,0),1)</f>
        <v>3</v>
      </c>
      <c r="B67" s="171" t="n">
        <v>37377</v>
      </c>
      <c r="C67" s="159" t="s">
        <v>161</v>
      </c>
      <c r="D67" s="160" t="n">
        <v>-9.27830718</v>
      </c>
    </row>
    <row r="68" customFormat="false" ht="12.75" hidden="false" customHeight="false" outlineLevel="0" collapsed="false">
      <c r="A68" s="0" t="n">
        <f aca="false">INDEX(BucketTable,MATCH(B68,SumMonths,0),1)</f>
        <v>3</v>
      </c>
      <c r="B68" s="171" t="n">
        <v>37377</v>
      </c>
      <c r="C68" s="159" t="s">
        <v>152</v>
      </c>
      <c r="D68" s="160" t="n">
        <v>-30.30913679</v>
      </c>
    </row>
    <row r="69" customFormat="false" ht="12.75" hidden="false" customHeight="false" outlineLevel="0" collapsed="false">
      <c r="A69" s="0" t="n">
        <f aca="false">INDEX(BucketTable,MATCH(B69,SumMonths,0),1)</f>
        <v>3</v>
      </c>
      <c r="B69" s="171" t="n">
        <v>37377</v>
      </c>
      <c r="C69" s="159" t="s">
        <v>162</v>
      </c>
      <c r="D69" s="160" t="n">
        <v>15.4638453</v>
      </c>
    </row>
    <row r="70" customFormat="false" ht="12.75" hidden="false" customHeight="false" outlineLevel="0" collapsed="false">
      <c r="A70" s="0" t="n">
        <f aca="false">INDEX(BucketTable,MATCH(B70,SumMonths,0),1)</f>
        <v>3</v>
      </c>
      <c r="B70" s="171" t="n">
        <v>37377</v>
      </c>
      <c r="C70" s="159" t="s">
        <v>138</v>
      </c>
      <c r="D70" s="160" t="n">
        <v>-15.4638453</v>
      </c>
    </row>
    <row r="71" customFormat="false" ht="12.75" hidden="false" customHeight="false" outlineLevel="0" collapsed="false">
      <c r="A71" s="0" t="n">
        <f aca="false">INDEX(BucketTable,MATCH(B71,SumMonths,0),1)</f>
        <v>3</v>
      </c>
      <c r="B71" s="171" t="n">
        <v>37377</v>
      </c>
      <c r="C71" s="159" t="s">
        <v>139</v>
      </c>
      <c r="D71" s="160" t="n">
        <v>-1.49380746</v>
      </c>
    </row>
    <row r="72" customFormat="false" ht="12.75" hidden="false" customHeight="false" outlineLevel="0" collapsed="false">
      <c r="A72" s="0" t="n">
        <f aca="false">INDEX(BucketTable,MATCH(B72,SumMonths,0),1)</f>
        <v>3</v>
      </c>
      <c r="B72" s="171" t="n">
        <v>37377</v>
      </c>
      <c r="C72" s="159" t="s">
        <v>140</v>
      </c>
      <c r="D72" s="160" t="n">
        <v>-1.49690023</v>
      </c>
    </row>
    <row r="73" customFormat="false" ht="12.75" hidden="false" customHeight="false" outlineLevel="0" collapsed="false">
      <c r="A73" s="0" t="n">
        <f aca="false">INDEX(BucketTable,MATCH(B73,SumMonths,0),1)</f>
        <v>4</v>
      </c>
      <c r="B73" s="171" t="n">
        <v>37408</v>
      </c>
      <c r="C73" s="159" t="s">
        <v>155</v>
      </c>
      <c r="D73" s="160" t="n">
        <v>-2.09142162</v>
      </c>
    </row>
    <row r="74" customFormat="false" ht="12.75" hidden="false" customHeight="false" outlineLevel="0" collapsed="false">
      <c r="A74" s="0" t="n">
        <f aca="false">INDEX(BucketTable,MATCH(B74,SumMonths,0),1)</f>
        <v>4</v>
      </c>
      <c r="B74" s="171" t="n">
        <v>37408</v>
      </c>
      <c r="C74" s="159" t="s">
        <v>156</v>
      </c>
      <c r="D74" s="160" t="n">
        <v>2.98774517</v>
      </c>
    </row>
    <row r="75" customFormat="false" ht="12.75" hidden="false" customHeight="false" outlineLevel="0" collapsed="false">
      <c r="A75" s="0" t="n">
        <f aca="false">INDEX(BucketTable,MATCH(B75,SumMonths,0),1)</f>
        <v>4</v>
      </c>
      <c r="B75" s="171" t="n">
        <v>37408</v>
      </c>
      <c r="C75" s="159" t="s">
        <v>141</v>
      </c>
      <c r="D75" s="160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4</v>
      </c>
      <c r="B76" s="171" t="n">
        <v>37408</v>
      </c>
      <c r="C76" s="159" t="s">
        <v>158</v>
      </c>
      <c r="D76" s="160" t="n">
        <v>29.8774517</v>
      </c>
    </row>
    <row r="77" customFormat="false" ht="12.75" hidden="false" customHeight="false" outlineLevel="0" collapsed="false">
      <c r="A77" s="0" t="n">
        <f aca="false">INDEX(BucketTable,MATCH(B77,SumMonths,0),1)</f>
        <v>4</v>
      </c>
      <c r="B77" s="171" t="n">
        <v>37408</v>
      </c>
      <c r="C77" s="159" t="s">
        <v>143</v>
      </c>
      <c r="D77" s="160" t="n">
        <v>-14.93872585</v>
      </c>
    </row>
    <row r="78" customFormat="false" ht="12.75" hidden="false" customHeight="false" outlineLevel="0" collapsed="false">
      <c r="A78" s="0" t="n">
        <f aca="false">INDEX(BucketTable,MATCH(B78,SumMonths,0),1)</f>
        <v>4</v>
      </c>
      <c r="B78" s="171" t="n">
        <v>37408</v>
      </c>
      <c r="C78" s="159" t="s">
        <v>160</v>
      </c>
      <c r="D78" s="160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4</v>
      </c>
      <c r="B79" s="171" t="n">
        <v>37408</v>
      </c>
      <c r="C79" s="159" t="s">
        <v>135</v>
      </c>
      <c r="D79" s="160" t="n">
        <v>-41.11734903</v>
      </c>
    </row>
    <row r="80" customFormat="false" ht="12.75" hidden="false" customHeight="false" outlineLevel="0" collapsed="false">
      <c r="A80" s="0" t="n">
        <f aca="false">INDEX(BucketTable,MATCH(B80,SumMonths,0),1)</f>
        <v>4</v>
      </c>
      <c r="B80" s="171" t="n">
        <v>37408</v>
      </c>
      <c r="C80" s="159" t="s">
        <v>144</v>
      </c>
      <c r="D80" s="160" t="n">
        <v>-3.50761283</v>
      </c>
    </row>
    <row r="81" customFormat="false" ht="12.75" hidden="false" customHeight="false" outlineLevel="0" collapsed="false">
      <c r="A81" s="0" t="n">
        <f aca="false">INDEX(BucketTable,MATCH(B81,SumMonths,0),1)</f>
        <v>4</v>
      </c>
      <c r="B81" s="171" t="n">
        <v>37408</v>
      </c>
      <c r="C81" s="159" t="s">
        <v>136</v>
      </c>
      <c r="D81" s="160" t="n">
        <v>-22.30949318</v>
      </c>
    </row>
    <row r="82" customFormat="false" ht="12.75" hidden="false" customHeight="false" outlineLevel="0" collapsed="false">
      <c r="A82" s="0" t="n">
        <f aca="false">INDEX(BucketTable,MATCH(B82,SumMonths,0),1)</f>
        <v>4</v>
      </c>
      <c r="B82" s="171" t="n">
        <v>37408</v>
      </c>
      <c r="C82" s="159" t="s">
        <v>145</v>
      </c>
      <c r="D82" s="160" t="n">
        <v>-36.83591019</v>
      </c>
    </row>
    <row r="83" customFormat="false" ht="12.75" hidden="false" customHeight="false" outlineLevel="0" collapsed="false">
      <c r="A83" s="0" t="n">
        <f aca="false">INDEX(BucketTable,MATCH(B83,SumMonths,0),1)</f>
        <v>4</v>
      </c>
      <c r="B83" s="171" t="n">
        <v>37408</v>
      </c>
      <c r="C83" s="159" t="s">
        <v>146</v>
      </c>
      <c r="D83" s="160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4</v>
      </c>
      <c r="B84" s="171" t="n">
        <v>37408</v>
      </c>
      <c r="C84" s="159" t="s">
        <v>147</v>
      </c>
      <c r="D84" s="160" t="n">
        <v>-16.7941156</v>
      </c>
    </row>
    <row r="85" customFormat="false" ht="12.75" hidden="false" customHeight="false" outlineLevel="0" collapsed="false">
      <c r="A85" s="0" t="n">
        <f aca="false">INDEX(BucketTable,MATCH(B85,SumMonths,0),1)</f>
        <v>4</v>
      </c>
      <c r="B85" s="171" t="n">
        <v>37408</v>
      </c>
      <c r="C85" s="159" t="s">
        <v>148</v>
      </c>
      <c r="D85" s="160" t="n">
        <v>-24.20969911</v>
      </c>
    </row>
    <row r="86" customFormat="false" ht="12.75" hidden="false" customHeight="false" outlineLevel="0" collapsed="false">
      <c r="A86" s="0" t="n">
        <f aca="false">INDEX(BucketTable,MATCH(B86,SumMonths,0),1)</f>
        <v>4</v>
      </c>
      <c r="B86" s="171" t="n">
        <v>37408</v>
      </c>
      <c r="C86" s="159" t="s">
        <v>149</v>
      </c>
      <c r="D86" s="160" t="n">
        <v>-10.7021032</v>
      </c>
    </row>
    <row r="87" customFormat="false" ht="12.75" hidden="false" customHeight="false" outlineLevel="0" collapsed="false">
      <c r="A87" s="0" t="n">
        <f aca="false">INDEX(BucketTable,MATCH(B87,SumMonths,0),1)</f>
        <v>4</v>
      </c>
      <c r="B87" s="171" t="n">
        <v>37408</v>
      </c>
      <c r="C87" s="159" t="s">
        <v>150</v>
      </c>
      <c r="D87" s="160" t="n">
        <v>-15.68864989</v>
      </c>
    </row>
    <row r="88" customFormat="false" ht="12.75" hidden="false" customHeight="false" outlineLevel="0" collapsed="false">
      <c r="A88" s="0" t="n">
        <f aca="false">INDEX(BucketTable,MATCH(B88,SumMonths,0),1)</f>
        <v>4</v>
      </c>
      <c r="B88" s="171" t="n">
        <v>37408</v>
      </c>
      <c r="C88" s="159" t="s">
        <v>151</v>
      </c>
      <c r="D88" s="160" t="n">
        <v>-35.30917241</v>
      </c>
    </row>
    <row r="89" customFormat="false" ht="12.75" hidden="false" customHeight="false" outlineLevel="0" collapsed="false">
      <c r="A89" s="0" t="n">
        <f aca="false">INDEX(BucketTable,MATCH(B89,SumMonths,0),1)</f>
        <v>4</v>
      </c>
      <c r="B89" s="171" t="n">
        <v>37408</v>
      </c>
      <c r="C89" s="159" t="s">
        <v>161</v>
      </c>
      <c r="D89" s="160" t="n">
        <v>-8.96323551</v>
      </c>
    </row>
    <row r="90" customFormat="false" ht="12.75" hidden="false" customHeight="false" outlineLevel="0" collapsed="false">
      <c r="A90" s="0" t="n">
        <f aca="false">INDEX(BucketTable,MATCH(B90,SumMonths,0),1)</f>
        <v>4</v>
      </c>
      <c r="B90" s="171" t="n">
        <v>37408</v>
      </c>
      <c r="C90" s="159" t="s">
        <v>152</v>
      </c>
      <c r="D90" s="160" t="n">
        <v>-29.27990267</v>
      </c>
    </row>
    <row r="91" customFormat="false" ht="12.75" hidden="false" customHeight="false" outlineLevel="0" collapsed="false">
      <c r="A91" s="0" t="n">
        <f aca="false">INDEX(BucketTable,MATCH(B91,SumMonths,0),1)</f>
        <v>4</v>
      </c>
      <c r="B91" s="171" t="n">
        <v>37408</v>
      </c>
      <c r="C91" s="159" t="s">
        <v>162</v>
      </c>
      <c r="D91" s="160" t="n">
        <v>14.93872585</v>
      </c>
    </row>
    <row r="92" customFormat="false" ht="12.75" hidden="false" customHeight="false" outlineLevel="0" collapsed="false">
      <c r="A92" s="0" t="n">
        <f aca="false">INDEX(BucketTable,MATCH(B92,SumMonths,0),1)</f>
        <v>4</v>
      </c>
      <c r="B92" s="171" t="n">
        <v>37408</v>
      </c>
      <c r="C92" s="159" t="s">
        <v>138</v>
      </c>
      <c r="D92" s="160" t="n">
        <v>-14.93872585</v>
      </c>
    </row>
    <row r="93" customFormat="false" ht="12.75" hidden="false" customHeight="false" outlineLevel="0" collapsed="false">
      <c r="A93" s="0" t="n">
        <f aca="false">INDEX(BucketTable,MATCH(B93,SumMonths,0),1)</f>
        <v>4</v>
      </c>
      <c r="B93" s="171" t="n">
        <v>37408</v>
      </c>
      <c r="C93" s="159" t="s">
        <v>139</v>
      </c>
      <c r="D93" s="160" t="n">
        <v>-0.4959657</v>
      </c>
    </row>
    <row r="94" customFormat="false" ht="12.75" hidden="false" customHeight="false" outlineLevel="0" collapsed="false">
      <c r="A94" s="0" t="n">
        <f aca="false">INDEX(BucketTable,MATCH(B94,SumMonths,0),1)</f>
        <v>4</v>
      </c>
      <c r="B94" s="171" t="n">
        <v>37408</v>
      </c>
      <c r="C94" s="159" t="s">
        <v>140</v>
      </c>
      <c r="D94" s="160" t="n">
        <v>-0.49895344</v>
      </c>
    </row>
    <row r="95" customFormat="false" ht="12.75" hidden="false" customHeight="false" outlineLevel="0" collapsed="false">
      <c r="A95" s="0" t="n">
        <f aca="false">INDEX(BucketTable,MATCH(B95,SumMonths,0),1)</f>
        <v>5</v>
      </c>
      <c r="B95" s="171" t="n">
        <v>37438</v>
      </c>
      <c r="C95" s="159" t="s">
        <v>155</v>
      </c>
      <c r="D95" s="160" t="n">
        <v>-2.15716986</v>
      </c>
    </row>
    <row r="96" customFormat="false" ht="12.75" hidden="false" customHeight="false" outlineLevel="0" collapsed="false">
      <c r="A96" s="0" t="n">
        <f aca="false">INDEX(BucketTable,MATCH(B96,SumMonths,0),1)</f>
        <v>5</v>
      </c>
      <c r="B96" s="171" t="n">
        <v>37438</v>
      </c>
      <c r="C96" s="159" t="s">
        <v>156</v>
      </c>
      <c r="D96" s="160" t="n">
        <v>3.08167122</v>
      </c>
    </row>
    <row r="97" customFormat="false" ht="12.75" hidden="false" customHeight="false" outlineLevel="0" collapsed="false">
      <c r="A97" s="0" t="n">
        <f aca="false">INDEX(BucketTable,MATCH(B97,SumMonths,0),1)</f>
        <v>5</v>
      </c>
      <c r="B97" s="171" t="n">
        <v>37438</v>
      </c>
      <c r="C97" s="159" t="s">
        <v>141</v>
      </c>
      <c r="D97" s="160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5</v>
      </c>
      <c r="B98" s="171" t="n">
        <v>37438</v>
      </c>
      <c r="C98" s="159" t="s">
        <v>158</v>
      </c>
      <c r="D98" s="160" t="n">
        <v>30.81671223</v>
      </c>
    </row>
    <row r="99" customFormat="false" ht="12.75" hidden="false" customHeight="false" outlineLevel="0" collapsed="false">
      <c r="A99" s="0" t="n">
        <f aca="false">INDEX(BucketTable,MATCH(B99,SumMonths,0),1)</f>
        <v>5</v>
      </c>
      <c r="B99" s="171" t="n">
        <v>37438</v>
      </c>
      <c r="C99" s="159" t="s">
        <v>143</v>
      </c>
      <c r="D99" s="160" t="n">
        <v>-15.40835611</v>
      </c>
    </row>
    <row r="100" customFormat="false" ht="12.75" hidden="false" customHeight="false" outlineLevel="0" collapsed="false">
      <c r="A100" s="0" t="n">
        <f aca="false">INDEX(BucketTable,MATCH(B100,SumMonths,0),1)</f>
        <v>5</v>
      </c>
      <c r="B100" s="171" t="n">
        <v>37438</v>
      </c>
      <c r="C100" s="159" t="s">
        <v>160</v>
      </c>
      <c r="D100" s="160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5</v>
      </c>
      <c r="B101" s="171" t="n">
        <v>37438</v>
      </c>
      <c r="C101" s="159" t="s">
        <v>135</v>
      </c>
      <c r="D101" s="160" t="n">
        <v>-42.40995936</v>
      </c>
    </row>
    <row r="102" customFormat="false" ht="12.75" hidden="false" customHeight="false" outlineLevel="0" collapsed="false">
      <c r="A102" s="0" t="n">
        <f aca="false">INDEX(BucketTable,MATCH(B102,SumMonths,0),1)</f>
        <v>5</v>
      </c>
      <c r="B102" s="171" t="n">
        <v>37438</v>
      </c>
      <c r="C102" s="159" t="s">
        <v>144</v>
      </c>
      <c r="D102" s="160" t="n">
        <v>-3.61788202</v>
      </c>
    </row>
    <row r="103" customFormat="false" ht="12.75" hidden="false" customHeight="false" outlineLevel="0" collapsed="false">
      <c r="A103" s="0" t="n">
        <f aca="false">INDEX(BucketTable,MATCH(B103,SumMonths,0),1)</f>
        <v>5</v>
      </c>
      <c r="B103" s="171" t="n">
        <v>37438</v>
      </c>
      <c r="C103" s="159" t="s">
        <v>136</v>
      </c>
      <c r="D103" s="160" t="n">
        <v>-23.01083902</v>
      </c>
    </row>
    <row r="104" customFormat="false" ht="12.75" hidden="false" customHeight="false" outlineLevel="0" collapsed="false">
      <c r="A104" s="0" t="n">
        <f aca="false">INDEX(BucketTable,MATCH(B104,SumMonths,0),1)</f>
        <v>5</v>
      </c>
      <c r="B104" s="171" t="n">
        <v>37438</v>
      </c>
      <c r="C104" s="159" t="s">
        <v>145</v>
      </c>
      <c r="D104" s="160" t="n">
        <v>-37.99392451</v>
      </c>
    </row>
    <row r="105" customFormat="false" ht="12.75" hidden="false" customHeight="false" outlineLevel="0" collapsed="false">
      <c r="A105" s="0" t="n">
        <f aca="false">INDEX(BucketTable,MATCH(B105,SumMonths,0),1)</f>
        <v>5</v>
      </c>
      <c r="B105" s="171" t="n">
        <v>37438</v>
      </c>
      <c r="C105" s="159" t="s">
        <v>146</v>
      </c>
      <c r="D105" s="160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5</v>
      </c>
      <c r="B106" s="171" t="n">
        <v>37438</v>
      </c>
      <c r="C106" s="159" t="s">
        <v>147</v>
      </c>
      <c r="D106" s="160" t="n">
        <v>-17.32207394</v>
      </c>
    </row>
    <row r="107" customFormat="false" ht="12.75" hidden="false" customHeight="false" outlineLevel="0" collapsed="false">
      <c r="A107" s="0" t="n">
        <f aca="false">INDEX(BucketTable,MATCH(B107,SumMonths,0),1)</f>
        <v>5</v>
      </c>
      <c r="B107" s="171" t="n">
        <v>37438</v>
      </c>
      <c r="C107" s="159" t="s">
        <v>148</v>
      </c>
      <c r="D107" s="160" t="n">
        <v>-24.97078192</v>
      </c>
    </row>
    <row r="108" customFormat="false" ht="12.75" hidden="false" customHeight="false" outlineLevel="0" collapsed="false">
      <c r="A108" s="0" t="n">
        <f aca="false">INDEX(BucketTable,MATCH(B108,SumMonths,0),1)</f>
        <v>5</v>
      </c>
      <c r="B108" s="171" t="n">
        <v>37438</v>
      </c>
      <c r="C108" s="159" t="s">
        <v>149</v>
      </c>
      <c r="D108" s="160" t="n">
        <v>-11.03854632</v>
      </c>
    </row>
    <row r="109" customFormat="false" ht="12.75" hidden="false" customHeight="false" outlineLevel="0" collapsed="false">
      <c r="A109" s="0" t="n">
        <f aca="false">INDEX(BucketTable,MATCH(B109,SumMonths,0),1)</f>
        <v>5</v>
      </c>
      <c r="B109" s="171" t="n">
        <v>37438</v>
      </c>
      <c r="C109" s="159" t="s">
        <v>150</v>
      </c>
      <c r="D109" s="160" t="n">
        <v>-16.18185559</v>
      </c>
    </row>
    <row r="110" customFormat="false" ht="12.75" hidden="false" customHeight="false" outlineLevel="0" collapsed="false">
      <c r="A110" s="0" t="n">
        <f aca="false">INDEX(BucketTable,MATCH(B110,SumMonths,0),1)</f>
        <v>5</v>
      </c>
      <c r="B110" s="171" t="n">
        <v>37438</v>
      </c>
      <c r="C110" s="159" t="s">
        <v>151</v>
      </c>
      <c r="D110" s="160" t="n">
        <v>-36.41919051</v>
      </c>
    </row>
    <row r="111" customFormat="false" ht="12.75" hidden="false" customHeight="false" outlineLevel="0" collapsed="false">
      <c r="A111" s="0" t="n">
        <f aca="false">INDEX(BucketTable,MATCH(B111,SumMonths,0),1)</f>
        <v>5</v>
      </c>
      <c r="B111" s="171" t="n">
        <v>37438</v>
      </c>
      <c r="C111" s="159" t="s">
        <v>161</v>
      </c>
      <c r="D111" s="160" t="n">
        <v>-9.24501367</v>
      </c>
    </row>
    <row r="112" customFormat="false" ht="12.75" hidden="false" customHeight="false" outlineLevel="0" collapsed="false">
      <c r="A112" s="0" t="n">
        <f aca="false">INDEX(BucketTable,MATCH(B112,SumMonths,0),1)</f>
        <v>5</v>
      </c>
      <c r="B112" s="171" t="n">
        <v>37438</v>
      </c>
      <c r="C112" s="159" t="s">
        <v>152</v>
      </c>
      <c r="D112" s="160" t="n">
        <v>-30.20037798</v>
      </c>
    </row>
    <row r="113" customFormat="false" ht="12.75" hidden="false" customHeight="false" outlineLevel="0" collapsed="false">
      <c r="A113" s="0" t="n">
        <f aca="false">INDEX(BucketTable,MATCH(B113,SumMonths,0),1)</f>
        <v>5</v>
      </c>
      <c r="B113" s="171" t="n">
        <v>37438</v>
      </c>
      <c r="C113" s="159" t="s">
        <v>162</v>
      </c>
      <c r="D113" s="160" t="n">
        <v>15.40835611</v>
      </c>
    </row>
    <row r="114" customFormat="false" ht="12.75" hidden="false" customHeight="false" outlineLevel="0" collapsed="false">
      <c r="A114" s="0" t="n">
        <f aca="false">INDEX(BucketTable,MATCH(B114,SumMonths,0),1)</f>
        <v>5</v>
      </c>
      <c r="B114" s="171" t="n">
        <v>37438</v>
      </c>
      <c r="C114" s="159" t="s">
        <v>138</v>
      </c>
      <c r="D114" s="160" t="n">
        <v>-15.40835611</v>
      </c>
    </row>
    <row r="115" customFormat="false" ht="12.75" hidden="false" customHeight="false" outlineLevel="0" collapsed="false">
      <c r="A115" s="0" t="n">
        <f aca="false">INDEX(BucketTable,MATCH(B115,SumMonths,0),1)</f>
        <v>6</v>
      </c>
      <c r="B115" s="171" t="n">
        <v>37469</v>
      </c>
      <c r="C115" s="159" t="s">
        <v>155</v>
      </c>
      <c r="D115" s="160" t="n">
        <v>-2.15266067</v>
      </c>
    </row>
    <row r="116" customFormat="false" ht="12.75" hidden="false" customHeight="false" outlineLevel="0" collapsed="false">
      <c r="A116" s="0" t="n">
        <f aca="false">INDEX(BucketTable,MATCH(B116,SumMonths,0),1)</f>
        <v>6</v>
      </c>
      <c r="B116" s="171" t="n">
        <v>37469</v>
      </c>
      <c r="C116" s="159" t="s">
        <v>156</v>
      </c>
      <c r="D116" s="160" t="n">
        <v>3.07522953</v>
      </c>
    </row>
    <row r="117" customFormat="false" ht="12.75" hidden="false" customHeight="false" outlineLevel="0" collapsed="false">
      <c r="A117" s="0" t="n">
        <f aca="false">INDEX(BucketTable,MATCH(B117,SumMonths,0),1)</f>
        <v>6</v>
      </c>
      <c r="B117" s="171" t="n">
        <v>37469</v>
      </c>
      <c r="C117" s="159" t="s">
        <v>141</v>
      </c>
      <c r="D117" s="160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6</v>
      </c>
      <c r="B118" s="171" t="n">
        <v>37469</v>
      </c>
      <c r="C118" s="159" t="s">
        <v>158</v>
      </c>
      <c r="D118" s="160" t="n">
        <v>30.75229532</v>
      </c>
    </row>
    <row r="119" customFormat="false" ht="12.75" hidden="false" customHeight="false" outlineLevel="0" collapsed="false">
      <c r="A119" s="0" t="n">
        <f aca="false">INDEX(BucketTable,MATCH(B119,SumMonths,0),1)</f>
        <v>6</v>
      </c>
      <c r="B119" s="171" t="n">
        <v>37469</v>
      </c>
      <c r="C119" s="159" t="s">
        <v>143</v>
      </c>
      <c r="D119" s="160" t="n">
        <v>-15.37614766</v>
      </c>
    </row>
    <row r="120" customFormat="false" ht="12.75" hidden="false" customHeight="false" outlineLevel="0" collapsed="false">
      <c r="A120" s="0" t="n">
        <f aca="false">INDEX(BucketTable,MATCH(B120,SumMonths,0),1)</f>
        <v>6</v>
      </c>
      <c r="B120" s="171" t="n">
        <v>37469</v>
      </c>
      <c r="C120" s="159" t="s">
        <v>160</v>
      </c>
      <c r="D120" s="160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6</v>
      </c>
      <c r="B121" s="171" t="n">
        <v>37469</v>
      </c>
      <c r="C121" s="159" t="s">
        <v>135</v>
      </c>
      <c r="D121" s="160" t="n">
        <v>-42.32130883</v>
      </c>
    </row>
    <row r="122" customFormat="false" ht="12.75" hidden="false" customHeight="false" outlineLevel="0" collapsed="false">
      <c r="A122" s="0" t="n">
        <f aca="false">INDEX(BucketTable,MATCH(B122,SumMonths,0),1)</f>
        <v>6</v>
      </c>
      <c r="B122" s="171" t="n">
        <v>37469</v>
      </c>
      <c r="C122" s="159" t="s">
        <v>144</v>
      </c>
      <c r="D122" s="160" t="n">
        <v>-3.61031947</v>
      </c>
    </row>
    <row r="123" customFormat="false" ht="12.75" hidden="false" customHeight="false" outlineLevel="0" collapsed="false">
      <c r="A123" s="0" t="n">
        <f aca="false">INDEX(BucketTable,MATCH(B123,SumMonths,0),1)</f>
        <v>6</v>
      </c>
      <c r="B123" s="171" t="n">
        <v>37469</v>
      </c>
      <c r="C123" s="159" t="s">
        <v>136</v>
      </c>
      <c r="D123" s="160" t="n">
        <v>-22.96273892</v>
      </c>
    </row>
    <row r="124" customFormat="false" ht="12.75" hidden="false" customHeight="false" outlineLevel="0" collapsed="false">
      <c r="A124" s="0" t="n">
        <f aca="false">INDEX(BucketTable,MATCH(B124,SumMonths,0),1)</f>
        <v>6</v>
      </c>
      <c r="B124" s="171" t="n">
        <v>37469</v>
      </c>
      <c r="C124" s="159" t="s">
        <v>145</v>
      </c>
      <c r="D124" s="160" t="n">
        <v>-37.9145049</v>
      </c>
    </row>
    <row r="125" customFormat="false" ht="12.75" hidden="false" customHeight="false" outlineLevel="0" collapsed="false">
      <c r="A125" s="0" t="n">
        <f aca="false">INDEX(BucketTable,MATCH(B125,SumMonths,0),1)</f>
        <v>6</v>
      </c>
      <c r="B125" s="171" t="n">
        <v>37469</v>
      </c>
      <c r="C125" s="159" t="s">
        <v>146</v>
      </c>
      <c r="D125" s="160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6</v>
      </c>
      <c r="B126" s="171" t="n">
        <v>37469</v>
      </c>
      <c r="C126" s="159" t="s">
        <v>147</v>
      </c>
      <c r="D126" s="160" t="n">
        <v>-17.2858652</v>
      </c>
    </row>
    <row r="127" customFormat="false" ht="12.75" hidden="false" customHeight="false" outlineLevel="0" collapsed="false">
      <c r="A127" s="0" t="n">
        <f aca="false">INDEX(BucketTable,MATCH(B127,SumMonths,0),1)</f>
        <v>6</v>
      </c>
      <c r="B127" s="171" t="n">
        <v>37469</v>
      </c>
      <c r="C127" s="159" t="s">
        <v>148</v>
      </c>
      <c r="D127" s="160" t="n">
        <v>-24.9185849</v>
      </c>
    </row>
    <row r="128" customFormat="false" ht="12.75" hidden="false" customHeight="false" outlineLevel="0" collapsed="false">
      <c r="A128" s="0" t="n">
        <f aca="false">INDEX(BucketTable,MATCH(B128,SumMonths,0),1)</f>
        <v>6</v>
      </c>
      <c r="B128" s="171" t="n">
        <v>37469</v>
      </c>
      <c r="C128" s="159" t="s">
        <v>149</v>
      </c>
      <c r="D128" s="160" t="n">
        <v>-11.01547218</v>
      </c>
    </row>
    <row r="129" customFormat="false" ht="12.75" hidden="false" customHeight="false" outlineLevel="0" collapsed="false">
      <c r="A129" s="0" t="n">
        <f aca="false">INDEX(BucketTable,MATCH(B129,SumMonths,0),1)</f>
        <v>6</v>
      </c>
      <c r="B129" s="171" t="n">
        <v>37469</v>
      </c>
      <c r="C129" s="159" t="s">
        <v>150</v>
      </c>
      <c r="D129" s="160" t="n">
        <v>-16.14803027</v>
      </c>
    </row>
    <row r="130" customFormat="false" ht="12.75" hidden="false" customHeight="false" outlineLevel="0" collapsed="false">
      <c r="A130" s="0" t="n">
        <f aca="false">INDEX(BucketTable,MATCH(B130,SumMonths,0),1)</f>
        <v>6</v>
      </c>
      <c r="B130" s="171" t="n">
        <v>37469</v>
      </c>
      <c r="C130" s="159" t="s">
        <v>151</v>
      </c>
      <c r="D130" s="160" t="n">
        <v>-36.34306261</v>
      </c>
    </row>
    <row r="131" customFormat="false" ht="12.75" hidden="false" customHeight="false" outlineLevel="0" collapsed="false">
      <c r="A131" s="0" t="n">
        <f aca="false">INDEX(BucketTable,MATCH(B131,SumMonths,0),1)</f>
        <v>6</v>
      </c>
      <c r="B131" s="171" t="n">
        <v>37469</v>
      </c>
      <c r="C131" s="159" t="s">
        <v>161</v>
      </c>
      <c r="D131" s="160" t="n">
        <v>-9.2256886</v>
      </c>
    </row>
    <row r="132" customFormat="false" ht="12.75" hidden="false" customHeight="false" outlineLevel="0" collapsed="false">
      <c r="A132" s="0" t="n">
        <f aca="false">INDEX(BucketTable,MATCH(B132,SumMonths,0),1)</f>
        <v>6</v>
      </c>
      <c r="B132" s="171" t="n">
        <v>37469</v>
      </c>
      <c r="C132" s="159" t="s">
        <v>152</v>
      </c>
      <c r="D132" s="160" t="n">
        <v>-30.13724942</v>
      </c>
    </row>
    <row r="133" customFormat="false" ht="12.75" hidden="false" customHeight="false" outlineLevel="0" collapsed="false">
      <c r="A133" s="0" t="n">
        <f aca="false">INDEX(BucketTable,MATCH(B133,SumMonths,0),1)</f>
        <v>6</v>
      </c>
      <c r="B133" s="171" t="n">
        <v>37469</v>
      </c>
      <c r="C133" s="159" t="s">
        <v>162</v>
      </c>
      <c r="D133" s="160" t="n">
        <v>15.37614766</v>
      </c>
    </row>
    <row r="134" customFormat="false" ht="12.75" hidden="false" customHeight="false" outlineLevel="0" collapsed="false">
      <c r="A134" s="0" t="n">
        <f aca="false">INDEX(BucketTable,MATCH(B134,SumMonths,0),1)</f>
        <v>6</v>
      </c>
      <c r="B134" s="171" t="n">
        <v>37469</v>
      </c>
      <c r="C134" s="159" t="s">
        <v>138</v>
      </c>
      <c r="D134" s="160" t="n">
        <v>-15.37614766</v>
      </c>
    </row>
    <row r="135" customFormat="false" ht="12.75" hidden="false" customHeight="false" outlineLevel="0" collapsed="false">
      <c r="A135" s="0" t="n">
        <f aca="false">INDEX(BucketTable,MATCH(B135,SumMonths,0),1)</f>
        <v>7</v>
      </c>
      <c r="B135" s="171" t="n">
        <v>37500</v>
      </c>
      <c r="C135" s="159" t="s">
        <v>155</v>
      </c>
      <c r="D135" s="160" t="n">
        <v>-2.07854196</v>
      </c>
    </row>
    <row r="136" customFormat="false" ht="12.75" hidden="false" customHeight="false" outlineLevel="0" collapsed="false">
      <c r="A136" s="0" t="n">
        <f aca="false">INDEX(BucketTable,MATCH(B136,SumMonths,0),1)</f>
        <v>7</v>
      </c>
      <c r="B136" s="171" t="n">
        <v>37500</v>
      </c>
      <c r="C136" s="159" t="s">
        <v>156</v>
      </c>
      <c r="D136" s="160" t="n">
        <v>2.96934566</v>
      </c>
    </row>
    <row r="137" customFormat="false" ht="12.75" hidden="false" customHeight="false" outlineLevel="0" collapsed="false">
      <c r="A137" s="0" t="n">
        <f aca="false">INDEX(BucketTable,MATCH(B137,SumMonths,0),1)</f>
        <v>7</v>
      </c>
      <c r="B137" s="171" t="n">
        <v>37500</v>
      </c>
      <c r="C137" s="159" t="s">
        <v>141</v>
      </c>
      <c r="D137" s="160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7</v>
      </c>
      <c r="B138" s="171" t="n">
        <v>37500</v>
      </c>
      <c r="C138" s="159" t="s">
        <v>158</v>
      </c>
      <c r="D138" s="160" t="n">
        <v>29.69345658</v>
      </c>
    </row>
    <row r="139" customFormat="false" ht="12.75" hidden="false" customHeight="false" outlineLevel="0" collapsed="false">
      <c r="A139" s="0" t="n">
        <f aca="false">INDEX(BucketTable,MATCH(B139,SumMonths,0),1)</f>
        <v>7</v>
      </c>
      <c r="B139" s="171" t="n">
        <v>37500</v>
      </c>
      <c r="C139" s="159" t="s">
        <v>143</v>
      </c>
      <c r="D139" s="160" t="n">
        <v>-14.84672829</v>
      </c>
    </row>
    <row r="140" customFormat="false" ht="12.75" hidden="false" customHeight="false" outlineLevel="0" collapsed="false">
      <c r="A140" s="0" t="n">
        <f aca="false">INDEX(BucketTable,MATCH(B140,SumMonths,0),1)</f>
        <v>7</v>
      </c>
      <c r="B140" s="171" t="n">
        <v>37500</v>
      </c>
      <c r="C140" s="159" t="s">
        <v>160</v>
      </c>
      <c r="D140" s="160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7</v>
      </c>
      <c r="B141" s="171" t="n">
        <v>37500</v>
      </c>
      <c r="C141" s="159" t="s">
        <v>135</v>
      </c>
      <c r="D141" s="160" t="n">
        <v>-40.86413495</v>
      </c>
    </row>
    <row r="142" customFormat="false" ht="12.75" hidden="false" customHeight="false" outlineLevel="0" collapsed="false">
      <c r="A142" s="0" t="n">
        <f aca="false">INDEX(BucketTable,MATCH(B142,SumMonths,0),1)</f>
        <v>7</v>
      </c>
      <c r="B142" s="171" t="n">
        <v>37500</v>
      </c>
      <c r="C142" s="159" t="s">
        <v>144</v>
      </c>
      <c r="D142" s="160" t="n">
        <v>-3.4860118</v>
      </c>
    </row>
    <row r="143" customFormat="false" ht="12.75" hidden="false" customHeight="false" outlineLevel="0" collapsed="false">
      <c r="A143" s="0" t="n">
        <f aca="false">INDEX(BucketTable,MATCH(B143,SumMonths,0),1)</f>
        <v>7</v>
      </c>
      <c r="B143" s="171" t="n">
        <v>37500</v>
      </c>
      <c r="C143" s="159" t="s">
        <v>136</v>
      </c>
      <c r="D143" s="160" t="n">
        <v>-22.17210403</v>
      </c>
    </row>
    <row r="144" customFormat="false" ht="12.75" hidden="false" customHeight="false" outlineLevel="0" collapsed="false">
      <c r="A144" s="0" t="n">
        <f aca="false">INDEX(BucketTable,MATCH(B144,SumMonths,0),1)</f>
        <v>7</v>
      </c>
      <c r="B144" s="171" t="n">
        <v>37500</v>
      </c>
      <c r="C144" s="159" t="s">
        <v>145</v>
      </c>
      <c r="D144" s="160" t="n">
        <v>-36.60906261</v>
      </c>
    </row>
    <row r="145" customFormat="false" ht="12.75" hidden="false" customHeight="false" outlineLevel="0" collapsed="false">
      <c r="A145" s="0" t="n">
        <f aca="false">INDEX(BucketTable,MATCH(B145,SumMonths,0),1)</f>
        <v>7</v>
      </c>
      <c r="B145" s="171" t="n">
        <v>37500</v>
      </c>
      <c r="C145" s="159" t="s">
        <v>146</v>
      </c>
      <c r="D145" s="160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7</v>
      </c>
      <c r="B146" s="171" t="n">
        <v>37500</v>
      </c>
      <c r="C146" s="159" t="s">
        <v>147</v>
      </c>
      <c r="D146" s="160" t="n">
        <v>-16.69069194</v>
      </c>
    </row>
    <row r="147" customFormat="false" ht="12.75" hidden="false" customHeight="false" outlineLevel="0" collapsed="false">
      <c r="A147" s="0" t="n">
        <f aca="false">INDEX(BucketTable,MATCH(B147,SumMonths,0),1)</f>
        <v>7</v>
      </c>
      <c r="B147" s="171" t="n">
        <v>37500</v>
      </c>
      <c r="C147" s="159" t="s">
        <v>148</v>
      </c>
      <c r="D147" s="160" t="n">
        <v>-24.06060787</v>
      </c>
    </row>
    <row r="148" customFormat="false" ht="12.75" hidden="false" customHeight="false" outlineLevel="0" collapsed="false">
      <c r="A148" s="0" t="n">
        <f aca="false">INDEX(BucketTable,MATCH(B148,SumMonths,0),1)</f>
        <v>7</v>
      </c>
      <c r="B148" s="171" t="n">
        <v>37500</v>
      </c>
      <c r="C148" s="159" t="s">
        <v>149</v>
      </c>
      <c r="D148" s="160" t="n">
        <v>-10.63619615</v>
      </c>
    </row>
    <row r="149" customFormat="false" ht="12.75" hidden="false" customHeight="false" outlineLevel="0" collapsed="false">
      <c r="A149" s="0" t="n">
        <f aca="false">INDEX(BucketTable,MATCH(B149,SumMonths,0),1)</f>
        <v>7</v>
      </c>
      <c r="B149" s="171" t="n">
        <v>37500</v>
      </c>
      <c r="C149" s="159" t="s">
        <v>150</v>
      </c>
      <c r="D149" s="160" t="n">
        <v>-15.59203405</v>
      </c>
    </row>
    <row r="150" customFormat="false" ht="12.75" hidden="false" customHeight="false" outlineLevel="0" collapsed="false">
      <c r="A150" s="0" t="n">
        <f aca="false">INDEX(BucketTable,MATCH(B150,SumMonths,0),1)</f>
        <v>7</v>
      </c>
      <c r="B150" s="171" t="n">
        <v>37500</v>
      </c>
      <c r="C150" s="159" t="s">
        <v>151</v>
      </c>
      <c r="D150" s="160" t="n">
        <v>-35.09172698</v>
      </c>
    </row>
    <row r="151" customFormat="false" ht="12.75" hidden="false" customHeight="false" outlineLevel="0" collapsed="false">
      <c r="A151" s="0" t="n">
        <f aca="false">INDEX(BucketTable,MATCH(B151,SumMonths,0),1)</f>
        <v>7</v>
      </c>
      <c r="B151" s="171" t="n">
        <v>37500</v>
      </c>
      <c r="C151" s="159" t="s">
        <v>161</v>
      </c>
      <c r="D151" s="160" t="n">
        <v>-8.90803697</v>
      </c>
    </row>
    <row r="152" customFormat="false" ht="12.75" hidden="false" customHeight="false" outlineLevel="0" collapsed="false">
      <c r="A152" s="0" t="n">
        <f aca="false">INDEX(BucketTable,MATCH(B152,SumMonths,0),1)</f>
        <v>7</v>
      </c>
      <c r="B152" s="171" t="n">
        <v>37500</v>
      </c>
      <c r="C152" s="159" t="s">
        <v>152</v>
      </c>
      <c r="D152" s="160" t="n">
        <v>-29.09958744</v>
      </c>
    </row>
    <row r="153" customFormat="false" ht="12.75" hidden="false" customHeight="false" outlineLevel="0" collapsed="false">
      <c r="A153" s="0" t="n">
        <f aca="false">INDEX(BucketTable,MATCH(B153,SumMonths,0),1)</f>
        <v>7</v>
      </c>
      <c r="B153" s="171" t="n">
        <v>37500</v>
      </c>
      <c r="C153" s="159" t="s">
        <v>162</v>
      </c>
      <c r="D153" s="160" t="n">
        <v>14.84672829</v>
      </c>
    </row>
    <row r="154" customFormat="false" ht="12.75" hidden="false" customHeight="false" outlineLevel="0" collapsed="false">
      <c r="A154" s="0" t="n">
        <f aca="false">INDEX(BucketTable,MATCH(B154,SumMonths,0),1)</f>
        <v>7</v>
      </c>
      <c r="B154" s="171" t="n">
        <v>37500</v>
      </c>
      <c r="C154" s="159" t="s">
        <v>138</v>
      </c>
      <c r="D154" s="160" t="n">
        <v>-14.84672829</v>
      </c>
    </row>
    <row r="155" customFormat="false" ht="12.75" hidden="false" customHeight="false" outlineLevel="0" collapsed="false">
      <c r="A155" s="0" t="n">
        <f aca="false">INDEX(BucketTable,MATCH(B155,SumMonths,0),1)</f>
        <v>8</v>
      </c>
      <c r="B155" s="171" t="n">
        <v>37530</v>
      </c>
      <c r="C155" s="159" t="s">
        <v>155</v>
      </c>
      <c r="D155" s="160" t="n">
        <v>-2.14281015</v>
      </c>
    </row>
    <row r="156" customFormat="false" ht="12.75" hidden="false" customHeight="false" outlineLevel="0" collapsed="false">
      <c r="A156" s="0" t="n">
        <f aca="false">INDEX(BucketTable,MATCH(B156,SumMonths,0),1)</f>
        <v>8</v>
      </c>
      <c r="B156" s="171" t="n">
        <v>37530</v>
      </c>
      <c r="C156" s="159" t="s">
        <v>156</v>
      </c>
      <c r="D156" s="160" t="n">
        <v>3.06115736</v>
      </c>
    </row>
    <row r="157" customFormat="false" ht="12.75" hidden="false" customHeight="false" outlineLevel="0" collapsed="false">
      <c r="A157" s="0" t="n">
        <f aca="false">INDEX(BucketTable,MATCH(B157,SumMonths,0),1)</f>
        <v>8</v>
      </c>
      <c r="B157" s="171" t="n">
        <v>37530</v>
      </c>
      <c r="C157" s="159" t="s">
        <v>141</v>
      </c>
      <c r="D157" s="160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8</v>
      </c>
      <c r="B158" s="171" t="n">
        <v>37530</v>
      </c>
      <c r="C158" s="159" t="s">
        <v>158</v>
      </c>
      <c r="D158" s="160" t="n">
        <v>30.61157353</v>
      </c>
    </row>
    <row r="159" customFormat="false" ht="12.75" hidden="false" customHeight="false" outlineLevel="0" collapsed="false">
      <c r="A159" s="0" t="n">
        <f aca="false">INDEX(BucketTable,MATCH(B159,SumMonths,0),1)</f>
        <v>8</v>
      </c>
      <c r="B159" s="171" t="n">
        <v>37530</v>
      </c>
      <c r="C159" s="159" t="s">
        <v>143</v>
      </c>
      <c r="D159" s="160" t="n">
        <v>-15.30578677</v>
      </c>
    </row>
    <row r="160" customFormat="false" ht="12.75" hidden="false" customHeight="false" outlineLevel="0" collapsed="false">
      <c r="A160" s="0" t="n">
        <f aca="false">INDEX(BucketTable,MATCH(B160,SumMonths,0),1)</f>
        <v>8</v>
      </c>
      <c r="B160" s="171" t="n">
        <v>37530</v>
      </c>
      <c r="C160" s="159" t="s">
        <v>160</v>
      </c>
      <c r="D160" s="160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8</v>
      </c>
      <c r="B161" s="171" t="n">
        <v>37530</v>
      </c>
      <c r="C161" s="159" t="s">
        <v>135</v>
      </c>
      <c r="D161" s="160" t="n">
        <v>-42.12764749</v>
      </c>
    </row>
    <row r="162" customFormat="false" ht="12.75" hidden="false" customHeight="false" outlineLevel="0" collapsed="false">
      <c r="A162" s="0" t="n">
        <f aca="false">INDEX(BucketTable,MATCH(B162,SumMonths,0),1)</f>
        <v>8</v>
      </c>
      <c r="B162" s="171" t="n">
        <v>37530</v>
      </c>
      <c r="C162" s="159" t="s">
        <v>144</v>
      </c>
      <c r="D162" s="160" t="n">
        <v>-3.59379873</v>
      </c>
    </row>
    <row r="163" customFormat="false" ht="12.75" hidden="false" customHeight="false" outlineLevel="0" collapsed="false">
      <c r="A163" s="0" t="n">
        <f aca="false">INDEX(BucketTable,MATCH(B163,SumMonths,0),1)</f>
        <v>8</v>
      </c>
      <c r="B163" s="171" t="n">
        <v>37530</v>
      </c>
      <c r="C163" s="159" t="s">
        <v>136</v>
      </c>
      <c r="D163" s="160" t="n">
        <v>-22.85766195</v>
      </c>
    </row>
    <row r="164" customFormat="false" ht="12.75" hidden="false" customHeight="false" outlineLevel="0" collapsed="false">
      <c r="A164" s="0" t="n">
        <f aca="false">INDEX(BucketTable,MATCH(B164,SumMonths,0),1)</f>
        <v>8</v>
      </c>
      <c r="B164" s="171" t="n">
        <v>37530</v>
      </c>
      <c r="C164" s="159" t="s">
        <v>145</v>
      </c>
      <c r="D164" s="160" t="n">
        <v>-37.741009</v>
      </c>
    </row>
    <row r="165" customFormat="false" ht="12.75" hidden="false" customHeight="false" outlineLevel="0" collapsed="false">
      <c r="A165" s="0" t="n">
        <f aca="false">INDEX(BucketTable,MATCH(B165,SumMonths,0),1)</f>
        <v>8</v>
      </c>
      <c r="B165" s="171" t="n">
        <v>37530</v>
      </c>
      <c r="C165" s="159" t="s">
        <v>146</v>
      </c>
      <c r="D165" s="160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8</v>
      </c>
      <c r="B166" s="171" t="n">
        <v>37530</v>
      </c>
      <c r="C166" s="159" t="s">
        <v>147</v>
      </c>
      <c r="D166" s="160" t="n">
        <v>-17.20676548</v>
      </c>
    </row>
    <row r="167" customFormat="false" ht="12.75" hidden="false" customHeight="false" outlineLevel="0" collapsed="false">
      <c r="A167" s="0" t="n">
        <f aca="false">INDEX(BucketTable,MATCH(B167,SumMonths,0),1)</f>
        <v>8</v>
      </c>
      <c r="B167" s="171" t="n">
        <v>37530</v>
      </c>
      <c r="C167" s="159" t="s">
        <v>148</v>
      </c>
      <c r="D167" s="160" t="n">
        <v>-24.80455803</v>
      </c>
    </row>
    <row r="168" customFormat="false" ht="12.75" hidden="false" customHeight="false" outlineLevel="0" collapsed="false">
      <c r="A168" s="0" t="n">
        <f aca="false">INDEX(BucketTable,MATCH(B168,SumMonths,0),1)</f>
        <v>8</v>
      </c>
      <c r="B168" s="171" t="n">
        <v>37530</v>
      </c>
      <c r="C168" s="159" t="s">
        <v>149</v>
      </c>
      <c r="D168" s="160" t="n">
        <v>-10.96506564</v>
      </c>
    </row>
    <row r="169" customFormat="false" ht="12.75" hidden="false" customHeight="false" outlineLevel="0" collapsed="false">
      <c r="A169" s="0" t="n">
        <f aca="false">INDEX(BucketTable,MATCH(B169,SumMonths,0),1)</f>
        <v>8</v>
      </c>
      <c r="B169" s="171" t="n">
        <v>37530</v>
      </c>
      <c r="C169" s="159" t="s">
        <v>150</v>
      </c>
      <c r="D169" s="160" t="n">
        <v>-16.07413726</v>
      </c>
    </row>
    <row r="170" customFormat="false" ht="12.75" hidden="false" customHeight="false" outlineLevel="0" collapsed="false">
      <c r="A170" s="0" t="n">
        <f aca="false">INDEX(BucketTable,MATCH(B170,SumMonths,0),1)</f>
        <v>8</v>
      </c>
      <c r="B170" s="171" t="n">
        <v>37530</v>
      </c>
      <c r="C170" s="159" t="s">
        <v>151</v>
      </c>
      <c r="D170" s="160" t="n">
        <v>-36.1767576</v>
      </c>
    </row>
    <row r="171" customFormat="false" ht="12.75" hidden="false" customHeight="false" outlineLevel="0" collapsed="false">
      <c r="A171" s="0" t="n">
        <f aca="false">INDEX(BucketTable,MATCH(B171,SumMonths,0),1)</f>
        <v>8</v>
      </c>
      <c r="B171" s="171" t="n">
        <v>37530</v>
      </c>
      <c r="C171" s="159" t="s">
        <v>161</v>
      </c>
      <c r="D171" s="160" t="n">
        <v>-9.18347206</v>
      </c>
    </row>
    <row r="172" customFormat="false" ht="12.75" hidden="false" customHeight="false" outlineLevel="0" collapsed="false">
      <c r="A172" s="0" t="n">
        <f aca="false">INDEX(BucketTable,MATCH(B172,SumMonths,0),1)</f>
        <v>8</v>
      </c>
      <c r="B172" s="171" t="n">
        <v>37530</v>
      </c>
      <c r="C172" s="159" t="s">
        <v>152</v>
      </c>
      <c r="D172" s="160" t="n">
        <v>-29.99934206</v>
      </c>
    </row>
    <row r="173" customFormat="false" ht="12.75" hidden="false" customHeight="false" outlineLevel="0" collapsed="false">
      <c r="A173" s="0" t="n">
        <f aca="false">INDEX(BucketTable,MATCH(B173,SumMonths,0),1)</f>
        <v>8</v>
      </c>
      <c r="B173" s="171" t="n">
        <v>37530</v>
      </c>
      <c r="C173" s="159" t="s">
        <v>162</v>
      </c>
      <c r="D173" s="160" t="n">
        <v>15.30578677</v>
      </c>
    </row>
    <row r="174" customFormat="false" ht="12.75" hidden="false" customHeight="false" outlineLevel="0" collapsed="false">
      <c r="A174" s="0" t="n">
        <f aca="false">INDEX(BucketTable,MATCH(B174,SumMonths,0),1)</f>
        <v>8</v>
      </c>
      <c r="B174" s="171" t="n">
        <v>37530</v>
      </c>
      <c r="C174" s="159" t="s">
        <v>138</v>
      </c>
      <c r="D174" s="160" t="n">
        <v>-15.30578677</v>
      </c>
    </row>
    <row r="175" customFormat="false" ht="12.75" hidden="false" customHeight="false" outlineLevel="0" collapsed="false">
      <c r="A175" s="0" t="n">
        <f aca="false">INDEX(BucketTable,MATCH(B175,SumMonths,0),1)</f>
        <v>9</v>
      </c>
      <c r="B175" s="171" t="n">
        <v>37561</v>
      </c>
      <c r="C175" s="159" t="s">
        <v>155</v>
      </c>
      <c r="D175" s="160" t="n">
        <v>-2.06830731</v>
      </c>
    </row>
    <row r="176" customFormat="false" ht="12.75" hidden="false" customHeight="false" outlineLevel="0" collapsed="false">
      <c r="A176" s="0" t="n">
        <f aca="false">INDEX(BucketTable,MATCH(B176,SumMonths,0),1)</f>
        <v>9</v>
      </c>
      <c r="B176" s="171" t="n">
        <v>37561</v>
      </c>
      <c r="C176" s="159" t="s">
        <v>156</v>
      </c>
      <c r="D176" s="160" t="n">
        <v>2.95472473</v>
      </c>
    </row>
    <row r="177" customFormat="false" ht="12.75" hidden="false" customHeight="false" outlineLevel="0" collapsed="false">
      <c r="A177" s="0" t="n">
        <f aca="false">INDEX(BucketTable,MATCH(B177,SumMonths,0),1)</f>
        <v>9</v>
      </c>
      <c r="B177" s="171" t="n">
        <v>37561</v>
      </c>
      <c r="C177" s="159" t="s">
        <v>141</v>
      </c>
      <c r="D177" s="160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9</v>
      </c>
      <c r="B178" s="171" t="n">
        <v>37561</v>
      </c>
      <c r="C178" s="159" t="s">
        <v>158</v>
      </c>
      <c r="D178" s="160" t="n">
        <v>29.54724726</v>
      </c>
    </row>
    <row r="179" customFormat="false" ht="12.75" hidden="false" customHeight="false" outlineLevel="0" collapsed="false">
      <c r="A179" s="0" t="n">
        <f aca="false">INDEX(BucketTable,MATCH(B179,SumMonths,0),1)</f>
        <v>9</v>
      </c>
      <c r="B179" s="171" t="n">
        <v>37561</v>
      </c>
      <c r="C179" s="159" t="s">
        <v>143</v>
      </c>
      <c r="D179" s="160" t="n">
        <v>-14.77362363</v>
      </c>
    </row>
    <row r="180" customFormat="false" ht="12.75" hidden="false" customHeight="false" outlineLevel="0" collapsed="false">
      <c r="A180" s="0" t="n">
        <f aca="false">INDEX(BucketTable,MATCH(B180,SumMonths,0),1)</f>
        <v>9</v>
      </c>
      <c r="B180" s="171" t="n">
        <v>37561</v>
      </c>
      <c r="C180" s="159" t="s">
        <v>135</v>
      </c>
      <c r="D180" s="160" t="n">
        <v>-8.42687492</v>
      </c>
    </row>
    <row r="181" customFormat="false" ht="12.75" hidden="false" customHeight="false" outlineLevel="0" collapsed="false">
      <c r="A181" s="0" t="n">
        <f aca="false">INDEX(BucketTable,MATCH(B181,SumMonths,0),1)</f>
        <v>9</v>
      </c>
      <c r="B181" s="171" t="n">
        <v>37561</v>
      </c>
      <c r="C181" s="159" t="s">
        <v>144</v>
      </c>
      <c r="D181" s="160" t="n">
        <v>-3.46884683</v>
      </c>
    </row>
    <row r="182" customFormat="false" ht="12.75" hidden="false" customHeight="false" outlineLevel="0" collapsed="false">
      <c r="A182" s="0" t="n">
        <f aca="false">INDEX(BucketTable,MATCH(B182,SumMonths,0),1)</f>
        <v>9</v>
      </c>
      <c r="B182" s="171" t="n">
        <v>37561</v>
      </c>
      <c r="C182" s="159" t="s">
        <v>136</v>
      </c>
      <c r="D182" s="160" t="n">
        <v>-4.67437452</v>
      </c>
    </row>
    <row r="183" customFormat="false" ht="12.75" hidden="false" customHeight="false" outlineLevel="0" collapsed="false">
      <c r="A183" s="0" t="n">
        <f aca="false">INDEX(BucketTable,MATCH(B183,SumMonths,0),1)</f>
        <v>9</v>
      </c>
      <c r="B183" s="171" t="n">
        <v>37561</v>
      </c>
      <c r="C183" s="159" t="s">
        <v>145</v>
      </c>
      <c r="D183" s="160" t="n">
        <v>-36.42880114</v>
      </c>
    </row>
    <row r="184" customFormat="false" ht="12.75" hidden="false" customHeight="false" outlineLevel="0" collapsed="false">
      <c r="A184" s="0" t="n">
        <f aca="false">INDEX(BucketTable,MATCH(B184,SumMonths,0),1)</f>
        <v>9</v>
      </c>
      <c r="B184" s="171" t="n">
        <v>37561</v>
      </c>
      <c r="C184" s="159" t="s">
        <v>146</v>
      </c>
      <c r="D184" s="160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9</v>
      </c>
      <c r="B185" s="171" t="n">
        <v>37561</v>
      </c>
      <c r="C185" s="159" t="s">
        <v>147</v>
      </c>
      <c r="D185" s="160" t="n">
        <v>-16.60850768</v>
      </c>
    </row>
    <row r="186" customFormat="false" ht="12.75" hidden="false" customHeight="false" outlineLevel="0" collapsed="false">
      <c r="A186" s="0" t="n">
        <f aca="false">INDEX(BucketTable,MATCH(B186,SumMonths,0),1)</f>
        <v>9</v>
      </c>
      <c r="B186" s="171" t="n">
        <v>37561</v>
      </c>
      <c r="C186" s="159" t="s">
        <v>148</v>
      </c>
      <c r="D186" s="160" t="n">
        <v>-23.94213445</v>
      </c>
    </row>
    <row r="187" customFormat="false" ht="12.75" hidden="false" customHeight="false" outlineLevel="0" collapsed="false">
      <c r="A187" s="0" t="n">
        <f aca="false">INDEX(BucketTable,MATCH(B187,SumMonths,0),1)</f>
        <v>9</v>
      </c>
      <c r="B187" s="171" t="n">
        <v>37561</v>
      </c>
      <c r="C187" s="159" t="s">
        <v>149</v>
      </c>
      <c r="D187" s="160" t="n">
        <v>-10.58382397</v>
      </c>
    </row>
    <row r="188" customFormat="false" ht="12.75" hidden="false" customHeight="false" outlineLevel="0" collapsed="false">
      <c r="A188" s="0" t="n">
        <f aca="false">INDEX(BucketTable,MATCH(B188,SumMonths,0),1)</f>
        <v>9</v>
      </c>
      <c r="B188" s="171" t="n">
        <v>37561</v>
      </c>
      <c r="C188" s="159" t="s">
        <v>150</v>
      </c>
      <c r="D188" s="160" t="n">
        <v>-15.51525953</v>
      </c>
    </row>
    <row r="189" customFormat="false" ht="12.75" hidden="false" customHeight="false" outlineLevel="0" collapsed="false">
      <c r="A189" s="0" t="n">
        <f aca="false">INDEX(BucketTable,MATCH(B189,SumMonths,0),1)</f>
        <v>9</v>
      </c>
      <c r="B189" s="171" t="n">
        <v>37561</v>
      </c>
      <c r="C189" s="159" t="s">
        <v>151</v>
      </c>
      <c r="D189" s="160" t="n">
        <v>-34.91893681</v>
      </c>
    </row>
    <row r="190" customFormat="false" ht="12.75" hidden="false" customHeight="false" outlineLevel="0" collapsed="false">
      <c r="A190" s="0" t="n">
        <f aca="false">INDEX(BucketTable,MATCH(B190,SumMonths,0),1)</f>
        <v>9</v>
      </c>
      <c r="B190" s="171" t="n">
        <v>37561</v>
      </c>
      <c r="C190" s="159" t="s">
        <v>161</v>
      </c>
      <c r="D190" s="160" t="n">
        <v>-8.86417418</v>
      </c>
    </row>
    <row r="191" customFormat="false" ht="12.75" hidden="false" customHeight="false" outlineLevel="0" collapsed="false">
      <c r="A191" s="0" t="n">
        <f aca="false">INDEX(BucketTable,MATCH(B191,SumMonths,0),1)</f>
        <v>9</v>
      </c>
      <c r="B191" s="171" t="n">
        <v>37561</v>
      </c>
      <c r="C191" s="159" t="s">
        <v>152</v>
      </c>
      <c r="D191" s="160" t="n">
        <v>-28.95630231</v>
      </c>
    </row>
    <row r="192" customFormat="false" ht="12.75" hidden="false" customHeight="false" outlineLevel="0" collapsed="false">
      <c r="A192" s="0" t="n">
        <f aca="false">INDEX(BucketTable,MATCH(B192,SumMonths,0),1)</f>
        <v>9</v>
      </c>
      <c r="B192" s="171" t="n">
        <v>37561</v>
      </c>
      <c r="C192" s="159" t="s">
        <v>162</v>
      </c>
      <c r="D192" s="160" t="n">
        <v>14.77362363</v>
      </c>
    </row>
    <row r="193" customFormat="false" ht="12.75" hidden="false" customHeight="false" outlineLevel="0" collapsed="false">
      <c r="A193" s="0" t="n">
        <f aca="false">INDEX(BucketTable,MATCH(B193,SumMonths,0),1)</f>
        <v>10</v>
      </c>
      <c r="B193" s="171" t="n">
        <v>37591</v>
      </c>
      <c r="C193" s="159" t="s">
        <v>155</v>
      </c>
      <c r="D193" s="160" t="n">
        <v>-2.13154672</v>
      </c>
    </row>
    <row r="194" customFormat="false" ht="12.75" hidden="false" customHeight="false" outlineLevel="0" collapsed="false">
      <c r="A194" s="0" t="n">
        <f aca="false">INDEX(BucketTable,MATCH(B194,SumMonths,0),1)</f>
        <v>10</v>
      </c>
      <c r="B194" s="171" t="n">
        <v>37591</v>
      </c>
      <c r="C194" s="159" t="s">
        <v>156</v>
      </c>
      <c r="D194" s="160" t="n">
        <v>3.04506675</v>
      </c>
    </row>
    <row r="195" customFormat="false" ht="12.75" hidden="false" customHeight="false" outlineLevel="0" collapsed="false">
      <c r="A195" s="0" t="n">
        <f aca="false">INDEX(BucketTable,MATCH(B195,SumMonths,0),1)</f>
        <v>10</v>
      </c>
      <c r="B195" s="171" t="n">
        <v>37591</v>
      </c>
      <c r="C195" s="159" t="s">
        <v>141</v>
      </c>
      <c r="D195" s="160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10</v>
      </c>
      <c r="B196" s="171" t="n">
        <v>37591</v>
      </c>
      <c r="C196" s="159" t="s">
        <v>158</v>
      </c>
      <c r="D196" s="160" t="n">
        <v>30.45066746</v>
      </c>
    </row>
    <row r="197" customFormat="false" ht="12.75" hidden="false" customHeight="false" outlineLevel="0" collapsed="false">
      <c r="A197" s="0" t="n">
        <f aca="false">INDEX(BucketTable,MATCH(B197,SumMonths,0),1)</f>
        <v>10</v>
      </c>
      <c r="B197" s="171" t="n">
        <v>37591</v>
      </c>
      <c r="C197" s="159" t="s">
        <v>143</v>
      </c>
      <c r="D197" s="160" t="n">
        <v>-15.22533373</v>
      </c>
    </row>
    <row r="198" customFormat="false" ht="12.75" hidden="false" customHeight="false" outlineLevel="0" collapsed="false">
      <c r="A198" s="0" t="n">
        <f aca="false">INDEX(BucketTable,MATCH(B198,SumMonths,0),1)</f>
        <v>10</v>
      </c>
      <c r="B198" s="171" t="n">
        <v>37591</v>
      </c>
      <c r="C198" s="159" t="s">
        <v>135</v>
      </c>
      <c r="D198" s="160" t="n">
        <v>-8.68453036</v>
      </c>
    </row>
    <row r="199" customFormat="false" ht="12.75" hidden="false" customHeight="false" outlineLevel="0" collapsed="false">
      <c r="A199" s="0" t="n">
        <f aca="false">INDEX(BucketTable,MATCH(B199,SumMonths,0),1)</f>
        <v>10</v>
      </c>
      <c r="B199" s="171" t="n">
        <v>37591</v>
      </c>
      <c r="C199" s="159" t="s">
        <v>144</v>
      </c>
      <c r="D199" s="160" t="n">
        <v>-3.57490836</v>
      </c>
    </row>
    <row r="200" customFormat="false" ht="12.75" hidden="false" customHeight="false" outlineLevel="0" collapsed="false">
      <c r="A200" s="0" t="n">
        <f aca="false">INDEX(BucketTable,MATCH(B200,SumMonths,0),1)</f>
        <v>10</v>
      </c>
      <c r="B200" s="171" t="n">
        <v>37591</v>
      </c>
      <c r="C200" s="159" t="s">
        <v>136</v>
      </c>
      <c r="D200" s="160" t="n">
        <v>-4.81729559</v>
      </c>
    </row>
    <row r="201" customFormat="false" ht="12.75" hidden="false" customHeight="false" outlineLevel="0" collapsed="false">
      <c r="A201" s="0" t="n">
        <f aca="false">INDEX(BucketTable,MATCH(B201,SumMonths,0),1)</f>
        <v>10</v>
      </c>
      <c r="B201" s="171" t="n">
        <v>37591</v>
      </c>
      <c r="C201" s="159" t="s">
        <v>145</v>
      </c>
      <c r="D201" s="160" t="n">
        <v>-37.54262791</v>
      </c>
    </row>
    <row r="202" customFormat="false" ht="12.75" hidden="false" customHeight="false" outlineLevel="0" collapsed="false">
      <c r="A202" s="0" t="n">
        <f aca="false">INDEX(BucketTable,MATCH(B202,SumMonths,0),1)</f>
        <v>10</v>
      </c>
      <c r="B202" s="171" t="n">
        <v>37591</v>
      </c>
      <c r="C202" s="159" t="s">
        <v>146</v>
      </c>
      <c r="D202" s="160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10</v>
      </c>
      <c r="B203" s="171" t="n">
        <v>37591</v>
      </c>
      <c r="C203" s="159" t="s">
        <v>147</v>
      </c>
      <c r="D203" s="160" t="n">
        <v>-17.11632018</v>
      </c>
    </row>
    <row r="204" customFormat="false" ht="12.75" hidden="false" customHeight="false" outlineLevel="0" collapsed="false">
      <c r="A204" s="0" t="n">
        <f aca="false">INDEX(BucketTable,MATCH(B204,SumMonths,0),1)</f>
        <v>10</v>
      </c>
      <c r="B204" s="171" t="n">
        <v>37591</v>
      </c>
      <c r="C204" s="159" t="s">
        <v>148</v>
      </c>
      <c r="D204" s="160" t="n">
        <v>-24.67417584</v>
      </c>
    </row>
    <row r="205" customFormat="false" ht="12.75" hidden="false" customHeight="false" outlineLevel="0" collapsed="false">
      <c r="A205" s="0" t="n">
        <f aca="false">INDEX(BucketTable,MATCH(B205,SumMonths,0),1)</f>
        <v>10</v>
      </c>
      <c r="B205" s="171" t="n">
        <v>37591</v>
      </c>
      <c r="C205" s="159" t="s">
        <v>149</v>
      </c>
      <c r="D205" s="160" t="n">
        <v>-10.90742908</v>
      </c>
    </row>
    <row r="206" customFormat="false" ht="12.75" hidden="false" customHeight="false" outlineLevel="0" collapsed="false">
      <c r="A206" s="0" t="n">
        <f aca="false">INDEX(BucketTable,MATCH(B206,SumMonths,0),1)</f>
        <v>10</v>
      </c>
      <c r="B206" s="171" t="n">
        <v>37591</v>
      </c>
      <c r="C206" s="159" t="s">
        <v>150</v>
      </c>
      <c r="D206" s="160" t="n">
        <v>-15.98964548</v>
      </c>
    </row>
    <row r="207" customFormat="false" ht="12.75" hidden="false" customHeight="false" outlineLevel="0" collapsed="false">
      <c r="A207" s="0" t="n">
        <f aca="false">INDEX(BucketTable,MATCH(B207,SumMonths,0),1)</f>
        <v>10</v>
      </c>
      <c r="B207" s="171" t="n">
        <v>37591</v>
      </c>
      <c r="C207" s="159" t="s">
        <v>151</v>
      </c>
      <c r="D207" s="160" t="n">
        <v>-35.9865988</v>
      </c>
    </row>
    <row r="208" customFormat="false" ht="12.75" hidden="false" customHeight="false" outlineLevel="0" collapsed="false">
      <c r="A208" s="0" t="n">
        <f aca="false">INDEX(BucketTable,MATCH(B208,SumMonths,0),1)</f>
        <v>10</v>
      </c>
      <c r="B208" s="171" t="n">
        <v>37591</v>
      </c>
      <c r="C208" s="159" t="s">
        <v>161</v>
      </c>
      <c r="D208" s="160" t="n">
        <v>-9.13520024</v>
      </c>
    </row>
    <row r="209" customFormat="false" ht="12.75" hidden="false" customHeight="false" outlineLevel="0" collapsed="false">
      <c r="A209" s="0" t="n">
        <f aca="false">INDEX(BucketTable,MATCH(B209,SumMonths,0),1)</f>
        <v>10</v>
      </c>
      <c r="B209" s="171" t="n">
        <v>37591</v>
      </c>
      <c r="C209" s="159" t="s">
        <v>152</v>
      </c>
      <c r="D209" s="160" t="n">
        <v>-24.66504064</v>
      </c>
    </row>
    <row r="210" customFormat="false" ht="12.75" hidden="false" customHeight="false" outlineLevel="0" collapsed="false">
      <c r="A210" s="0" t="n">
        <f aca="false">INDEX(BucketTable,MATCH(B210,SumMonths,0),1)</f>
        <v>10</v>
      </c>
      <c r="B210" s="171" t="n">
        <v>37591</v>
      </c>
      <c r="C210" s="159" t="s">
        <v>162</v>
      </c>
      <c r="D210" s="160" t="n">
        <v>15.22533373</v>
      </c>
    </row>
    <row r="211" customFormat="false" ht="12.75" hidden="false" customHeight="false" outlineLevel="0" collapsed="false">
      <c r="A211" s="0" t="n">
        <f aca="false">INDEX(BucketTable,MATCH(B211,SumMonths,0),1)</f>
        <v>11</v>
      </c>
      <c r="B211" s="171" t="n">
        <v>37622</v>
      </c>
      <c r="C211" s="159" t="s">
        <v>155</v>
      </c>
      <c r="D211" s="160" t="n">
        <v>-2.12521444</v>
      </c>
    </row>
    <row r="212" customFormat="false" ht="12.75" hidden="false" customHeight="false" outlineLevel="0" collapsed="false">
      <c r="A212" s="0" t="n">
        <f aca="false">INDEX(BucketTable,MATCH(B212,SumMonths,0),1)</f>
        <v>11</v>
      </c>
      <c r="B212" s="171" t="n">
        <v>37622</v>
      </c>
      <c r="C212" s="159" t="s">
        <v>156</v>
      </c>
      <c r="D212" s="160" t="n">
        <v>-12.14408253</v>
      </c>
    </row>
    <row r="213" customFormat="false" ht="12.75" hidden="false" customHeight="false" outlineLevel="0" collapsed="false">
      <c r="A213" s="0" t="n">
        <f aca="false">INDEX(BucketTable,MATCH(B213,SumMonths,0),1)</f>
        <v>11</v>
      </c>
      <c r="B213" s="171" t="n">
        <v>37622</v>
      </c>
      <c r="C213" s="159" t="s">
        <v>141</v>
      </c>
      <c r="D213" s="160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11</v>
      </c>
      <c r="B214" s="171" t="n">
        <v>37622</v>
      </c>
      <c r="C214" s="159" t="s">
        <v>158</v>
      </c>
      <c r="D214" s="160" t="n">
        <v>30.36020633</v>
      </c>
    </row>
    <row r="215" customFormat="false" ht="12.75" hidden="false" customHeight="false" outlineLevel="0" collapsed="false">
      <c r="A215" s="0" t="n">
        <f aca="false">INDEX(BucketTable,MATCH(B215,SumMonths,0),1)</f>
        <v>11</v>
      </c>
      <c r="B215" s="171" t="n">
        <v>37622</v>
      </c>
      <c r="C215" s="159" t="s">
        <v>143</v>
      </c>
      <c r="D215" s="160" t="n">
        <v>-15.18010317</v>
      </c>
    </row>
    <row r="216" customFormat="false" ht="12.75" hidden="false" customHeight="false" outlineLevel="0" collapsed="false">
      <c r="A216" s="0" t="n">
        <f aca="false">INDEX(BucketTable,MATCH(B216,SumMonths,0),1)</f>
        <v>11</v>
      </c>
      <c r="B216" s="171" t="n">
        <v>37622</v>
      </c>
      <c r="C216" s="159" t="s">
        <v>135</v>
      </c>
      <c r="D216" s="160" t="n">
        <v>-8.65873085</v>
      </c>
    </row>
    <row r="217" customFormat="false" ht="12.75" hidden="false" customHeight="false" outlineLevel="0" collapsed="false">
      <c r="A217" s="0" t="n">
        <f aca="false">INDEX(BucketTable,MATCH(B217,SumMonths,0),1)</f>
        <v>11</v>
      </c>
      <c r="B217" s="171" t="n">
        <v>37622</v>
      </c>
      <c r="C217" s="159" t="s">
        <v>144</v>
      </c>
      <c r="D217" s="160" t="n">
        <v>-3.56428822</v>
      </c>
    </row>
    <row r="218" customFormat="false" ht="12.75" hidden="false" customHeight="false" outlineLevel="0" collapsed="false">
      <c r="A218" s="0" t="n">
        <f aca="false">INDEX(BucketTable,MATCH(B218,SumMonths,0),1)</f>
        <v>11</v>
      </c>
      <c r="B218" s="171" t="n">
        <v>37622</v>
      </c>
      <c r="C218" s="159" t="s">
        <v>136</v>
      </c>
      <c r="D218" s="160" t="n">
        <v>-4.80298464</v>
      </c>
    </row>
    <row r="219" customFormat="false" ht="12.75" hidden="false" customHeight="false" outlineLevel="0" collapsed="false">
      <c r="A219" s="0" t="n">
        <f aca="false">INDEX(BucketTable,MATCH(B219,SumMonths,0),1)</f>
        <v>11</v>
      </c>
      <c r="B219" s="171" t="n">
        <v>37622</v>
      </c>
      <c r="C219" s="159" t="s">
        <v>145</v>
      </c>
      <c r="D219" s="160" t="n">
        <v>-37.43109838</v>
      </c>
    </row>
    <row r="220" customFormat="false" ht="12.75" hidden="false" customHeight="false" outlineLevel="0" collapsed="false">
      <c r="A220" s="0" t="n">
        <f aca="false">INDEX(BucketTable,MATCH(B220,SumMonths,0),1)</f>
        <v>11</v>
      </c>
      <c r="B220" s="171" t="n">
        <v>37622</v>
      </c>
      <c r="C220" s="159" t="s">
        <v>146</v>
      </c>
      <c r="D220" s="160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11</v>
      </c>
      <c r="B221" s="171" t="n">
        <v>37622</v>
      </c>
      <c r="C221" s="159" t="s">
        <v>147</v>
      </c>
      <c r="D221" s="160" t="n">
        <v>-17.06547198</v>
      </c>
    </row>
    <row r="222" customFormat="false" ht="12.75" hidden="false" customHeight="false" outlineLevel="0" collapsed="false">
      <c r="A222" s="0" t="n">
        <f aca="false">INDEX(BucketTable,MATCH(B222,SumMonths,0),1)</f>
        <v>11</v>
      </c>
      <c r="B222" s="171" t="n">
        <v>37622</v>
      </c>
      <c r="C222" s="159" t="s">
        <v>148</v>
      </c>
      <c r="D222" s="160" t="n">
        <v>-24.60087519</v>
      </c>
    </row>
    <row r="223" customFormat="false" ht="12.75" hidden="false" customHeight="false" outlineLevel="0" collapsed="false">
      <c r="A223" s="0" t="n">
        <f aca="false">INDEX(BucketTable,MATCH(B223,SumMonths,0),1)</f>
        <v>11</v>
      </c>
      <c r="B223" s="171" t="n">
        <v>37622</v>
      </c>
      <c r="C223" s="159" t="s">
        <v>149</v>
      </c>
      <c r="D223" s="160" t="n">
        <v>-10.87502591</v>
      </c>
    </row>
    <row r="224" customFormat="false" ht="12.75" hidden="false" customHeight="false" outlineLevel="0" collapsed="false">
      <c r="A224" s="0" t="n">
        <f aca="false">INDEX(BucketTable,MATCH(B224,SumMonths,0),1)</f>
        <v>11</v>
      </c>
      <c r="B224" s="171" t="n">
        <v>37622</v>
      </c>
      <c r="C224" s="159" t="s">
        <v>150</v>
      </c>
      <c r="D224" s="160" t="n">
        <v>-15.94214435</v>
      </c>
    </row>
    <row r="225" customFormat="false" ht="12.75" hidden="false" customHeight="false" outlineLevel="0" collapsed="false">
      <c r="A225" s="0" t="n">
        <f aca="false">INDEX(BucketTable,MATCH(B225,SumMonths,0),1)</f>
        <v>11</v>
      </c>
      <c r="B225" s="171" t="n">
        <v>37622</v>
      </c>
      <c r="C225" s="159" t="s">
        <v>151</v>
      </c>
      <c r="D225" s="160" t="n">
        <v>-35.87969184</v>
      </c>
    </row>
    <row r="226" customFormat="false" ht="12.75" hidden="false" customHeight="false" outlineLevel="0" collapsed="false">
      <c r="A226" s="0" t="n">
        <f aca="false">INDEX(BucketTable,MATCH(B226,SumMonths,0),1)</f>
        <v>11</v>
      </c>
      <c r="B226" s="171" t="n">
        <v>37622</v>
      </c>
      <c r="C226" s="159" t="s">
        <v>161</v>
      </c>
      <c r="D226" s="160" t="n">
        <v>-9.1080619</v>
      </c>
    </row>
    <row r="227" customFormat="false" ht="12.75" hidden="false" customHeight="false" outlineLevel="0" collapsed="false">
      <c r="A227" s="0" t="n">
        <f aca="false">INDEX(BucketTable,MATCH(B227,SumMonths,0),1)</f>
        <v>11</v>
      </c>
      <c r="B227" s="171" t="n">
        <v>37622</v>
      </c>
      <c r="C227" s="159" t="s">
        <v>152</v>
      </c>
      <c r="D227" s="160" t="n">
        <v>-24.59176713</v>
      </c>
    </row>
    <row r="228" customFormat="false" ht="12.75" hidden="false" customHeight="false" outlineLevel="0" collapsed="false">
      <c r="A228" s="0" t="n">
        <f aca="false">INDEX(BucketTable,MATCH(B228,SumMonths,0),1)</f>
        <v>12</v>
      </c>
      <c r="B228" s="171" t="n">
        <v>37653</v>
      </c>
      <c r="C228" s="159" t="s">
        <v>155</v>
      </c>
      <c r="D228" s="160" t="n">
        <v>-1.91337922</v>
      </c>
    </row>
    <row r="229" customFormat="false" ht="12.75" hidden="false" customHeight="false" outlineLevel="0" collapsed="false">
      <c r="A229" s="0" t="n">
        <f aca="false">INDEX(BucketTable,MATCH(B229,SumMonths,0),1)</f>
        <v>12</v>
      </c>
      <c r="B229" s="171" t="n">
        <v>37653</v>
      </c>
      <c r="C229" s="159" t="s">
        <v>156</v>
      </c>
      <c r="D229" s="160" t="n">
        <v>-10.93359557</v>
      </c>
    </row>
    <row r="230" customFormat="false" ht="12.75" hidden="false" customHeight="false" outlineLevel="0" collapsed="false">
      <c r="A230" s="0" t="n">
        <f aca="false">INDEX(BucketTable,MATCH(B230,SumMonths,0),1)</f>
        <v>12</v>
      </c>
      <c r="B230" s="171" t="n">
        <v>37653</v>
      </c>
      <c r="C230" s="159" t="s">
        <v>141</v>
      </c>
      <c r="D230" s="160" t="n">
        <v>0</v>
      </c>
    </row>
    <row r="231" customFormat="false" ht="12.75" hidden="false" customHeight="false" outlineLevel="0" collapsed="false">
      <c r="A231" s="0" t="n">
        <f aca="false">INDEX(BucketTable,MATCH(B231,SumMonths,0),1)</f>
        <v>12</v>
      </c>
      <c r="B231" s="171" t="n">
        <v>37653</v>
      </c>
      <c r="C231" s="159" t="s">
        <v>158</v>
      </c>
      <c r="D231" s="160" t="n">
        <v>27.33398893</v>
      </c>
    </row>
    <row r="232" customFormat="false" ht="12.75" hidden="false" customHeight="false" outlineLevel="0" collapsed="false">
      <c r="A232" s="0" t="n">
        <f aca="false">INDEX(BucketTable,MATCH(B232,SumMonths,0),1)</f>
        <v>12</v>
      </c>
      <c r="B232" s="171" t="n">
        <v>37653</v>
      </c>
      <c r="C232" s="159" t="s">
        <v>143</v>
      </c>
      <c r="D232" s="160" t="n">
        <v>-13.66699446</v>
      </c>
    </row>
    <row r="233" customFormat="false" ht="12.75" hidden="false" customHeight="false" outlineLevel="0" collapsed="false">
      <c r="A233" s="0" t="n">
        <f aca="false">INDEX(BucketTable,MATCH(B233,SumMonths,0),1)</f>
        <v>12</v>
      </c>
      <c r="B233" s="171" t="n">
        <v>37653</v>
      </c>
      <c r="C233" s="159" t="s">
        <v>135</v>
      </c>
      <c r="D233" s="160" t="n">
        <v>-7.79565364</v>
      </c>
    </row>
    <row r="234" customFormat="false" ht="12.75" hidden="false" customHeight="false" outlineLevel="0" collapsed="false">
      <c r="A234" s="0" t="n">
        <f aca="false">INDEX(BucketTable,MATCH(B234,SumMonths,0),1)</f>
        <v>12</v>
      </c>
      <c r="B234" s="171" t="n">
        <v>37653</v>
      </c>
      <c r="C234" s="159" t="s">
        <v>144</v>
      </c>
      <c r="D234" s="160" t="n">
        <v>-3.2090103</v>
      </c>
    </row>
    <row r="235" customFormat="false" ht="12.75" hidden="false" customHeight="false" outlineLevel="0" collapsed="false">
      <c r="A235" s="0" t="n">
        <f aca="false">INDEX(BucketTable,MATCH(B235,SumMonths,0),1)</f>
        <v>12</v>
      </c>
      <c r="B235" s="171" t="n">
        <v>37653</v>
      </c>
      <c r="C235" s="159" t="s">
        <v>136</v>
      </c>
      <c r="D235" s="160" t="n">
        <v>-4.32423705</v>
      </c>
    </row>
    <row r="236" customFormat="false" ht="12.75" hidden="false" customHeight="false" outlineLevel="0" collapsed="false">
      <c r="A236" s="0" t="n">
        <f aca="false">INDEX(BucketTable,MATCH(B236,SumMonths,0),1)</f>
        <v>12</v>
      </c>
      <c r="B236" s="171" t="n">
        <v>37653</v>
      </c>
      <c r="C236" s="159" t="s">
        <v>145</v>
      </c>
      <c r="D236" s="160" t="n">
        <v>-33.70007495</v>
      </c>
    </row>
    <row r="237" customFormat="false" ht="12.75" hidden="false" customHeight="false" outlineLevel="0" collapsed="false">
      <c r="A237" s="0" t="n">
        <f aca="false">INDEX(BucketTable,MATCH(B237,SumMonths,0),1)</f>
        <v>12</v>
      </c>
      <c r="B237" s="171" t="n">
        <v>37653</v>
      </c>
      <c r="C237" s="159" t="s">
        <v>146</v>
      </c>
      <c r="D237" s="160" t="n">
        <v>0</v>
      </c>
    </row>
    <row r="238" customFormat="false" ht="12.75" hidden="false" customHeight="false" outlineLevel="0" collapsed="false">
      <c r="A238" s="0" t="n">
        <f aca="false">INDEX(BucketTable,MATCH(B238,SumMonths,0),1)</f>
        <v>12</v>
      </c>
      <c r="B238" s="171" t="n">
        <v>37653</v>
      </c>
      <c r="C238" s="159" t="s">
        <v>147</v>
      </c>
      <c r="D238" s="160" t="n">
        <v>-15.36443518</v>
      </c>
    </row>
    <row r="239" customFormat="false" ht="12.75" hidden="false" customHeight="false" outlineLevel="0" collapsed="false">
      <c r="A239" s="0" t="n">
        <f aca="false">INDEX(BucketTable,MATCH(B239,SumMonths,0),1)</f>
        <v>12</v>
      </c>
      <c r="B239" s="171" t="n">
        <v>37653</v>
      </c>
      <c r="C239" s="159" t="s">
        <v>148</v>
      </c>
      <c r="D239" s="160" t="n">
        <v>-22.14873123</v>
      </c>
    </row>
    <row r="240" customFormat="false" ht="12.75" hidden="false" customHeight="false" outlineLevel="0" collapsed="false">
      <c r="A240" s="0" t="n">
        <f aca="false">INDEX(BucketTable,MATCH(B240,SumMonths,0),1)</f>
        <v>12</v>
      </c>
      <c r="B240" s="171" t="n">
        <v>37653</v>
      </c>
      <c r="C240" s="159" t="s">
        <v>149</v>
      </c>
      <c r="D240" s="160" t="n">
        <v>-9.79103483</v>
      </c>
    </row>
    <row r="241" customFormat="false" ht="12.75" hidden="false" customHeight="false" outlineLevel="0" collapsed="false">
      <c r="A241" s="0" t="n">
        <f aca="false">INDEX(BucketTable,MATCH(B241,SumMonths,0),1)</f>
        <v>12</v>
      </c>
      <c r="B241" s="171" t="n">
        <v>37653</v>
      </c>
      <c r="C241" s="159" t="s">
        <v>150</v>
      </c>
      <c r="D241" s="160" t="n">
        <v>-14.35307759</v>
      </c>
    </row>
    <row r="242" customFormat="false" ht="12.75" hidden="false" customHeight="false" outlineLevel="0" collapsed="false">
      <c r="A242" s="0" t="n">
        <f aca="false">INDEX(BucketTable,MATCH(B242,SumMonths,0),1)</f>
        <v>12</v>
      </c>
      <c r="B242" s="171" t="n">
        <v>37653</v>
      </c>
      <c r="C242" s="159" t="s">
        <v>151</v>
      </c>
      <c r="D242" s="160" t="n">
        <v>-32.30330812</v>
      </c>
    </row>
    <row r="243" customFormat="false" ht="12.75" hidden="false" customHeight="false" outlineLevel="0" collapsed="false">
      <c r="A243" s="0" t="n">
        <f aca="false">INDEX(BucketTable,MATCH(B243,SumMonths,0),1)</f>
        <v>12</v>
      </c>
      <c r="B243" s="171" t="n">
        <v>37653</v>
      </c>
      <c r="C243" s="159" t="s">
        <v>161</v>
      </c>
      <c r="D243" s="160" t="n">
        <v>-8.20019668</v>
      </c>
    </row>
    <row r="244" customFormat="false" ht="12.75" hidden="false" customHeight="false" outlineLevel="0" collapsed="false">
      <c r="A244" s="0" t="n">
        <f aca="false">INDEX(BucketTable,MATCH(B244,SumMonths,0),1)</f>
        <v>12</v>
      </c>
      <c r="B244" s="171" t="n">
        <v>37653</v>
      </c>
      <c r="C244" s="159" t="s">
        <v>152</v>
      </c>
      <c r="D244" s="160" t="n">
        <v>-22.14053103</v>
      </c>
    </row>
    <row r="245" customFormat="false" ht="12.75" hidden="false" customHeight="false" outlineLevel="0" collapsed="false">
      <c r="A245" s="0" t="n">
        <f aca="false">INDEX(BucketTable,MATCH(B245,SumMonths,0),1)</f>
        <v>12</v>
      </c>
      <c r="B245" s="171" t="n">
        <v>37681</v>
      </c>
      <c r="C245" s="159" t="s">
        <v>155</v>
      </c>
      <c r="D245" s="160" t="n">
        <v>-2.11188935</v>
      </c>
    </row>
    <row r="246" customFormat="false" ht="12.75" hidden="false" customHeight="false" outlineLevel="0" collapsed="false">
      <c r="A246" s="0" t="n">
        <f aca="false">INDEX(BucketTable,MATCH(B246,SumMonths,0),1)</f>
        <v>12</v>
      </c>
      <c r="B246" s="171" t="n">
        <v>37681</v>
      </c>
      <c r="C246" s="159" t="s">
        <v>156</v>
      </c>
      <c r="D246" s="160" t="n">
        <v>-12.06793916</v>
      </c>
    </row>
    <row r="247" customFormat="false" ht="12.75" hidden="false" customHeight="false" outlineLevel="0" collapsed="false">
      <c r="A247" s="0" t="n">
        <f aca="false">INDEX(BucketTable,MATCH(B247,SumMonths,0),1)</f>
        <v>12</v>
      </c>
      <c r="B247" s="171" t="n">
        <v>37681</v>
      </c>
      <c r="C247" s="159" t="s">
        <v>141</v>
      </c>
      <c r="D247" s="160" t="n">
        <v>0</v>
      </c>
    </row>
    <row r="248" customFormat="false" ht="12.75" hidden="false" customHeight="false" outlineLevel="0" collapsed="false">
      <c r="A248" s="0" t="n">
        <f aca="false">INDEX(BucketTable,MATCH(B248,SumMonths,0),1)</f>
        <v>12</v>
      </c>
      <c r="B248" s="171" t="n">
        <v>37681</v>
      </c>
      <c r="C248" s="159" t="s">
        <v>143</v>
      </c>
      <c r="D248" s="160" t="n">
        <v>-15.08492395</v>
      </c>
    </row>
    <row r="249" customFormat="false" ht="12.75" hidden="false" customHeight="false" outlineLevel="0" collapsed="false">
      <c r="A249" s="0" t="n">
        <f aca="false">INDEX(BucketTable,MATCH(B249,SumMonths,0),1)</f>
        <v>12</v>
      </c>
      <c r="B249" s="171" t="n">
        <v>37681</v>
      </c>
      <c r="C249" s="159" t="s">
        <v>135</v>
      </c>
      <c r="D249" s="160" t="n">
        <v>-8.60444061</v>
      </c>
    </row>
    <row r="250" customFormat="false" ht="12.75" hidden="false" customHeight="false" outlineLevel="0" collapsed="false">
      <c r="A250" s="0" t="n">
        <f aca="false">INDEX(BucketTable,MATCH(B250,SumMonths,0),1)</f>
        <v>12</v>
      </c>
      <c r="B250" s="171" t="n">
        <v>37681</v>
      </c>
      <c r="C250" s="159" t="s">
        <v>144</v>
      </c>
      <c r="D250" s="160" t="n">
        <v>-3.54194014</v>
      </c>
    </row>
    <row r="251" customFormat="false" ht="12.75" hidden="false" customHeight="false" outlineLevel="0" collapsed="false">
      <c r="A251" s="0" t="n">
        <f aca="false">INDEX(BucketTable,MATCH(B251,SumMonths,0),1)</f>
        <v>12</v>
      </c>
      <c r="B251" s="171" t="n">
        <v>37681</v>
      </c>
      <c r="C251" s="159" t="s">
        <v>136</v>
      </c>
      <c r="D251" s="160" t="n">
        <v>-4.77286994</v>
      </c>
    </row>
    <row r="252" customFormat="false" ht="12.75" hidden="false" customHeight="false" outlineLevel="0" collapsed="false">
      <c r="A252" s="0" t="n">
        <f aca="false">INDEX(BucketTable,MATCH(B252,SumMonths,0),1)</f>
        <v>12</v>
      </c>
      <c r="B252" s="171" t="n">
        <v>37681</v>
      </c>
      <c r="C252" s="159" t="s">
        <v>145</v>
      </c>
      <c r="D252" s="160" t="n">
        <v>-37.19640547</v>
      </c>
    </row>
    <row r="253" customFormat="false" ht="12.75" hidden="false" customHeight="false" outlineLevel="0" collapsed="false">
      <c r="A253" s="0" t="n">
        <f aca="false">INDEX(BucketTable,MATCH(B253,SumMonths,0),1)</f>
        <v>12</v>
      </c>
      <c r="B253" s="171" t="n">
        <v>37681</v>
      </c>
      <c r="C253" s="159" t="s">
        <v>146</v>
      </c>
      <c r="D253" s="160" t="n">
        <v>0</v>
      </c>
    </row>
    <row r="254" customFormat="false" ht="12.75" hidden="false" customHeight="false" outlineLevel="0" collapsed="false">
      <c r="A254" s="0" t="n">
        <f aca="false">INDEX(BucketTable,MATCH(B254,SumMonths,0),1)</f>
        <v>12</v>
      </c>
      <c r="B254" s="171" t="n">
        <v>37681</v>
      </c>
      <c r="C254" s="159" t="s">
        <v>147</v>
      </c>
      <c r="D254" s="160" t="n">
        <v>-16.95847151</v>
      </c>
    </row>
    <row r="255" customFormat="false" ht="12.75" hidden="false" customHeight="false" outlineLevel="0" collapsed="false">
      <c r="A255" s="0" t="n">
        <f aca="false">INDEX(BucketTable,MATCH(B255,SumMonths,0),1)</f>
        <v>12</v>
      </c>
      <c r="B255" s="171" t="n">
        <v>37681</v>
      </c>
      <c r="C255" s="159" t="s">
        <v>148</v>
      </c>
      <c r="D255" s="160" t="n">
        <v>-24.44662775</v>
      </c>
    </row>
    <row r="256" customFormat="false" ht="12.75" hidden="false" customHeight="false" outlineLevel="0" collapsed="false">
      <c r="A256" s="0" t="n">
        <f aca="false">INDEX(BucketTable,MATCH(B256,SumMonths,0),1)</f>
        <v>12</v>
      </c>
      <c r="B256" s="171" t="n">
        <v>37681</v>
      </c>
      <c r="C256" s="159" t="s">
        <v>149</v>
      </c>
      <c r="D256" s="160" t="n">
        <v>-10.80683952</v>
      </c>
    </row>
    <row r="257" customFormat="false" ht="12.75" hidden="false" customHeight="false" outlineLevel="0" collapsed="false">
      <c r="A257" s="0" t="n">
        <f aca="false">INDEX(BucketTable,MATCH(B257,SumMonths,0),1)</f>
        <v>12</v>
      </c>
      <c r="B257" s="171" t="n">
        <v>37681</v>
      </c>
      <c r="C257" s="159" t="s">
        <v>150</v>
      </c>
      <c r="D257" s="160" t="n">
        <v>-15.84218713</v>
      </c>
    </row>
    <row r="258" customFormat="false" ht="12.75" hidden="false" customHeight="false" outlineLevel="0" collapsed="false">
      <c r="A258" s="0" t="n">
        <f aca="false">INDEX(BucketTable,MATCH(B258,SumMonths,0),1)</f>
        <v>12</v>
      </c>
      <c r="B258" s="171" t="n">
        <v>37681</v>
      </c>
      <c r="C258" s="159" t="s">
        <v>151</v>
      </c>
      <c r="D258" s="160" t="n">
        <v>-35.65472625</v>
      </c>
    </row>
    <row r="259" customFormat="false" ht="12.75" hidden="false" customHeight="false" outlineLevel="0" collapsed="false">
      <c r="A259" s="0" t="n">
        <f aca="false">INDEX(BucketTable,MATCH(B259,SumMonths,0),1)</f>
        <v>12</v>
      </c>
      <c r="B259" s="171" t="n">
        <v>37681</v>
      </c>
      <c r="C259" s="159" t="s">
        <v>161</v>
      </c>
      <c r="D259" s="160" t="n">
        <v>-9.05095437</v>
      </c>
    </row>
    <row r="260" customFormat="false" ht="12.75" hidden="false" customHeight="false" outlineLevel="0" collapsed="false">
      <c r="A260" s="0" t="n">
        <f aca="false">INDEX(BucketTable,MATCH(B260,SumMonths,0),1)</f>
        <v>12</v>
      </c>
      <c r="B260" s="171" t="n">
        <v>37681</v>
      </c>
      <c r="C260" s="159" t="s">
        <v>152</v>
      </c>
      <c r="D260" s="160" t="n">
        <v>-29.56645094</v>
      </c>
    </row>
    <row r="261" customFormat="false" ht="12.75" hidden="false" customHeight="false" outlineLevel="0" collapsed="false">
      <c r="A261" s="0" t="n">
        <f aca="false">INDEX(BucketTable,MATCH(B261,SumMonths,0),1)</f>
        <v>13</v>
      </c>
      <c r="B261" s="171" t="n">
        <v>37712</v>
      </c>
      <c r="C261" s="159" t="s">
        <v>155</v>
      </c>
      <c r="D261" s="160" t="n">
        <v>-2.03614087</v>
      </c>
    </row>
    <row r="262" customFormat="false" ht="12.75" hidden="false" customHeight="false" outlineLevel="0" collapsed="false">
      <c r="A262" s="0" t="n">
        <f aca="false">INDEX(BucketTable,MATCH(B262,SumMonths,0),1)</f>
        <v>13</v>
      </c>
      <c r="B262" s="171" t="n">
        <v>37712</v>
      </c>
      <c r="C262" s="159" t="s">
        <v>156</v>
      </c>
      <c r="D262" s="160" t="n">
        <v>-11.63509068</v>
      </c>
    </row>
    <row r="263" customFormat="false" ht="12.75" hidden="false" customHeight="false" outlineLevel="0" collapsed="false">
      <c r="A263" s="0" t="n">
        <f aca="false">INDEX(BucketTable,MATCH(B263,SumMonths,0),1)</f>
        <v>13</v>
      </c>
      <c r="B263" s="171" t="n">
        <v>37712</v>
      </c>
      <c r="C263" s="159" t="s">
        <v>141</v>
      </c>
      <c r="D263" s="160" t="n">
        <v>0</v>
      </c>
    </row>
    <row r="264" customFormat="false" ht="12.75" hidden="false" customHeight="false" outlineLevel="0" collapsed="false">
      <c r="A264" s="0" t="n">
        <f aca="false">INDEX(BucketTable,MATCH(B264,SumMonths,0),1)</f>
        <v>13</v>
      </c>
      <c r="B264" s="171" t="n">
        <v>37712</v>
      </c>
      <c r="C264" s="159" t="s">
        <v>143</v>
      </c>
      <c r="D264" s="160" t="n">
        <v>-14.54386335</v>
      </c>
    </row>
    <row r="265" customFormat="false" ht="12.75" hidden="false" customHeight="false" outlineLevel="0" collapsed="false">
      <c r="A265" s="0" t="n">
        <f aca="false">INDEX(BucketTable,MATCH(B265,SumMonths,0),1)</f>
        <v>13</v>
      </c>
      <c r="B265" s="171" t="n">
        <v>37712</v>
      </c>
      <c r="C265" s="159" t="s">
        <v>135</v>
      </c>
      <c r="D265" s="160" t="n">
        <v>-8.29581965</v>
      </c>
    </row>
    <row r="266" customFormat="false" ht="12.75" hidden="false" customHeight="false" outlineLevel="0" collapsed="false">
      <c r="A266" s="0" t="n">
        <f aca="false">INDEX(BucketTable,MATCH(B266,SumMonths,0),1)</f>
        <v>13</v>
      </c>
      <c r="B266" s="171" t="n">
        <v>37712</v>
      </c>
      <c r="C266" s="159" t="s">
        <v>144</v>
      </c>
      <c r="D266" s="160" t="n">
        <v>-3.41489911</v>
      </c>
    </row>
    <row r="267" customFormat="false" ht="12.75" hidden="false" customHeight="false" outlineLevel="0" collapsed="false">
      <c r="A267" s="0" t="n">
        <f aca="false">INDEX(BucketTable,MATCH(B267,SumMonths,0),1)</f>
        <v>13</v>
      </c>
      <c r="B267" s="171" t="n">
        <v>37712</v>
      </c>
      <c r="C267" s="159" t="s">
        <v>136</v>
      </c>
      <c r="D267" s="160" t="n">
        <v>-4.60167836</v>
      </c>
    </row>
    <row r="268" customFormat="false" ht="12.75" hidden="false" customHeight="false" outlineLevel="0" collapsed="false">
      <c r="A268" s="0" t="n">
        <f aca="false">INDEX(BucketTable,MATCH(B268,SumMonths,0),1)</f>
        <v>13</v>
      </c>
      <c r="B268" s="171" t="n">
        <v>37712</v>
      </c>
      <c r="C268" s="159" t="s">
        <v>145</v>
      </c>
      <c r="D268" s="160" t="n">
        <v>-35.86225824</v>
      </c>
    </row>
    <row r="269" customFormat="false" ht="12.75" hidden="false" customHeight="false" outlineLevel="0" collapsed="false">
      <c r="A269" s="0" t="n">
        <f aca="false">INDEX(BucketTable,MATCH(B269,SumMonths,0),1)</f>
        <v>13</v>
      </c>
      <c r="B269" s="171" t="n">
        <v>37712</v>
      </c>
      <c r="C269" s="159" t="s">
        <v>146</v>
      </c>
      <c r="D269" s="160" t="n">
        <v>0</v>
      </c>
    </row>
    <row r="270" customFormat="false" ht="12.75" hidden="false" customHeight="false" outlineLevel="0" collapsed="false">
      <c r="A270" s="0" t="n">
        <f aca="false">INDEX(BucketTable,MATCH(B270,SumMonths,0),1)</f>
        <v>13</v>
      </c>
      <c r="B270" s="171" t="n">
        <v>37712</v>
      </c>
      <c r="C270" s="159" t="s">
        <v>147</v>
      </c>
      <c r="D270" s="160" t="n">
        <v>-16.35021117</v>
      </c>
    </row>
    <row r="271" customFormat="false" ht="12.75" hidden="false" customHeight="false" outlineLevel="0" collapsed="false">
      <c r="A271" s="0" t="n">
        <f aca="false">INDEX(BucketTable,MATCH(B271,SumMonths,0),1)</f>
        <v>13</v>
      </c>
      <c r="B271" s="171" t="n">
        <v>37712</v>
      </c>
      <c r="C271" s="159" t="s">
        <v>148</v>
      </c>
      <c r="D271" s="160" t="n">
        <v>-23.56978494</v>
      </c>
    </row>
    <row r="272" customFormat="false" ht="12.75" hidden="false" customHeight="false" outlineLevel="0" collapsed="false">
      <c r="A272" s="0" t="n">
        <f aca="false">INDEX(BucketTable,MATCH(B272,SumMonths,0),1)</f>
        <v>13</v>
      </c>
      <c r="B272" s="171" t="n">
        <v>37712</v>
      </c>
      <c r="C272" s="159" t="s">
        <v>149</v>
      </c>
      <c r="D272" s="160" t="n">
        <v>-10.4192237</v>
      </c>
    </row>
    <row r="273" customFormat="false" ht="12.75" hidden="false" customHeight="false" outlineLevel="0" collapsed="false">
      <c r="A273" s="0" t="n">
        <f aca="false">INDEX(BucketTable,MATCH(B273,SumMonths,0),1)</f>
        <v>13</v>
      </c>
      <c r="B273" s="171" t="n">
        <v>37712</v>
      </c>
      <c r="C273" s="159" t="s">
        <v>150</v>
      </c>
      <c r="D273" s="160" t="n">
        <v>-15.27396529</v>
      </c>
    </row>
    <row r="274" customFormat="false" ht="12.75" hidden="false" customHeight="false" outlineLevel="0" collapsed="false">
      <c r="A274" s="0" t="n">
        <f aca="false">INDEX(BucketTable,MATCH(B274,SumMonths,0),1)</f>
        <v>13</v>
      </c>
      <c r="B274" s="171" t="n">
        <v>37712</v>
      </c>
      <c r="C274" s="159" t="s">
        <v>151</v>
      </c>
      <c r="D274" s="160" t="n">
        <v>-34.37587541</v>
      </c>
    </row>
    <row r="275" customFormat="false" ht="12.75" hidden="false" customHeight="false" outlineLevel="0" collapsed="false">
      <c r="A275" s="0" t="n">
        <f aca="false">INDEX(BucketTable,MATCH(B275,SumMonths,0),1)</f>
        <v>13</v>
      </c>
      <c r="B275" s="171" t="n">
        <v>37712</v>
      </c>
      <c r="C275" s="159" t="s">
        <v>161</v>
      </c>
      <c r="D275" s="160" t="n">
        <v>-8.72631801</v>
      </c>
    </row>
    <row r="276" customFormat="false" ht="12.75" hidden="false" customHeight="false" outlineLevel="0" collapsed="false">
      <c r="A276" s="0" t="n">
        <f aca="false">INDEX(BucketTable,MATCH(B276,SumMonths,0),1)</f>
        <v>13</v>
      </c>
      <c r="B276" s="171" t="n">
        <v>37712</v>
      </c>
      <c r="C276" s="159" t="s">
        <v>152</v>
      </c>
      <c r="D276" s="160" t="n">
        <v>-28.50597216</v>
      </c>
    </row>
    <row r="277" customFormat="false" ht="12.75" hidden="false" customHeight="false" outlineLevel="0" collapsed="false">
      <c r="A277" s="0" t="n">
        <f aca="false">INDEX(BucketTable,MATCH(B277,SumMonths,0),1)</f>
        <v>13</v>
      </c>
      <c r="B277" s="171" t="n">
        <v>37742</v>
      </c>
      <c r="C277" s="159" t="s">
        <v>155</v>
      </c>
      <c r="D277" s="160" t="n">
        <v>-2.095634</v>
      </c>
    </row>
    <row r="278" customFormat="false" ht="12.75" hidden="false" customHeight="false" outlineLevel="0" collapsed="false">
      <c r="A278" s="0" t="n">
        <f aca="false">INDEX(BucketTable,MATCH(B278,SumMonths,0),1)</f>
        <v>13</v>
      </c>
      <c r="B278" s="171" t="n">
        <v>37742</v>
      </c>
      <c r="C278" s="159" t="s">
        <v>156</v>
      </c>
      <c r="D278" s="160" t="n">
        <v>-11.97505143</v>
      </c>
    </row>
    <row r="279" customFormat="false" ht="12.75" hidden="false" customHeight="false" outlineLevel="0" collapsed="false">
      <c r="A279" s="0" t="n">
        <f aca="false">INDEX(BucketTable,MATCH(B279,SumMonths,0),1)</f>
        <v>13</v>
      </c>
      <c r="B279" s="171" t="n">
        <v>37742</v>
      </c>
      <c r="C279" s="159" t="s">
        <v>141</v>
      </c>
      <c r="D279" s="160" t="n">
        <v>0</v>
      </c>
    </row>
    <row r="280" customFormat="false" ht="12.75" hidden="false" customHeight="false" outlineLevel="0" collapsed="false">
      <c r="A280" s="0" t="n">
        <f aca="false">INDEX(BucketTable,MATCH(B280,SumMonths,0),1)</f>
        <v>13</v>
      </c>
      <c r="B280" s="171" t="n">
        <v>37742</v>
      </c>
      <c r="C280" s="159" t="s">
        <v>143</v>
      </c>
      <c r="D280" s="160" t="n">
        <v>-14.96881429</v>
      </c>
    </row>
    <row r="281" customFormat="false" ht="12.75" hidden="false" customHeight="false" outlineLevel="0" collapsed="false">
      <c r="A281" s="0" t="n">
        <f aca="false">INDEX(BucketTable,MATCH(B281,SumMonths,0),1)</f>
        <v>13</v>
      </c>
      <c r="B281" s="171" t="n">
        <v>37742</v>
      </c>
      <c r="C281" s="159" t="s">
        <v>135</v>
      </c>
      <c r="D281" s="160" t="n">
        <v>-8.53821167</v>
      </c>
    </row>
    <row r="282" customFormat="false" ht="12.75" hidden="false" customHeight="false" outlineLevel="0" collapsed="false">
      <c r="A282" s="0" t="n">
        <f aca="false">INDEX(BucketTable,MATCH(B282,SumMonths,0),1)</f>
        <v>13</v>
      </c>
      <c r="B282" s="171" t="n">
        <v>37742</v>
      </c>
      <c r="C282" s="159" t="s">
        <v>144</v>
      </c>
      <c r="D282" s="160" t="n">
        <v>-3.51467759</v>
      </c>
    </row>
    <row r="283" customFormat="false" ht="12.75" hidden="false" customHeight="false" outlineLevel="0" collapsed="false">
      <c r="A283" s="0" t="n">
        <f aca="false">INDEX(BucketTable,MATCH(B283,SumMonths,0),1)</f>
        <v>13</v>
      </c>
      <c r="B283" s="171" t="n">
        <v>37742</v>
      </c>
      <c r="C283" s="159" t="s">
        <v>136</v>
      </c>
      <c r="D283" s="160" t="n">
        <v>-4.73613284</v>
      </c>
    </row>
    <row r="284" customFormat="false" ht="12.75" hidden="false" customHeight="false" outlineLevel="0" collapsed="false">
      <c r="A284" s="0" t="n">
        <f aca="false">INDEX(BucketTable,MATCH(B284,SumMonths,0),1)</f>
        <v>13</v>
      </c>
      <c r="B284" s="171" t="n">
        <v>37742</v>
      </c>
      <c r="C284" s="159" t="s">
        <v>145</v>
      </c>
      <c r="D284" s="160" t="n">
        <v>-36.91010227</v>
      </c>
    </row>
    <row r="285" customFormat="false" ht="12.75" hidden="false" customHeight="false" outlineLevel="0" collapsed="false">
      <c r="A285" s="0" t="n">
        <f aca="false">INDEX(BucketTable,MATCH(B285,SumMonths,0),1)</f>
        <v>13</v>
      </c>
      <c r="B285" s="171" t="n">
        <v>37742</v>
      </c>
      <c r="C285" s="159" t="s">
        <v>146</v>
      </c>
      <c r="D285" s="160" t="n">
        <v>0</v>
      </c>
    </row>
    <row r="286" customFormat="false" ht="12.75" hidden="false" customHeight="false" outlineLevel="0" collapsed="false">
      <c r="A286" s="0" t="n">
        <f aca="false">INDEX(BucketTable,MATCH(B286,SumMonths,0),1)</f>
        <v>13</v>
      </c>
      <c r="B286" s="171" t="n">
        <v>37742</v>
      </c>
      <c r="C286" s="159" t="s">
        <v>147</v>
      </c>
      <c r="D286" s="160" t="n">
        <v>-16.82794102</v>
      </c>
    </row>
    <row r="287" customFormat="false" ht="12.75" hidden="false" customHeight="false" outlineLevel="0" collapsed="false">
      <c r="A287" s="0" t="n">
        <f aca="false">INDEX(BucketTable,MATCH(B287,SumMonths,0),1)</f>
        <v>13</v>
      </c>
      <c r="B287" s="171" t="n">
        <v>37742</v>
      </c>
      <c r="C287" s="159" t="s">
        <v>148</v>
      </c>
      <c r="D287" s="160" t="n">
        <v>-24.25846043</v>
      </c>
    </row>
    <row r="288" customFormat="false" ht="12.75" hidden="false" customHeight="false" outlineLevel="0" collapsed="false">
      <c r="A288" s="0" t="n">
        <f aca="false">INDEX(BucketTable,MATCH(B288,SumMonths,0),1)</f>
        <v>13</v>
      </c>
      <c r="B288" s="171" t="n">
        <v>37742</v>
      </c>
      <c r="C288" s="159" t="s">
        <v>149</v>
      </c>
      <c r="D288" s="160" t="n">
        <v>-10.72365855</v>
      </c>
    </row>
    <row r="289" customFormat="false" ht="12.75" hidden="false" customHeight="false" outlineLevel="0" collapsed="false">
      <c r="A289" s="0" t="n">
        <f aca="false">INDEX(BucketTable,MATCH(B289,SumMonths,0),1)</f>
        <v>13</v>
      </c>
      <c r="B289" s="171" t="n">
        <v>37742</v>
      </c>
      <c r="C289" s="159" t="s">
        <v>150</v>
      </c>
      <c r="D289" s="160" t="n">
        <v>-15.72024876</v>
      </c>
    </row>
    <row r="290" customFormat="false" ht="12.75" hidden="false" customHeight="false" outlineLevel="0" collapsed="false">
      <c r="A290" s="0" t="n">
        <f aca="false">INDEX(BucketTable,MATCH(B290,SumMonths,0),1)</f>
        <v>13</v>
      </c>
      <c r="B290" s="171" t="n">
        <v>37742</v>
      </c>
      <c r="C290" s="159" t="s">
        <v>151</v>
      </c>
      <c r="D290" s="160" t="n">
        <v>-35.38028945</v>
      </c>
    </row>
    <row r="291" customFormat="false" ht="12.75" hidden="false" customHeight="false" outlineLevel="0" collapsed="false">
      <c r="A291" s="0" t="n">
        <f aca="false">INDEX(BucketTable,MATCH(B291,SumMonths,0),1)</f>
        <v>13</v>
      </c>
      <c r="B291" s="171" t="n">
        <v>37742</v>
      </c>
      <c r="C291" s="159" t="s">
        <v>161</v>
      </c>
      <c r="D291" s="160" t="n">
        <v>-8.98128857</v>
      </c>
    </row>
    <row r="292" customFormat="false" ht="12.75" hidden="false" customHeight="false" outlineLevel="0" collapsed="false">
      <c r="A292" s="0" t="n">
        <f aca="false">INDEX(BucketTable,MATCH(B292,SumMonths,0),1)</f>
        <v>13</v>
      </c>
      <c r="B292" s="171" t="n">
        <v>37742</v>
      </c>
      <c r="C292" s="159" t="s">
        <v>152</v>
      </c>
      <c r="D292" s="160" t="n">
        <v>-29.338876</v>
      </c>
    </row>
    <row r="293" customFormat="false" ht="12.75" hidden="false" customHeight="false" outlineLevel="0" collapsed="false">
      <c r="A293" s="0" t="n">
        <f aca="false">INDEX(BucketTable,MATCH(B293,SumMonths,0),1)</f>
        <v>13</v>
      </c>
      <c r="B293" s="171" t="n">
        <v>37773</v>
      </c>
      <c r="C293" s="159" t="s">
        <v>155</v>
      </c>
      <c r="D293" s="160" t="n">
        <v>-2.01921</v>
      </c>
    </row>
    <row r="294" customFormat="false" ht="12.75" hidden="false" customHeight="false" outlineLevel="0" collapsed="false">
      <c r="A294" s="0" t="n">
        <f aca="false">INDEX(BucketTable,MATCH(B294,SumMonths,0),1)</f>
        <v>13</v>
      </c>
      <c r="B294" s="171" t="n">
        <v>37773</v>
      </c>
      <c r="C294" s="159" t="s">
        <v>156</v>
      </c>
      <c r="D294" s="160" t="n">
        <v>-11.53834283</v>
      </c>
    </row>
    <row r="295" customFormat="false" ht="12.75" hidden="false" customHeight="false" outlineLevel="0" collapsed="false">
      <c r="A295" s="0" t="n">
        <f aca="false">INDEX(BucketTable,MATCH(B295,SumMonths,0),1)</f>
        <v>13</v>
      </c>
      <c r="B295" s="171" t="n">
        <v>37773</v>
      </c>
      <c r="C295" s="159" t="s">
        <v>141</v>
      </c>
      <c r="D295" s="160" t="n">
        <v>0</v>
      </c>
    </row>
    <row r="296" customFormat="false" ht="12.75" hidden="false" customHeight="false" outlineLevel="0" collapsed="false">
      <c r="A296" s="0" t="n">
        <f aca="false">INDEX(BucketTable,MATCH(B296,SumMonths,0),1)</f>
        <v>13</v>
      </c>
      <c r="B296" s="171" t="n">
        <v>37773</v>
      </c>
      <c r="C296" s="159" t="s">
        <v>143</v>
      </c>
      <c r="D296" s="160" t="n">
        <v>-14.42292854</v>
      </c>
    </row>
    <row r="297" customFormat="false" ht="12.75" hidden="false" customHeight="false" outlineLevel="0" collapsed="false">
      <c r="A297" s="0" t="n">
        <f aca="false">INDEX(BucketTable,MATCH(B297,SumMonths,0),1)</f>
        <v>13</v>
      </c>
      <c r="B297" s="171" t="n">
        <v>37773</v>
      </c>
      <c r="C297" s="159" t="s">
        <v>135</v>
      </c>
      <c r="D297" s="160" t="n">
        <v>-8.22683844</v>
      </c>
    </row>
    <row r="298" customFormat="false" ht="12.75" hidden="false" customHeight="false" outlineLevel="0" collapsed="false">
      <c r="A298" s="0" t="n">
        <f aca="false">INDEX(BucketTable,MATCH(B298,SumMonths,0),1)</f>
        <v>13</v>
      </c>
      <c r="B298" s="171" t="n">
        <v>37773</v>
      </c>
      <c r="C298" s="159" t="s">
        <v>144</v>
      </c>
      <c r="D298" s="160" t="n">
        <v>-3.38650362</v>
      </c>
    </row>
    <row r="299" customFormat="false" ht="12.75" hidden="false" customHeight="false" outlineLevel="0" collapsed="false">
      <c r="A299" s="0" t="n">
        <f aca="false">INDEX(BucketTable,MATCH(B299,SumMonths,0),1)</f>
        <v>13</v>
      </c>
      <c r="B299" s="171" t="n">
        <v>37773</v>
      </c>
      <c r="C299" s="159" t="s">
        <v>136</v>
      </c>
      <c r="D299" s="160" t="n">
        <v>-4.56341459</v>
      </c>
    </row>
    <row r="300" customFormat="false" ht="12.75" hidden="false" customHeight="false" outlineLevel="0" collapsed="false">
      <c r="A300" s="0" t="n">
        <f aca="false">INDEX(BucketTable,MATCH(B300,SumMonths,0),1)</f>
        <v>13</v>
      </c>
      <c r="B300" s="171" t="n">
        <v>37773</v>
      </c>
      <c r="C300" s="159" t="s">
        <v>145</v>
      </c>
      <c r="D300" s="160" t="n">
        <v>-35.5640572</v>
      </c>
    </row>
    <row r="301" customFormat="false" ht="12.75" hidden="false" customHeight="false" outlineLevel="0" collapsed="false">
      <c r="A301" s="0" t="n">
        <f aca="false">INDEX(BucketTable,MATCH(B301,SumMonths,0),1)</f>
        <v>13</v>
      </c>
      <c r="B301" s="171" t="n">
        <v>37773</v>
      </c>
      <c r="C301" s="159" t="s">
        <v>146</v>
      </c>
      <c r="D301" s="160" t="n">
        <v>0</v>
      </c>
    </row>
    <row r="302" customFormat="false" ht="12.75" hidden="false" customHeight="false" outlineLevel="0" collapsed="false">
      <c r="A302" s="0" t="n">
        <f aca="false">INDEX(BucketTable,MATCH(B302,SumMonths,0),1)</f>
        <v>13</v>
      </c>
      <c r="B302" s="171" t="n">
        <v>37773</v>
      </c>
      <c r="C302" s="159" t="s">
        <v>147</v>
      </c>
      <c r="D302" s="160" t="n">
        <v>-16.21425627</v>
      </c>
    </row>
    <row r="303" customFormat="false" ht="12.75" hidden="false" customHeight="false" outlineLevel="0" collapsed="false">
      <c r="A303" s="0" t="n">
        <f aca="false">INDEX(BucketTable,MATCH(B303,SumMonths,0),1)</f>
        <v>13</v>
      </c>
      <c r="B303" s="171" t="n">
        <v>37773</v>
      </c>
      <c r="C303" s="159" t="s">
        <v>148</v>
      </c>
      <c r="D303" s="160" t="n">
        <v>-23.373798</v>
      </c>
    </row>
    <row r="304" customFormat="false" ht="12.75" hidden="false" customHeight="false" outlineLevel="0" collapsed="false">
      <c r="A304" s="0" t="n">
        <f aca="false">INDEX(BucketTable,MATCH(B304,SumMonths,0),1)</f>
        <v>13</v>
      </c>
      <c r="B304" s="171" t="n">
        <v>37773</v>
      </c>
      <c r="C304" s="159" t="s">
        <v>149</v>
      </c>
      <c r="D304" s="160" t="n">
        <v>-10.33258601</v>
      </c>
    </row>
    <row r="305" customFormat="false" ht="12.75" hidden="false" customHeight="false" outlineLevel="0" collapsed="false">
      <c r="A305" s="0" t="n">
        <f aca="false">INDEX(BucketTable,MATCH(B305,SumMonths,0),1)</f>
        <v>13</v>
      </c>
      <c r="B305" s="171" t="n">
        <v>37773</v>
      </c>
      <c r="C305" s="159" t="s">
        <v>150</v>
      </c>
      <c r="D305" s="160" t="n">
        <v>-15.14695956</v>
      </c>
    </row>
    <row r="306" customFormat="false" ht="12.75" hidden="false" customHeight="false" outlineLevel="0" collapsed="false">
      <c r="A306" s="0" t="n">
        <f aca="false">INDEX(BucketTable,MATCH(B306,SumMonths,0),1)</f>
        <v>13</v>
      </c>
      <c r="B306" s="171" t="n">
        <v>37773</v>
      </c>
      <c r="C306" s="159" t="s">
        <v>151</v>
      </c>
      <c r="D306" s="160" t="n">
        <v>-34.09003391</v>
      </c>
    </row>
    <row r="307" customFormat="false" ht="12.75" hidden="false" customHeight="false" outlineLevel="0" collapsed="false">
      <c r="A307" s="0" t="n">
        <f aca="false">INDEX(BucketTable,MATCH(B307,SumMonths,0),1)</f>
        <v>13</v>
      </c>
      <c r="B307" s="171" t="n">
        <v>37773</v>
      </c>
      <c r="C307" s="159" t="s">
        <v>161</v>
      </c>
      <c r="D307" s="160" t="n">
        <v>-8.65375713</v>
      </c>
    </row>
    <row r="308" customFormat="false" ht="12.75" hidden="false" customHeight="false" outlineLevel="0" collapsed="false">
      <c r="A308" s="0" t="n">
        <f aca="false">INDEX(BucketTable,MATCH(B308,SumMonths,0),1)</f>
        <v>13</v>
      </c>
      <c r="B308" s="171" t="n">
        <v>37773</v>
      </c>
      <c r="C308" s="159" t="s">
        <v>152</v>
      </c>
      <c r="D308" s="160" t="n">
        <v>-28.26893995</v>
      </c>
    </row>
    <row r="309" customFormat="false" ht="12.75" hidden="false" customHeight="false" outlineLevel="0" collapsed="false">
      <c r="A309" s="0" t="n">
        <f aca="false">INDEX(BucketTable,MATCH(B309,SumMonths,0),1)</f>
        <v>13</v>
      </c>
      <c r="B309" s="171" t="n">
        <v>37803</v>
      </c>
      <c r="C309" s="159" t="s">
        <v>155</v>
      </c>
      <c r="D309" s="160" t="n">
        <v>-2.0775673</v>
      </c>
    </row>
    <row r="310" customFormat="false" ht="12.75" hidden="false" customHeight="false" outlineLevel="0" collapsed="false">
      <c r="A310" s="0" t="n">
        <f aca="false">INDEX(BucketTable,MATCH(B310,SumMonths,0),1)</f>
        <v>13</v>
      </c>
      <c r="B310" s="171" t="n">
        <v>37803</v>
      </c>
      <c r="C310" s="159" t="s">
        <v>156</v>
      </c>
      <c r="D310" s="160" t="n">
        <v>-11.87181313</v>
      </c>
    </row>
    <row r="311" customFormat="false" ht="12.75" hidden="false" customHeight="false" outlineLevel="0" collapsed="false">
      <c r="A311" s="0" t="n">
        <f aca="false">INDEX(BucketTable,MATCH(B311,SumMonths,0),1)</f>
        <v>13</v>
      </c>
      <c r="B311" s="171" t="n">
        <v>37803</v>
      </c>
      <c r="C311" s="159" t="s">
        <v>141</v>
      </c>
      <c r="D311" s="160" t="n">
        <v>0</v>
      </c>
    </row>
    <row r="312" customFormat="false" ht="12.75" hidden="false" customHeight="false" outlineLevel="0" collapsed="false">
      <c r="A312" s="0" t="n">
        <f aca="false">INDEX(BucketTable,MATCH(B312,SumMonths,0),1)</f>
        <v>13</v>
      </c>
      <c r="B312" s="171" t="n">
        <v>37803</v>
      </c>
      <c r="C312" s="159" t="s">
        <v>143</v>
      </c>
      <c r="D312" s="160" t="n">
        <v>-14.83976641</v>
      </c>
    </row>
    <row r="313" customFormat="false" ht="12.75" hidden="false" customHeight="false" outlineLevel="0" collapsed="false">
      <c r="A313" s="0" t="n">
        <f aca="false">INDEX(BucketTable,MATCH(B313,SumMonths,0),1)</f>
        <v>13</v>
      </c>
      <c r="B313" s="171" t="n">
        <v>37803</v>
      </c>
      <c r="C313" s="159" t="s">
        <v>135</v>
      </c>
      <c r="D313" s="160" t="n">
        <v>-8.46460276</v>
      </c>
    </row>
    <row r="314" customFormat="false" ht="12.75" hidden="false" customHeight="false" outlineLevel="0" collapsed="false">
      <c r="A314" s="0" t="n">
        <f aca="false">INDEX(BucketTable,MATCH(B314,SumMonths,0),1)</f>
        <v>13</v>
      </c>
      <c r="B314" s="171" t="n">
        <v>37803</v>
      </c>
      <c r="C314" s="159" t="s">
        <v>144</v>
      </c>
      <c r="D314" s="160" t="n">
        <v>-3.48437715</v>
      </c>
    </row>
    <row r="315" customFormat="false" ht="12.75" hidden="false" customHeight="false" outlineLevel="0" collapsed="false">
      <c r="A315" s="0" t="n">
        <f aca="false">INDEX(BucketTable,MATCH(B315,SumMonths,0),1)</f>
        <v>13</v>
      </c>
      <c r="B315" s="171" t="n">
        <v>37803</v>
      </c>
      <c r="C315" s="159" t="s">
        <v>136</v>
      </c>
      <c r="D315" s="160" t="n">
        <v>-4.69530209</v>
      </c>
    </row>
    <row r="316" customFormat="false" ht="12.75" hidden="false" customHeight="false" outlineLevel="0" collapsed="false">
      <c r="A316" s="0" t="n">
        <f aca="false">INDEX(BucketTable,MATCH(B316,SumMonths,0),1)</f>
        <v>13</v>
      </c>
      <c r="B316" s="171" t="n">
        <v>37803</v>
      </c>
      <c r="C316" s="159" t="s">
        <v>145</v>
      </c>
      <c r="D316" s="160" t="n">
        <v>-36.59189603</v>
      </c>
    </row>
    <row r="317" customFormat="false" ht="12.75" hidden="false" customHeight="false" outlineLevel="0" collapsed="false">
      <c r="A317" s="0" t="n">
        <f aca="false">INDEX(BucketTable,MATCH(B317,SumMonths,0),1)</f>
        <v>13</v>
      </c>
      <c r="B317" s="171" t="n">
        <v>37803</v>
      </c>
      <c r="C317" s="159" t="s">
        <v>146</v>
      </c>
      <c r="D317" s="160" t="n">
        <v>0</v>
      </c>
    </row>
    <row r="318" customFormat="false" ht="12.75" hidden="false" customHeight="false" outlineLevel="0" collapsed="false">
      <c r="A318" s="0" t="n">
        <f aca="false">INDEX(BucketTable,MATCH(B318,SumMonths,0),1)</f>
        <v>13</v>
      </c>
      <c r="B318" s="171" t="n">
        <v>37803</v>
      </c>
      <c r="C318" s="159" t="s">
        <v>147</v>
      </c>
      <c r="D318" s="160" t="n">
        <v>-16.6828654</v>
      </c>
    </row>
    <row r="319" customFormat="false" ht="12.75" hidden="false" customHeight="false" outlineLevel="0" collapsed="false">
      <c r="A319" s="0" t="n">
        <f aca="false">INDEX(BucketTable,MATCH(B319,SumMonths,0),1)</f>
        <v>13</v>
      </c>
      <c r="B319" s="171" t="n">
        <v>37803</v>
      </c>
      <c r="C319" s="159" t="s">
        <v>148</v>
      </c>
      <c r="D319" s="160" t="n">
        <v>-24.04932545</v>
      </c>
    </row>
    <row r="320" customFormat="false" ht="12.75" hidden="false" customHeight="false" outlineLevel="0" collapsed="false">
      <c r="A320" s="0" t="n">
        <f aca="false">INDEX(BucketTable,MATCH(B320,SumMonths,0),1)</f>
        <v>13</v>
      </c>
      <c r="B320" s="171" t="n">
        <v>37803</v>
      </c>
      <c r="C320" s="159" t="s">
        <v>149</v>
      </c>
      <c r="D320" s="160" t="n">
        <v>-10.63120866</v>
      </c>
    </row>
    <row r="321" customFormat="false" ht="12.75" hidden="false" customHeight="false" outlineLevel="0" collapsed="false">
      <c r="A321" s="0" t="n">
        <f aca="false">INDEX(BucketTable,MATCH(B321,SumMonths,0),1)</f>
        <v>13</v>
      </c>
      <c r="B321" s="171" t="n">
        <v>37803</v>
      </c>
      <c r="C321" s="159" t="s">
        <v>150</v>
      </c>
      <c r="D321" s="160" t="n">
        <v>-15.58472269</v>
      </c>
    </row>
    <row r="322" customFormat="false" ht="12.75" hidden="false" customHeight="false" outlineLevel="0" collapsed="false">
      <c r="A322" s="0" t="n">
        <f aca="false">INDEX(BucketTable,MATCH(B322,SumMonths,0),1)</f>
        <v>13</v>
      </c>
      <c r="B322" s="171" t="n">
        <v>37803</v>
      </c>
      <c r="C322" s="159" t="s">
        <v>151</v>
      </c>
      <c r="D322" s="160" t="n">
        <v>-35.0752719</v>
      </c>
    </row>
    <row r="323" customFormat="false" ht="12.75" hidden="false" customHeight="false" outlineLevel="0" collapsed="false">
      <c r="A323" s="0" t="n">
        <f aca="false">INDEX(BucketTable,MATCH(B323,SumMonths,0),1)</f>
        <v>13</v>
      </c>
      <c r="B323" s="171" t="n">
        <v>37803</v>
      </c>
      <c r="C323" s="159" t="s">
        <v>161</v>
      </c>
      <c r="D323" s="160" t="n">
        <v>-8.90385985</v>
      </c>
    </row>
    <row r="324" customFormat="false" ht="12.75" hidden="false" customHeight="false" outlineLevel="0" collapsed="false">
      <c r="A324" s="0" t="n">
        <f aca="false">INDEX(BucketTable,MATCH(B324,SumMonths,0),1)</f>
        <v>13</v>
      </c>
      <c r="B324" s="171" t="n">
        <v>37803</v>
      </c>
      <c r="C324" s="159" t="s">
        <v>152</v>
      </c>
      <c r="D324" s="160" t="n">
        <v>-29.08594217</v>
      </c>
    </row>
    <row r="325" customFormat="false" ht="12.75" hidden="false" customHeight="false" outlineLevel="0" collapsed="false">
      <c r="A325" s="0" t="n">
        <f aca="false">INDEX(BucketTable,MATCH(B325,SumMonths,0),1)</f>
        <v>13</v>
      </c>
      <c r="B325" s="171" t="n">
        <v>37834</v>
      </c>
      <c r="C325" s="159" t="s">
        <v>155</v>
      </c>
      <c r="D325" s="160" t="n">
        <v>-2.06838265</v>
      </c>
    </row>
    <row r="326" customFormat="false" ht="12.75" hidden="false" customHeight="false" outlineLevel="0" collapsed="false">
      <c r="A326" s="0" t="n">
        <f aca="false">INDEX(BucketTable,MATCH(B326,SumMonths,0),1)</f>
        <v>13</v>
      </c>
      <c r="B326" s="171" t="n">
        <v>37834</v>
      </c>
      <c r="C326" s="159" t="s">
        <v>156</v>
      </c>
      <c r="D326" s="160" t="n">
        <v>-11.81932943</v>
      </c>
    </row>
    <row r="327" customFormat="false" ht="12.75" hidden="false" customHeight="false" outlineLevel="0" collapsed="false">
      <c r="A327" s="0" t="n">
        <f aca="false">INDEX(BucketTable,MATCH(B327,SumMonths,0),1)</f>
        <v>13</v>
      </c>
      <c r="B327" s="171" t="n">
        <v>37834</v>
      </c>
      <c r="C327" s="159" t="s">
        <v>141</v>
      </c>
      <c r="D327" s="160" t="n">
        <v>0</v>
      </c>
    </row>
    <row r="328" customFormat="false" ht="12.75" hidden="false" customHeight="false" outlineLevel="0" collapsed="false">
      <c r="A328" s="0" t="n">
        <f aca="false">INDEX(BucketTable,MATCH(B328,SumMonths,0),1)</f>
        <v>13</v>
      </c>
      <c r="B328" s="171" t="n">
        <v>37834</v>
      </c>
      <c r="C328" s="159" t="s">
        <v>143</v>
      </c>
      <c r="D328" s="160" t="n">
        <v>-14.77416179</v>
      </c>
    </row>
    <row r="329" customFormat="false" ht="12.75" hidden="false" customHeight="false" outlineLevel="0" collapsed="false">
      <c r="A329" s="0" t="n">
        <f aca="false">INDEX(BucketTable,MATCH(B329,SumMonths,0),1)</f>
        <v>13</v>
      </c>
      <c r="B329" s="171" t="n">
        <v>37834</v>
      </c>
      <c r="C329" s="159" t="s">
        <v>135</v>
      </c>
      <c r="D329" s="160" t="n">
        <v>-8.42718188</v>
      </c>
    </row>
    <row r="330" customFormat="false" ht="12.75" hidden="false" customHeight="false" outlineLevel="0" collapsed="false">
      <c r="A330" s="0" t="n">
        <f aca="false">INDEX(BucketTable,MATCH(B330,SumMonths,0),1)</f>
        <v>13</v>
      </c>
      <c r="B330" s="171" t="n">
        <v>37834</v>
      </c>
      <c r="C330" s="159" t="s">
        <v>144</v>
      </c>
      <c r="D330" s="160" t="n">
        <v>-3.46897319</v>
      </c>
    </row>
    <row r="331" customFormat="false" ht="12.75" hidden="false" customHeight="false" outlineLevel="0" collapsed="false">
      <c r="A331" s="0" t="n">
        <f aca="false">INDEX(BucketTable,MATCH(B331,SumMonths,0),1)</f>
        <v>13</v>
      </c>
      <c r="B331" s="171" t="n">
        <v>37834</v>
      </c>
      <c r="C331" s="159" t="s">
        <v>136</v>
      </c>
      <c r="D331" s="160" t="n">
        <v>-4.67454479</v>
      </c>
    </row>
    <row r="332" customFormat="false" ht="12.75" hidden="false" customHeight="false" outlineLevel="0" collapsed="false">
      <c r="A332" s="0" t="n">
        <f aca="false">INDEX(BucketTable,MATCH(B332,SumMonths,0),1)</f>
        <v>13</v>
      </c>
      <c r="B332" s="171" t="n">
        <v>37834</v>
      </c>
      <c r="C332" s="159" t="s">
        <v>145</v>
      </c>
      <c r="D332" s="160" t="n">
        <v>-36.43012814</v>
      </c>
    </row>
    <row r="333" customFormat="false" ht="12.75" hidden="false" customHeight="false" outlineLevel="0" collapsed="false">
      <c r="A333" s="0" t="n">
        <f aca="false">INDEX(BucketTable,MATCH(B333,SumMonths,0),1)</f>
        <v>13</v>
      </c>
      <c r="B333" s="171" t="n">
        <v>37834</v>
      </c>
      <c r="C333" s="159" t="s">
        <v>146</v>
      </c>
      <c r="D333" s="160" t="n">
        <v>0</v>
      </c>
    </row>
    <row r="334" customFormat="false" ht="12.75" hidden="false" customHeight="false" outlineLevel="0" collapsed="false">
      <c r="A334" s="0" t="n">
        <f aca="false">INDEX(BucketTable,MATCH(B334,SumMonths,0),1)</f>
        <v>13</v>
      </c>
      <c r="B334" s="171" t="n">
        <v>37834</v>
      </c>
      <c r="C334" s="159" t="s">
        <v>147</v>
      </c>
      <c r="D334" s="160" t="n">
        <v>-16.60911268</v>
      </c>
    </row>
    <row r="335" customFormat="false" ht="12.75" hidden="false" customHeight="false" outlineLevel="0" collapsed="false">
      <c r="A335" s="0" t="n">
        <f aca="false">INDEX(BucketTable,MATCH(B335,SumMonths,0),1)</f>
        <v>13</v>
      </c>
      <c r="B335" s="171" t="n">
        <v>37834</v>
      </c>
      <c r="C335" s="159" t="s">
        <v>148</v>
      </c>
      <c r="D335" s="160" t="n">
        <v>-23.9430066</v>
      </c>
    </row>
    <row r="336" customFormat="false" ht="12.75" hidden="false" customHeight="false" outlineLevel="0" collapsed="false">
      <c r="A336" s="0" t="n">
        <f aca="false">INDEX(BucketTable,MATCH(B336,SumMonths,0),1)</f>
        <v>13</v>
      </c>
      <c r="B336" s="171" t="n">
        <v>37834</v>
      </c>
      <c r="C336" s="159" t="s">
        <v>149</v>
      </c>
      <c r="D336" s="160" t="n">
        <v>-10.58420951</v>
      </c>
    </row>
    <row r="337" customFormat="false" ht="12.75" hidden="false" customHeight="false" outlineLevel="0" collapsed="false">
      <c r="A337" s="0" t="n">
        <f aca="false">INDEX(BucketTable,MATCH(B337,SumMonths,0),1)</f>
        <v>13</v>
      </c>
      <c r="B337" s="171" t="n">
        <v>37834</v>
      </c>
      <c r="C337" s="159" t="s">
        <v>150</v>
      </c>
      <c r="D337" s="160" t="n">
        <v>-15.51582471</v>
      </c>
    </row>
    <row r="338" customFormat="false" ht="12.75" hidden="false" customHeight="false" outlineLevel="0" collapsed="false">
      <c r="A338" s="0" t="n">
        <f aca="false">INDEX(BucketTable,MATCH(B338,SumMonths,0),1)</f>
        <v>13</v>
      </c>
      <c r="B338" s="171" t="n">
        <v>37834</v>
      </c>
      <c r="C338" s="159" t="s">
        <v>151</v>
      </c>
      <c r="D338" s="160" t="n">
        <v>-34.9202088</v>
      </c>
    </row>
    <row r="339" customFormat="false" ht="12.75" hidden="false" customHeight="false" outlineLevel="0" collapsed="false">
      <c r="A339" s="0" t="n">
        <f aca="false">INDEX(BucketTable,MATCH(B339,SumMonths,0),1)</f>
        <v>13</v>
      </c>
      <c r="B339" s="171" t="n">
        <v>37834</v>
      </c>
      <c r="C339" s="159" t="s">
        <v>161</v>
      </c>
      <c r="D339" s="160" t="n">
        <v>-8.86449707</v>
      </c>
    </row>
    <row r="340" customFormat="false" ht="12.75" hidden="false" customHeight="false" outlineLevel="0" collapsed="false">
      <c r="A340" s="0" t="n">
        <f aca="false">INDEX(BucketTable,MATCH(B340,SumMonths,0),1)</f>
        <v>13</v>
      </c>
      <c r="B340" s="171" t="n">
        <v>37834</v>
      </c>
      <c r="C340" s="159" t="s">
        <v>152</v>
      </c>
      <c r="D340" s="160" t="n">
        <v>-28.9573571</v>
      </c>
    </row>
    <row r="341" customFormat="false" ht="12.75" hidden="false" customHeight="false" outlineLevel="0" collapsed="false">
      <c r="A341" s="0" t="n">
        <f aca="false">INDEX(BucketTable,MATCH(B341,SumMonths,0),1)</f>
        <v>13</v>
      </c>
      <c r="B341" s="171" t="n">
        <v>37865</v>
      </c>
      <c r="C341" s="159" t="s">
        <v>155</v>
      </c>
      <c r="D341" s="160" t="n">
        <v>-1.99242885</v>
      </c>
    </row>
    <row r="342" customFormat="false" ht="12.75" hidden="false" customHeight="false" outlineLevel="0" collapsed="false">
      <c r="A342" s="0" t="n">
        <f aca="false">INDEX(BucketTable,MATCH(B342,SumMonths,0),1)</f>
        <v>13</v>
      </c>
      <c r="B342" s="171" t="n">
        <v>37865</v>
      </c>
      <c r="C342" s="159" t="s">
        <v>156</v>
      </c>
      <c r="D342" s="160" t="n">
        <v>-11.38530772</v>
      </c>
    </row>
    <row r="343" customFormat="false" ht="12.75" hidden="false" customHeight="false" outlineLevel="0" collapsed="false">
      <c r="A343" s="0" t="n">
        <f aca="false">INDEX(BucketTable,MATCH(B343,SumMonths,0),1)</f>
        <v>13</v>
      </c>
      <c r="B343" s="171" t="n">
        <v>37865</v>
      </c>
      <c r="C343" s="159" t="s">
        <v>141</v>
      </c>
      <c r="D343" s="160" t="n">
        <v>0</v>
      </c>
    </row>
    <row r="344" customFormat="false" ht="12.75" hidden="false" customHeight="false" outlineLevel="0" collapsed="false">
      <c r="A344" s="0" t="n">
        <f aca="false">INDEX(BucketTable,MATCH(B344,SumMonths,0),1)</f>
        <v>13</v>
      </c>
      <c r="B344" s="171" t="n">
        <v>37865</v>
      </c>
      <c r="C344" s="159" t="s">
        <v>143</v>
      </c>
      <c r="D344" s="160" t="n">
        <v>-14.23163465</v>
      </c>
    </row>
    <row r="345" customFormat="false" ht="12.75" hidden="false" customHeight="false" outlineLevel="0" collapsed="false">
      <c r="A345" s="0" t="n">
        <f aca="false">INDEX(BucketTable,MATCH(B345,SumMonths,0),1)</f>
        <v>13</v>
      </c>
      <c r="B345" s="171" t="n">
        <v>37865</v>
      </c>
      <c r="C345" s="159" t="s">
        <v>135</v>
      </c>
      <c r="D345" s="160" t="n">
        <v>-8.1177244</v>
      </c>
    </row>
    <row r="346" customFormat="false" ht="12.75" hidden="false" customHeight="false" outlineLevel="0" collapsed="false">
      <c r="A346" s="0" t="n">
        <f aca="false">INDEX(BucketTable,MATCH(B346,SumMonths,0),1)</f>
        <v>13</v>
      </c>
      <c r="B346" s="171" t="n">
        <v>37865</v>
      </c>
      <c r="C346" s="159" t="s">
        <v>144</v>
      </c>
      <c r="D346" s="160" t="n">
        <v>-3.34158782</v>
      </c>
    </row>
    <row r="347" customFormat="false" ht="12.75" hidden="false" customHeight="false" outlineLevel="0" collapsed="false">
      <c r="A347" s="0" t="n">
        <f aca="false">INDEX(BucketTable,MATCH(B347,SumMonths,0),1)</f>
        <v>13</v>
      </c>
      <c r="B347" s="171" t="n">
        <v>37865</v>
      </c>
      <c r="C347" s="159" t="s">
        <v>136</v>
      </c>
      <c r="D347" s="160" t="n">
        <v>-4.5028892</v>
      </c>
    </row>
    <row r="348" customFormat="false" ht="12.75" hidden="false" customHeight="false" outlineLevel="0" collapsed="false">
      <c r="A348" s="0" t="n">
        <f aca="false">INDEX(BucketTable,MATCH(B348,SumMonths,0),1)</f>
        <v>13</v>
      </c>
      <c r="B348" s="171" t="n">
        <v>37865</v>
      </c>
      <c r="C348" s="159" t="s">
        <v>145</v>
      </c>
      <c r="D348" s="160" t="n">
        <v>-35.09236473</v>
      </c>
    </row>
    <row r="349" customFormat="false" ht="12.75" hidden="false" customHeight="false" outlineLevel="0" collapsed="false">
      <c r="A349" s="0" t="n">
        <f aca="false">INDEX(BucketTable,MATCH(B349,SumMonths,0),1)</f>
        <v>13</v>
      </c>
      <c r="B349" s="171" t="n">
        <v>37865</v>
      </c>
      <c r="C349" s="159" t="s">
        <v>146</v>
      </c>
      <c r="D349" s="160" t="n">
        <v>0</v>
      </c>
    </row>
    <row r="350" customFormat="false" ht="12.75" hidden="false" customHeight="false" outlineLevel="0" collapsed="false">
      <c r="A350" s="0" t="n">
        <f aca="false">INDEX(BucketTable,MATCH(B350,SumMonths,0),1)</f>
        <v>13</v>
      </c>
      <c r="B350" s="171" t="n">
        <v>37865</v>
      </c>
      <c r="C350" s="159" t="s">
        <v>147</v>
      </c>
      <c r="D350" s="160" t="n">
        <v>-15.99920368</v>
      </c>
    </row>
    <row r="351" customFormat="false" ht="12.75" hidden="false" customHeight="false" outlineLevel="0" collapsed="false">
      <c r="A351" s="0" t="n">
        <f aca="false">INDEX(BucketTable,MATCH(B351,SumMonths,0),1)</f>
        <v>13</v>
      </c>
      <c r="B351" s="171" t="n">
        <v>37865</v>
      </c>
      <c r="C351" s="159" t="s">
        <v>148</v>
      </c>
      <c r="D351" s="160" t="n">
        <v>-23.06378712</v>
      </c>
    </row>
    <row r="352" customFormat="false" ht="12.75" hidden="false" customHeight="false" outlineLevel="0" collapsed="false">
      <c r="A352" s="0" t="n">
        <f aca="false">INDEX(BucketTable,MATCH(B352,SumMonths,0),1)</f>
        <v>13</v>
      </c>
      <c r="B352" s="171" t="n">
        <v>37865</v>
      </c>
      <c r="C352" s="159" t="s">
        <v>149</v>
      </c>
      <c r="D352" s="160" t="n">
        <v>-10.19554307</v>
      </c>
    </row>
    <row r="353" customFormat="false" ht="12.75" hidden="false" customHeight="false" outlineLevel="0" collapsed="false">
      <c r="A353" s="0" t="n">
        <f aca="false">INDEX(BucketTable,MATCH(B353,SumMonths,0),1)</f>
        <v>13</v>
      </c>
      <c r="B353" s="171" t="n">
        <v>37865</v>
      </c>
      <c r="C353" s="159" t="s">
        <v>150</v>
      </c>
      <c r="D353" s="160" t="n">
        <v>-14.94606271</v>
      </c>
    </row>
    <row r="354" customFormat="false" ht="12.75" hidden="false" customHeight="false" outlineLevel="0" collapsed="false">
      <c r="A354" s="0" t="n">
        <f aca="false">INDEX(BucketTable,MATCH(B354,SumMonths,0),1)</f>
        <v>13</v>
      </c>
      <c r="B354" s="171" t="n">
        <v>37865</v>
      </c>
      <c r="C354" s="159" t="s">
        <v>151</v>
      </c>
      <c r="D354" s="160" t="n">
        <v>-33.63789166</v>
      </c>
    </row>
    <row r="355" customFormat="false" ht="12.75" hidden="false" customHeight="false" outlineLevel="0" collapsed="false">
      <c r="A355" s="0" t="n">
        <f aca="false">INDEX(BucketTable,MATCH(B355,SumMonths,0),1)</f>
        <v>13</v>
      </c>
      <c r="B355" s="171" t="n">
        <v>37865</v>
      </c>
      <c r="C355" s="159" t="s">
        <v>161</v>
      </c>
      <c r="D355" s="160" t="n">
        <v>-8.53898079</v>
      </c>
    </row>
    <row r="356" customFormat="false" ht="12.75" hidden="false" customHeight="false" outlineLevel="0" collapsed="false">
      <c r="A356" s="0" t="n">
        <f aca="false">INDEX(BucketTable,MATCH(B356,SumMonths,0),1)</f>
        <v>13</v>
      </c>
      <c r="B356" s="171" t="n">
        <v>37865</v>
      </c>
      <c r="C356" s="159" t="s">
        <v>152</v>
      </c>
      <c r="D356" s="160" t="n">
        <v>-27.89400392</v>
      </c>
    </row>
    <row r="357" customFormat="false" ht="12.75" hidden="false" customHeight="false" outlineLevel="0" collapsed="false">
      <c r="A357" s="0" t="n">
        <f aca="false">INDEX(BucketTable,MATCH(B357,SumMonths,0),1)</f>
        <v>13</v>
      </c>
      <c r="B357" s="171" t="n">
        <v>37895</v>
      </c>
      <c r="C357" s="159" t="s">
        <v>155</v>
      </c>
      <c r="D357" s="160" t="n">
        <v>-2.04972795</v>
      </c>
    </row>
    <row r="358" customFormat="false" ht="12.75" hidden="false" customHeight="false" outlineLevel="0" collapsed="false">
      <c r="A358" s="0" t="n">
        <f aca="false">INDEX(BucketTable,MATCH(B358,SumMonths,0),1)</f>
        <v>13</v>
      </c>
      <c r="B358" s="171" t="n">
        <v>37895</v>
      </c>
      <c r="C358" s="159" t="s">
        <v>156</v>
      </c>
      <c r="D358" s="160" t="n">
        <v>-11.71273116</v>
      </c>
    </row>
    <row r="359" customFormat="false" ht="12.75" hidden="false" customHeight="false" outlineLevel="0" collapsed="false">
      <c r="A359" s="0" t="n">
        <f aca="false">INDEX(BucketTable,MATCH(B359,SumMonths,0),1)</f>
        <v>13</v>
      </c>
      <c r="B359" s="171" t="n">
        <v>37895</v>
      </c>
      <c r="C359" s="159" t="s">
        <v>141</v>
      </c>
      <c r="D359" s="160" t="n">
        <v>0</v>
      </c>
    </row>
    <row r="360" customFormat="false" ht="12.75" hidden="false" customHeight="false" outlineLevel="0" collapsed="false">
      <c r="A360" s="0" t="n">
        <f aca="false">INDEX(BucketTable,MATCH(B360,SumMonths,0),1)</f>
        <v>13</v>
      </c>
      <c r="B360" s="171" t="n">
        <v>37895</v>
      </c>
      <c r="C360" s="159" t="s">
        <v>143</v>
      </c>
      <c r="D360" s="160" t="n">
        <v>-14.64091395</v>
      </c>
    </row>
    <row r="361" customFormat="false" ht="12.75" hidden="false" customHeight="false" outlineLevel="0" collapsed="false">
      <c r="A361" s="0" t="n">
        <f aca="false">INDEX(BucketTable,MATCH(B361,SumMonths,0),1)</f>
        <v>13</v>
      </c>
      <c r="B361" s="171" t="n">
        <v>37895</v>
      </c>
      <c r="C361" s="159" t="s">
        <v>135</v>
      </c>
      <c r="D361" s="160" t="n">
        <v>-8.35117731</v>
      </c>
    </row>
    <row r="362" customFormat="false" ht="12.75" hidden="false" customHeight="false" outlineLevel="0" collapsed="false">
      <c r="A362" s="0" t="n">
        <f aca="false">INDEX(BucketTable,MATCH(B362,SumMonths,0),1)</f>
        <v>13</v>
      </c>
      <c r="B362" s="171" t="n">
        <v>37895</v>
      </c>
      <c r="C362" s="159" t="s">
        <v>144</v>
      </c>
      <c r="D362" s="160" t="n">
        <v>-3.4376866</v>
      </c>
    </row>
    <row r="363" customFormat="false" ht="12.75" hidden="false" customHeight="false" outlineLevel="0" collapsed="false">
      <c r="A363" s="0" t="n">
        <f aca="false">INDEX(BucketTable,MATCH(B363,SumMonths,0),1)</f>
        <v>13</v>
      </c>
      <c r="B363" s="171" t="n">
        <v>37895</v>
      </c>
      <c r="C363" s="159" t="s">
        <v>136</v>
      </c>
      <c r="D363" s="160" t="n">
        <v>-4.63238517</v>
      </c>
    </row>
    <row r="364" customFormat="false" ht="12.75" hidden="false" customHeight="false" outlineLevel="0" collapsed="false">
      <c r="A364" s="0" t="n">
        <f aca="false">INDEX(BucketTable,MATCH(B364,SumMonths,0),1)</f>
        <v>13</v>
      </c>
      <c r="B364" s="171" t="n">
        <v>37895</v>
      </c>
      <c r="C364" s="159" t="s">
        <v>145</v>
      </c>
      <c r="D364" s="160" t="n">
        <v>-36.10156561</v>
      </c>
    </row>
    <row r="365" customFormat="false" ht="12.75" hidden="false" customHeight="false" outlineLevel="0" collapsed="false">
      <c r="A365" s="0" t="n">
        <f aca="false">INDEX(BucketTable,MATCH(B365,SumMonths,0),1)</f>
        <v>13</v>
      </c>
      <c r="B365" s="171" t="n">
        <v>37895</v>
      </c>
      <c r="C365" s="159" t="s">
        <v>146</v>
      </c>
      <c r="D365" s="160" t="n">
        <v>0</v>
      </c>
    </row>
    <row r="366" customFormat="false" ht="12.75" hidden="false" customHeight="false" outlineLevel="0" collapsed="false">
      <c r="A366" s="0" t="n">
        <f aca="false">INDEX(BucketTable,MATCH(B366,SumMonths,0),1)</f>
        <v>13</v>
      </c>
      <c r="B366" s="171" t="n">
        <v>37895</v>
      </c>
      <c r="C366" s="159" t="s">
        <v>147</v>
      </c>
      <c r="D366" s="160" t="n">
        <v>-16.45931546</v>
      </c>
    </row>
    <row r="367" customFormat="false" ht="12.75" hidden="false" customHeight="false" outlineLevel="0" collapsed="false">
      <c r="A367" s="0" t="n">
        <f aca="false">INDEX(BucketTable,MATCH(B367,SumMonths,0),1)</f>
        <v>13</v>
      </c>
      <c r="B367" s="171" t="n">
        <v>37895</v>
      </c>
      <c r="C367" s="159" t="s">
        <v>148</v>
      </c>
      <c r="D367" s="160" t="n">
        <v>-23.72706514</v>
      </c>
    </row>
    <row r="368" customFormat="false" ht="12.75" hidden="false" customHeight="false" outlineLevel="0" collapsed="false">
      <c r="A368" s="0" t="n">
        <f aca="false">INDEX(BucketTable,MATCH(B368,SumMonths,0),1)</f>
        <v>13</v>
      </c>
      <c r="B368" s="171" t="n">
        <v>37895</v>
      </c>
      <c r="C368" s="159" t="s">
        <v>149</v>
      </c>
      <c r="D368" s="160" t="n">
        <v>-10.48875075</v>
      </c>
    </row>
    <row r="369" customFormat="false" ht="12.75" hidden="false" customHeight="false" outlineLevel="0" collapsed="false">
      <c r="A369" s="0" t="n">
        <f aca="false">INDEX(BucketTable,MATCH(B369,SumMonths,0),1)</f>
        <v>13</v>
      </c>
      <c r="B369" s="171" t="n">
        <v>37895</v>
      </c>
      <c r="C369" s="159" t="s">
        <v>150</v>
      </c>
      <c r="D369" s="160" t="n">
        <v>-15.37588783</v>
      </c>
    </row>
    <row r="370" customFormat="false" ht="12.75" hidden="false" customHeight="false" outlineLevel="0" collapsed="false">
      <c r="A370" s="0" t="n">
        <f aca="false">INDEX(BucketTable,MATCH(B370,SumMonths,0),1)</f>
        <v>13</v>
      </c>
      <c r="B370" s="171" t="n">
        <v>37895</v>
      </c>
      <c r="C370" s="159" t="s">
        <v>151</v>
      </c>
      <c r="D370" s="160" t="n">
        <v>-34.60526421</v>
      </c>
    </row>
    <row r="371" customFormat="false" ht="12.75" hidden="false" customHeight="false" outlineLevel="0" collapsed="false">
      <c r="A371" s="0" t="n">
        <f aca="false">INDEX(BucketTable,MATCH(B371,SumMonths,0),1)</f>
        <v>13</v>
      </c>
      <c r="B371" s="171" t="n">
        <v>37895</v>
      </c>
      <c r="C371" s="159" t="s">
        <v>161</v>
      </c>
      <c r="D371" s="160" t="n">
        <v>-8.78454837</v>
      </c>
    </row>
    <row r="372" customFormat="false" ht="12.75" hidden="false" customHeight="false" outlineLevel="0" collapsed="false">
      <c r="A372" s="0" t="n">
        <f aca="false">INDEX(BucketTable,MATCH(B372,SumMonths,0),1)</f>
        <v>13</v>
      </c>
      <c r="B372" s="171" t="n">
        <v>37895</v>
      </c>
      <c r="C372" s="159" t="s">
        <v>152</v>
      </c>
      <c r="D372" s="160" t="n">
        <v>-28.69619134</v>
      </c>
    </row>
    <row r="373" customFormat="false" ht="12.75" hidden="false" customHeight="false" outlineLevel="0" collapsed="false">
      <c r="A373" s="0" t="n">
        <f aca="false">INDEX(BucketTable,MATCH(B373,SumMonths,0),1)</f>
        <v>14</v>
      </c>
      <c r="B373" s="171" t="n">
        <v>37926</v>
      </c>
      <c r="C373" s="159" t="s">
        <v>155</v>
      </c>
      <c r="D373" s="160" t="n">
        <v>-1.97477919</v>
      </c>
    </row>
    <row r="374" customFormat="false" ht="12.75" hidden="false" customHeight="false" outlineLevel="0" collapsed="false">
      <c r="A374" s="0" t="n">
        <f aca="false">INDEX(BucketTable,MATCH(B374,SumMonths,0),1)</f>
        <v>14</v>
      </c>
      <c r="B374" s="171" t="n">
        <v>37926</v>
      </c>
      <c r="C374" s="159" t="s">
        <v>156</v>
      </c>
      <c r="D374" s="160" t="n">
        <v>-11.28445249</v>
      </c>
    </row>
    <row r="375" customFormat="false" ht="12.75" hidden="false" customHeight="false" outlineLevel="0" collapsed="false">
      <c r="A375" s="0" t="n">
        <f aca="false">INDEX(BucketTable,MATCH(B375,SumMonths,0),1)</f>
        <v>14</v>
      </c>
      <c r="B375" s="171" t="n">
        <v>37926</v>
      </c>
      <c r="C375" s="159" t="s">
        <v>141</v>
      </c>
      <c r="D375" s="160" t="n">
        <v>0</v>
      </c>
    </row>
    <row r="376" customFormat="false" ht="12.75" hidden="false" customHeight="false" outlineLevel="0" collapsed="false">
      <c r="A376" s="0" t="n">
        <f aca="false">INDEX(BucketTable,MATCH(B376,SumMonths,0),1)</f>
        <v>14</v>
      </c>
      <c r="B376" s="171" t="n">
        <v>37926</v>
      </c>
      <c r="C376" s="159" t="s">
        <v>143</v>
      </c>
      <c r="D376" s="160" t="n">
        <v>-14.10556561</v>
      </c>
    </row>
    <row r="377" customFormat="false" ht="12.75" hidden="false" customHeight="false" outlineLevel="0" collapsed="false">
      <c r="A377" s="0" t="n">
        <f aca="false">INDEX(BucketTable,MATCH(B377,SumMonths,0),1)</f>
        <v>14</v>
      </c>
      <c r="B377" s="171" t="n">
        <v>37926</v>
      </c>
      <c r="C377" s="159" t="s">
        <v>135</v>
      </c>
      <c r="D377" s="160" t="n">
        <v>-8.04581462</v>
      </c>
    </row>
    <row r="378" customFormat="false" ht="12.75" hidden="false" customHeight="false" outlineLevel="0" collapsed="false">
      <c r="A378" s="0" t="n">
        <f aca="false">INDEX(BucketTable,MATCH(B378,SumMonths,0),1)</f>
        <v>14</v>
      </c>
      <c r="B378" s="171" t="n">
        <v>37926</v>
      </c>
      <c r="C378" s="159" t="s">
        <v>144</v>
      </c>
      <c r="D378" s="160" t="n">
        <v>-3.31198681</v>
      </c>
    </row>
    <row r="379" customFormat="false" ht="12.75" hidden="false" customHeight="false" outlineLevel="0" collapsed="false">
      <c r="A379" s="0" t="n">
        <f aca="false">INDEX(BucketTable,MATCH(B379,SumMonths,0),1)</f>
        <v>14</v>
      </c>
      <c r="B379" s="171" t="n">
        <v>37926</v>
      </c>
      <c r="C379" s="159" t="s">
        <v>136</v>
      </c>
      <c r="D379" s="160" t="n">
        <v>-4.46300096</v>
      </c>
    </row>
    <row r="380" customFormat="false" ht="12.75" hidden="false" customHeight="false" outlineLevel="0" collapsed="false">
      <c r="A380" s="0" t="n">
        <f aca="false">INDEX(BucketTable,MATCH(B380,SumMonths,0),1)</f>
        <v>14</v>
      </c>
      <c r="B380" s="171" t="n">
        <v>37926</v>
      </c>
      <c r="C380" s="159" t="s">
        <v>145</v>
      </c>
      <c r="D380" s="160" t="n">
        <v>-27.1503927</v>
      </c>
    </row>
    <row r="381" customFormat="false" ht="12.75" hidden="false" customHeight="false" outlineLevel="0" collapsed="false">
      <c r="A381" s="0" t="n">
        <f aca="false">INDEX(BucketTable,MATCH(B381,SumMonths,0),1)</f>
        <v>14</v>
      </c>
      <c r="B381" s="171" t="n">
        <v>37926</v>
      </c>
      <c r="C381" s="159" t="s">
        <v>146</v>
      </c>
      <c r="D381" s="160" t="n">
        <v>0</v>
      </c>
    </row>
    <row r="382" customFormat="false" ht="12.75" hidden="false" customHeight="false" outlineLevel="0" collapsed="false">
      <c r="A382" s="0" t="n">
        <f aca="false">INDEX(BucketTable,MATCH(B382,SumMonths,0),1)</f>
        <v>14</v>
      </c>
      <c r="B382" s="171" t="n">
        <v>37926</v>
      </c>
      <c r="C382" s="159" t="s">
        <v>147</v>
      </c>
      <c r="D382" s="160" t="n">
        <v>-12.72039908</v>
      </c>
    </row>
    <row r="383" customFormat="false" ht="12.75" hidden="false" customHeight="false" outlineLevel="0" collapsed="false">
      <c r="A383" s="0" t="n">
        <f aca="false">INDEX(BucketTable,MATCH(B383,SumMonths,0),1)</f>
        <v>14</v>
      </c>
      <c r="B383" s="171" t="n">
        <v>37926</v>
      </c>
      <c r="C383" s="159" t="s">
        <v>148</v>
      </c>
      <c r="D383" s="160" t="n">
        <v>-18.33441419</v>
      </c>
    </row>
    <row r="384" customFormat="false" ht="12.75" hidden="false" customHeight="false" outlineLevel="0" collapsed="false">
      <c r="A384" s="0" t="n">
        <f aca="false">INDEX(BucketTable,MATCH(B384,SumMonths,0),1)</f>
        <v>14</v>
      </c>
      <c r="B384" s="171" t="n">
        <v>37926</v>
      </c>
      <c r="C384" s="159" t="s">
        <v>161</v>
      </c>
      <c r="D384" s="160" t="n">
        <v>-8.46333937</v>
      </c>
    </row>
    <row r="385" customFormat="false" ht="12.75" hidden="false" customHeight="false" outlineLevel="0" collapsed="false">
      <c r="A385" s="0" t="n">
        <f aca="false">INDEX(BucketTable,MATCH(B385,SumMonths,0),1)</f>
        <v>14</v>
      </c>
      <c r="B385" s="171" t="n">
        <v>37926</v>
      </c>
      <c r="C385" s="159" t="s">
        <v>152</v>
      </c>
      <c r="D385" s="160" t="n">
        <v>-27.64690861</v>
      </c>
    </row>
    <row r="386" customFormat="false" ht="12.75" hidden="false" customHeight="false" outlineLevel="0" collapsed="false">
      <c r="A386" s="0" t="n">
        <f aca="false">INDEX(BucketTable,MATCH(B386,SumMonths,0),1)</f>
        <v>14</v>
      </c>
      <c r="B386" s="171" t="n">
        <v>37956</v>
      </c>
      <c r="C386" s="159" t="s">
        <v>155</v>
      </c>
      <c r="D386" s="160" t="n">
        <v>-2.03155034</v>
      </c>
    </row>
    <row r="387" customFormat="false" ht="12.75" hidden="false" customHeight="false" outlineLevel="0" collapsed="false">
      <c r="A387" s="0" t="n">
        <f aca="false">INDEX(BucketTable,MATCH(B387,SumMonths,0),1)</f>
        <v>14</v>
      </c>
      <c r="B387" s="171" t="n">
        <v>37956</v>
      </c>
      <c r="C387" s="159" t="s">
        <v>156</v>
      </c>
      <c r="D387" s="160" t="n">
        <v>-11.60885911</v>
      </c>
    </row>
    <row r="388" customFormat="false" ht="12.75" hidden="false" customHeight="false" outlineLevel="0" collapsed="false">
      <c r="A388" s="0" t="n">
        <f aca="false">INDEX(BucketTable,MATCH(B388,SumMonths,0),1)</f>
        <v>14</v>
      </c>
      <c r="B388" s="171" t="n">
        <v>37956</v>
      </c>
      <c r="C388" s="159" t="s">
        <v>141</v>
      </c>
      <c r="D388" s="160" t="n">
        <v>0</v>
      </c>
    </row>
    <row r="389" customFormat="false" ht="12.75" hidden="false" customHeight="false" outlineLevel="0" collapsed="false">
      <c r="A389" s="0" t="n">
        <f aca="false">INDEX(BucketTable,MATCH(B389,SumMonths,0),1)</f>
        <v>14</v>
      </c>
      <c r="B389" s="171" t="n">
        <v>37956</v>
      </c>
      <c r="C389" s="159" t="s">
        <v>143</v>
      </c>
      <c r="D389" s="160" t="n">
        <v>-14.51107389</v>
      </c>
    </row>
    <row r="390" customFormat="false" ht="12.75" hidden="false" customHeight="false" outlineLevel="0" collapsed="false">
      <c r="A390" s="0" t="n">
        <f aca="false">INDEX(BucketTable,MATCH(B390,SumMonths,0),1)</f>
        <v>14</v>
      </c>
      <c r="B390" s="171" t="n">
        <v>37956</v>
      </c>
      <c r="C390" s="159" t="s">
        <v>135</v>
      </c>
      <c r="D390" s="160" t="n">
        <v>-8.27711655</v>
      </c>
    </row>
    <row r="391" customFormat="false" ht="12.75" hidden="false" customHeight="false" outlineLevel="0" collapsed="false">
      <c r="A391" s="0" t="n">
        <f aca="false">INDEX(BucketTable,MATCH(B391,SumMonths,0),1)</f>
        <v>14</v>
      </c>
      <c r="B391" s="171" t="n">
        <v>37956</v>
      </c>
      <c r="C391" s="159" t="s">
        <v>144</v>
      </c>
      <c r="D391" s="160" t="n">
        <v>-3.40720015</v>
      </c>
    </row>
    <row r="392" customFormat="false" ht="12.75" hidden="false" customHeight="false" outlineLevel="0" collapsed="false">
      <c r="A392" s="0" t="n">
        <f aca="false">INDEX(BucketTable,MATCH(B392,SumMonths,0),1)</f>
        <v>14</v>
      </c>
      <c r="B392" s="171" t="n">
        <v>37956</v>
      </c>
      <c r="C392" s="159" t="s">
        <v>136</v>
      </c>
      <c r="D392" s="160" t="n">
        <v>-4.59130378</v>
      </c>
    </row>
    <row r="393" customFormat="false" ht="12.75" hidden="false" customHeight="false" outlineLevel="0" collapsed="false">
      <c r="A393" s="0" t="n">
        <f aca="false">INDEX(BucketTable,MATCH(B393,SumMonths,0),1)</f>
        <v>14</v>
      </c>
      <c r="B393" s="171" t="n">
        <v>37956</v>
      </c>
      <c r="C393" s="159" t="s">
        <v>145</v>
      </c>
      <c r="D393" s="160" t="n">
        <v>-27.93091503</v>
      </c>
    </row>
    <row r="394" customFormat="false" ht="12.75" hidden="false" customHeight="false" outlineLevel="0" collapsed="false">
      <c r="A394" s="0" t="n">
        <f aca="false">INDEX(BucketTable,MATCH(B394,SumMonths,0),1)</f>
        <v>14</v>
      </c>
      <c r="B394" s="171" t="n">
        <v>37956</v>
      </c>
      <c r="C394" s="159" t="s">
        <v>146</v>
      </c>
      <c r="D394" s="160" t="n">
        <v>0</v>
      </c>
    </row>
    <row r="395" customFormat="false" ht="12.75" hidden="false" customHeight="false" outlineLevel="0" collapsed="false">
      <c r="A395" s="0" t="n">
        <f aca="false">INDEX(BucketTable,MATCH(B395,SumMonths,0),1)</f>
        <v>14</v>
      </c>
      <c r="B395" s="171" t="n">
        <v>37956</v>
      </c>
      <c r="C395" s="159" t="s">
        <v>147</v>
      </c>
      <c r="D395" s="160" t="n">
        <v>-13.08608643</v>
      </c>
    </row>
    <row r="396" customFormat="false" ht="12.75" hidden="false" customHeight="false" outlineLevel="0" collapsed="false">
      <c r="A396" s="0" t="n">
        <f aca="false">INDEX(BucketTable,MATCH(B396,SumMonths,0),1)</f>
        <v>14</v>
      </c>
      <c r="B396" s="171" t="n">
        <v>37956</v>
      </c>
      <c r="C396" s="159" t="s">
        <v>148</v>
      </c>
      <c r="D396" s="160" t="n">
        <v>-18.86149385</v>
      </c>
    </row>
    <row r="397" customFormat="false" ht="12.75" hidden="false" customHeight="false" outlineLevel="0" collapsed="false">
      <c r="A397" s="0" t="n">
        <f aca="false">INDEX(BucketTable,MATCH(B397,SumMonths,0),1)</f>
        <v>14</v>
      </c>
      <c r="B397" s="171" t="n">
        <v>37956</v>
      </c>
      <c r="C397" s="159" t="s">
        <v>161</v>
      </c>
      <c r="D397" s="160" t="n">
        <v>-8.70664433</v>
      </c>
    </row>
    <row r="398" customFormat="false" ht="12.75" hidden="false" customHeight="false" outlineLevel="0" collapsed="false">
      <c r="A398" s="0" t="n">
        <f aca="false">INDEX(BucketTable,MATCH(B398,SumMonths,0),1)</f>
        <v>14</v>
      </c>
      <c r="B398" s="171" t="n">
        <v>37956</v>
      </c>
      <c r="C398" s="159" t="s">
        <v>152</v>
      </c>
      <c r="D398" s="160" t="n">
        <v>-23.5079397</v>
      </c>
    </row>
    <row r="399" customFormat="false" ht="12.75" hidden="false" customHeight="false" outlineLevel="0" collapsed="false">
      <c r="A399" s="0" t="n">
        <f aca="false">INDEX(BucketTable,MATCH(B399,SumMonths,0),1)</f>
        <v>14</v>
      </c>
      <c r="B399" s="171" t="n">
        <v>37987</v>
      </c>
      <c r="C399" s="159" t="s">
        <v>155</v>
      </c>
      <c r="D399" s="160" t="n">
        <v>-2.02214636</v>
      </c>
    </row>
    <row r="400" customFormat="false" ht="12.75" hidden="false" customHeight="false" outlineLevel="0" collapsed="false">
      <c r="A400" s="0" t="n">
        <f aca="false">INDEX(BucketTable,MATCH(B400,SumMonths,0),1)</f>
        <v>14</v>
      </c>
      <c r="B400" s="171" t="n">
        <v>37987</v>
      </c>
      <c r="C400" s="159" t="s">
        <v>156</v>
      </c>
      <c r="D400" s="160" t="n">
        <v>-11.55512207</v>
      </c>
    </row>
    <row r="401" customFormat="false" ht="12.75" hidden="false" customHeight="false" outlineLevel="0" collapsed="false">
      <c r="A401" s="0" t="n">
        <f aca="false">INDEX(BucketTable,MATCH(B401,SumMonths,0),1)</f>
        <v>14</v>
      </c>
      <c r="B401" s="171" t="n">
        <v>37987</v>
      </c>
      <c r="C401" s="159" t="s">
        <v>141</v>
      </c>
      <c r="D401" s="160" t="n">
        <v>0</v>
      </c>
    </row>
    <row r="402" customFormat="false" ht="12.75" hidden="false" customHeight="false" outlineLevel="0" collapsed="false">
      <c r="A402" s="0" t="n">
        <f aca="false">INDEX(BucketTable,MATCH(B402,SumMonths,0),1)</f>
        <v>14</v>
      </c>
      <c r="B402" s="171" t="n">
        <v>37987</v>
      </c>
      <c r="C402" s="159" t="s">
        <v>143</v>
      </c>
      <c r="D402" s="160" t="n">
        <v>-14.44390259</v>
      </c>
    </row>
    <row r="403" customFormat="false" ht="12.75" hidden="false" customHeight="false" outlineLevel="0" collapsed="false">
      <c r="A403" s="0" t="n">
        <f aca="false">INDEX(BucketTable,MATCH(B403,SumMonths,0),1)</f>
        <v>14</v>
      </c>
      <c r="B403" s="171" t="n">
        <v>37987</v>
      </c>
      <c r="C403" s="159" t="s">
        <v>135</v>
      </c>
      <c r="D403" s="160" t="n">
        <v>-8.23880203</v>
      </c>
    </row>
    <row r="404" customFormat="false" ht="12.75" hidden="false" customHeight="false" outlineLevel="0" collapsed="false">
      <c r="A404" s="0" t="n">
        <f aca="false">INDEX(BucketTable,MATCH(B404,SumMonths,0),1)</f>
        <v>14</v>
      </c>
      <c r="B404" s="171" t="n">
        <v>37987</v>
      </c>
      <c r="C404" s="159" t="s">
        <v>144</v>
      </c>
      <c r="D404" s="160" t="n">
        <v>-3.39142833</v>
      </c>
    </row>
    <row r="405" customFormat="false" ht="12.75" hidden="false" customHeight="false" outlineLevel="0" collapsed="false">
      <c r="A405" s="0" t="n">
        <f aca="false">INDEX(BucketTable,MATCH(B405,SumMonths,0),1)</f>
        <v>14</v>
      </c>
      <c r="B405" s="171" t="n">
        <v>37987</v>
      </c>
      <c r="C405" s="159" t="s">
        <v>136</v>
      </c>
      <c r="D405" s="160" t="n">
        <v>-4.57005078</v>
      </c>
    </row>
    <row r="406" customFormat="false" ht="12.75" hidden="false" customHeight="false" outlineLevel="0" collapsed="false">
      <c r="A406" s="0" t="n">
        <f aca="false">INDEX(BucketTable,MATCH(B406,SumMonths,0),1)</f>
        <v>14</v>
      </c>
      <c r="B406" s="171" t="n">
        <v>37987</v>
      </c>
      <c r="C406" s="159" t="s">
        <v>145</v>
      </c>
      <c r="D406" s="160" t="n">
        <v>-27.8016237</v>
      </c>
    </row>
    <row r="407" customFormat="false" ht="12.75" hidden="false" customHeight="false" outlineLevel="0" collapsed="false">
      <c r="A407" s="0" t="n">
        <f aca="false">INDEX(BucketTable,MATCH(B407,SumMonths,0),1)</f>
        <v>14</v>
      </c>
      <c r="B407" s="171" t="n">
        <v>37987</v>
      </c>
      <c r="C407" s="159" t="s">
        <v>146</v>
      </c>
      <c r="D407" s="160" t="n">
        <v>0</v>
      </c>
    </row>
    <row r="408" customFormat="false" ht="12.75" hidden="false" customHeight="false" outlineLevel="0" collapsed="false">
      <c r="A408" s="0" t="n">
        <f aca="false">INDEX(BucketTable,MATCH(B408,SumMonths,0),1)</f>
        <v>14</v>
      </c>
      <c r="B408" s="171" t="n">
        <v>37987</v>
      </c>
      <c r="C408" s="159" t="s">
        <v>147</v>
      </c>
      <c r="D408" s="160" t="n">
        <v>-13.02551136</v>
      </c>
    </row>
    <row r="409" customFormat="false" ht="12.75" hidden="false" customHeight="false" outlineLevel="0" collapsed="false">
      <c r="A409" s="0" t="n">
        <f aca="false">INDEX(BucketTable,MATCH(B409,SumMonths,0),1)</f>
        <v>14</v>
      </c>
      <c r="B409" s="171" t="n">
        <v>37987</v>
      </c>
      <c r="C409" s="159" t="s">
        <v>148</v>
      </c>
      <c r="D409" s="160" t="n">
        <v>-18.77418458</v>
      </c>
    </row>
    <row r="410" customFormat="false" ht="12.75" hidden="false" customHeight="false" outlineLevel="0" collapsed="false">
      <c r="A410" s="0" t="n">
        <f aca="false">INDEX(BucketTable,MATCH(B410,SumMonths,0),1)</f>
        <v>14</v>
      </c>
      <c r="B410" s="171" t="n">
        <v>37987</v>
      </c>
      <c r="C410" s="159" t="s">
        <v>161</v>
      </c>
      <c r="D410" s="160" t="n">
        <v>-8.66634155</v>
      </c>
    </row>
    <row r="411" customFormat="false" ht="12.75" hidden="false" customHeight="false" outlineLevel="0" collapsed="false">
      <c r="A411" s="0" t="n">
        <f aca="false">INDEX(BucketTable,MATCH(B411,SumMonths,0),1)</f>
        <v>14</v>
      </c>
      <c r="B411" s="171" t="n">
        <v>37987</v>
      </c>
      <c r="C411" s="159" t="s">
        <v>152</v>
      </c>
      <c r="D411" s="160" t="n">
        <v>-23.39912219</v>
      </c>
    </row>
    <row r="412" customFormat="false" ht="12.75" hidden="false" customHeight="false" outlineLevel="0" collapsed="false">
      <c r="A412" s="0" t="n">
        <f aca="false">INDEX(BucketTable,MATCH(B412,SumMonths,0),1)</f>
        <v>14</v>
      </c>
      <c r="B412" s="171" t="n">
        <v>38018</v>
      </c>
      <c r="C412" s="159" t="s">
        <v>155</v>
      </c>
      <c r="D412" s="160" t="n">
        <v>-1.88287725</v>
      </c>
    </row>
    <row r="413" customFormat="false" ht="12.75" hidden="false" customHeight="false" outlineLevel="0" collapsed="false">
      <c r="A413" s="0" t="n">
        <f aca="false">INDEX(BucketTable,MATCH(B413,SumMonths,0),1)</f>
        <v>14</v>
      </c>
      <c r="B413" s="171" t="n">
        <v>38018</v>
      </c>
      <c r="C413" s="159" t="s">
        <v>156</v>
      </c>
      <c r="D413" s="160" t="n">
        <v>-10.75929859</v>
      </c>
    </row>
    <row r="414" customFormat="false" ht="12.75" hidden="false" customHeight="false" outlineLevel="0" collapsed="false">
      <c r="A414" s="0" t="n">
        <f aca="false">INDEX(BucketTable,MATCH(B414,SumMonths,0),1)</f>
        <v>14</v>
      </c>
      <c r="B414" s="171" t="n">
        <v>38018</v>
      </c>
      <c r="C414" s="159" t="s">
        <v>141</v>
      </c>
      <c r="D414" s="160" t="n">
        <v>0</v>
      </c>
    </row>
    <row r="415" customFormat="false" ht="12.75" hidden="false" customHeight="false" outlineLevel="0" collapsed="false">
      <c r="A415" s="0" t="n">
        <f aca="false">INDEX(BucketTable,MATCH(B415,SumMonths,0),1)</f>
        <v>14</v>
      </c>
      <c r="B415" s="171" t="n">
        <v>38018</v>
      </c>
      <c r="C415" s="159" t="s">
        <v>143</v>
      </c>
      <c r="D415" s="160" t="n">
        <v>-13.44912324</v>
      </c>
    </row>
    <row r="416" customFormat="false" ht="12.75" hidden="false" customHeight="false" outlineLevel="0" collapsed="false">
      <c r="A416" s="0" t="n">
        <f aca="false">INDEX(BucketTable,MATCH(B416,SumMonths,0),1)</f>
        <v>14</v>
      </c>
      <c r="B416" s="171" t="n">
        <v>38018</v>
      </c>
      <c r="C416" s="159" t="s">
        <v>135</v>
      </c>
      <c r="D416" s="160" t="n">
        <v>-7.6713799</v>
      </c>
    </row>
    <row r="417" customFormat="false" ht="12.75" hidden="false" customHeight="false" outlineLevel="0" collapsed="false">
      <c r="A417" s="0" t="n">
        <f aca="false">INDEX(BucketTable,MATCH(B417,SumMonths,0),1)</f>
        <v>14</v>
      </c>
      <c r="B417" s="171" t="n">
        <v>38018</v>
      </c>
      <c r="C417" s="159" t="s">
        <v>144</v>
      </c>
      <c r="D417" s="160" t="n">
        <v>-3.15785414</v>
      </c>
    </row>
    <row r="418" customFormat="false" ht="12.75" hidden="false" customHeight="false" outlineLevel="0" collapsed="false">
      <c r="A418" s="0" t="n">
        <f aca="false">INDEX(BucketTable,MATCH(B418,SumMonths,0),1)</f>
        <v>14</v>
      </c>
      <c r="B418" s="171" t="n">
        <v>38018</v>
      </c>
      <c r="C418" s="159" t="s">
        <v>136</v>
      </c>
      <c r="D418" s="160" t="n">
        <v>-4.25530259</v>
      </c>
    </row>
    <row r="419" customFormat="false" ht="12.75" hidden="false" customHeight="false" outlineLevel="0" collapsed="false">
      <c r="A419" s="0" t="n">
        <f aca="false">INDEX(BucketTable,MATCH(B419,SumMonths,0),1)</f>
        <v>14</v>
      </c>
      <c r="B419" s="171" t="n">
        <v>38018</v>
      </c>
      <c r="C419" s="159" t="s">
        <v>145</v>
      </c>
      <c r="D419" s="160" t="n">
        <v>-25.88687242</v>
      </c>
    </row>
    <row r="420" customFormat="false" ht="12.75" hidden="false" customHeight="false" outlineLevel="0" collapsed="false">
      <c r="A420" s="0" t="n">
        <f aca="false">INDEX(BucketTable,MATCH(B420,SumMonths,0),1)</f>
        <v>14</v>
      </c>
      <c r="B420" s="171" t="n">
        <v>38018</v>
      </c>
      <c r="C420" s="159" t="s">
        <v>146</v>
      </c>
      <c r="D420" s="160" t="n">
        <v>0</v>
      </c>
    </row>
    <row r="421" customFormat="false" ht="12.75" hidden="false" customHeight="false" outlineLevel="0" collapsed="false">
      <c r="A421" s="0" t="n">
        <f aca="false">INDEX(BucketTable,MATCH(B421,SumMonths,0),1)</f>
        <v>14</v>
      </c>
      <c r="B421" s="171" t="n">
        <v>38018</v>
      </c>
      <c r="C421" s="159" t="s">
        <v>147</v>
      </c>
      <c r="D421" s="160" t="n">
        <v>-12.12841934</v>
      </c>
    </row>
    <row r="422" customFormat="false" ht="12.75" hidden="false" customHeight="false" outlineLevel="0" collapsed="false">
      <c r="A422" s="0" t="n">
        <f aca="false">INDEX(BucketTable,MATCH(B422,SumMonths,0),1)</f>
        <v>14</v>
      </c>
      <c r="B422" s="171" t="n">
        <v>38018</v>
      </c>
      <c r="C422" s="159" t="s">
        <v>148</v>
      </c>
      <c r="D422" s="160" t="n">
        <v>-17.48117039</v>
      </c>
    </row>
    <row r="423" customFormat="false" ht="12.75" hidden="false" customHeight="false" outlineLevel="0" collapsed="false">
      <c r="A423" s="0" t="n">
        <f aca="false">INDEX(BucketTable,MATCH(B423,SumMonths,0),1)</f>
        <v>14</v>
      </c>
      <c r="B423" s="171" t="n">
        <v>38018</v>
      </c>
      <c r="C423" s="159" t="s">
        <v>161</v>
      </c>
      <c r="D423" s="160" t="n">
        <v>-8.06947395</v>
      </c>
    </row>
    <row r="424" customFormat="false" ht="12.75" hidden="false" customHeight="false" outlineLevel="0" collapsed="false">
      <c r="A424" s="0" t="n">
        <f aca="false">INDEX(BucketTable,MATCH(B424,SumMonths,0),1)</f>
        <v>14</v>
      </c>
      <c r="B424" s="171" t="n">
        <v>38018</v>
      </c>
      <c r="C424" s="159" t="s">
        <v>152</v>
      </c>
      <c r="D424" s="160" t="n">
        <v>-21.78757966</v>
      </c>
    </row>
    <row r="425" customFormat="false" ht="12.75" hidden="false" customHeight="false" outlineLevel="0" collapsed="false">
      <c r="A425" s="0" t="n">
        <f aca="false">INDEX(BucketTable,MATCH(B425,SumMonths,0),1)</f>
        <v>14</v>
      </c>
      <c r="B425" s="171" t="n">
        <v>38047</v>
      </c>
      <c r="C425" s="159" t="s">
        <v>155</v>
      </c>
      <c r="D425" s="160" t="n">
        <v>-2.00374629</v>
      </c>
    </row>
    <row r="426" customFormat="false" ht="12.75" hidden="false" customHeight="false" outlineLevel="0" collapsed="false">
      <c r="A426" s="0" t="n">
        <f aca="false">INDEX(BucketTable,MATCH(B426,SumMonths,0),1)</f>
        <v>14</v>
      </c>
      <c r="B426" s="171" t="n">
        <v>38047</v>
      </c>
      <c r="C426" s="159" t="s">
        <v>156</v>
      </c>
      <c r="D426" s="160" t="n">
        <v>-11.44997881</v>
      </c>
    </row>
    <row r="427" customFormat="false" ht="12.75" hidden="false" customHeight="false" outlineLevel="0" collapsed="false">
      <c r="A427" s="0" t="n">
        <f aca="false">INDEX(BucketTable,MATCH(B427,SumMonths,0),1)</f>
        <v>14</v>
      </c>
      <c r="B427" s="171" t="n">
        <v>38047</v>
      </c>
      <c r="C427" s="159" t="s">
        <v>141</v>
      </c>
      <c r="D427" s="160" t="n">
        <v>0</v>
      </c>
    </row>
    <row r="428" customFormat="false" ht="12.75" hidden="false" customHeight="false" outlineLevel="0" collapsed="false">
      <c r="A428" s="0" t="n">
        <f aca="false">INDEX(BucketTable,MATCH(B428,SumMonths,0),1)</f>
        <v>14</v>
      </c>
      <c r="B428" s="171" t="n">
        <v>38047</v>
      </c>
      <c r="C428" s="159" t="s">
        <v>143</v>
      </c>
      <c r="D428" s="160" t="n">
        <v>-14.31247351</v>
      </c>
    </row>
    <row r="429" customFormat="false" ht="12.75" hidden="false" customHeight="false" outlineLevel="0" collapsed="false">
      <c r="A429" s="0" t="n">
        <f aca="false">INDEX(BucketTable,MATCH(B429,SumMonths,0),1)</f>
        <v>14</v>
      </c>
      <c r="B429" s="171" t="n">
        <v>38047</v>
      </c>
      <c r="C429" s="159" t="s">
        <v>135</v>
      </c>
      <c r="D429" s="160" t="n">
        <v>-8.16383489</v>
      </c>
    </row>
    <row r="430" customFormat="false" ht="12.75" hidden="false" customHeight="false" outlineLevel="0" collapsed="false">
      <c r="A430" s="0" t="n">
        <f aca="false">INDEX(BucketTable,MATCH(B430,SumMonths,0),1)</f>
        <v>14</v>
      </c>
      <c r="B430" s="171" t="n">
        <v>38047</v>
      </c>
      <c r="C430" s="159" t="s">
        <v>144</v>
      </c>
      <c r="D430" s="160" t="n">
        <v>-3.36056878</v>
      </c>
    </row>
    <row r="431" customFormat="false" ht="12.75" hidden="false" customHeight="false" outlineLevel="0" collapsed="false">
      <c r="A431" s="0" t="n">
        <f aca="false">INDEX(BucketTable,MATCH(B431,SumMonths,0),1)</f>
        <v>14</v>
      </c>
      <c r="B431" s="171" t="n">
        <v>38047</v>
      </c>
      <c r="C431" s="159" t="s">
        <v>136</v>
      </c>
      <c r="D431" s="160" t="n">
        <v>-4.52846662</v>
      </c>
    </row>
    <row r="432" customFormat="false" ht="12.75" hidden="false" customHeight="false" outlineLevel="0" collapsed="false">
      <c r="A432" s="0" t="n">
        <f aca="false">INDEX(BucketTable,MATCH(B432,SumMonths,0),1)</f>
        <v>14</v>
      </c>
      <c r="B432" s="171" t="n">
        <v>38047</v>
      </c>
      <c r="C432" s="159" t="s">
        <v>145</v>
      </c>
      <c r="D432" s="160" t="n">
        <v>-27.54864902</v>
      </c>
    </row>
    <row r="433" customFormat="false" ht="12.75" hidden="false" customHeight="false" outlineLevel="0" collapsed="false">
      <c r="A433" s="0" t="n">
        <f aca="false">INDEX(BucketTable,MATCH(B433,SumMonths,0),1)</f>
        <v>14</v>
      </c>
      <c r="B433" s="171" t="n">
        <v>38047</v>
      </c>
      <c r="C433" s="159" t="s">
        <v>146</v>
      </c>
      <c r="D433" s="160" t="n">
        <v>0</v>
      </c>
    </row>
    <row r="434" customFormat="false" ht="12.75" hidden="false" customHeight="false" outlineLevel="0" collapsed="false">
      <c r="A434" s="0" t="n">
        <f aca="false">INDEX(BucketTable,MATCH(B434,SumMonths,0),1)</f>
        <v>14</v>
      </c>
      <c r="B434" s="171" t="n">
        <v>38047</v>
      </c>
      <c r="C434" s="159" t="s">
        <v>147</v>
      </c>
      <c r="D434" s="160" t="n">
        <v>-12.90698862</v>
      </c>
    </row>
    <row r="435" customFormat="false" ht="12.75" hidden="false" customHeight="false" outlineLevel="0" collapsed="false">
      <c r="A435" s="0" t="n">
        <f aca="false">INDEX(BucketTable,MATCH(B435,SumMonths,0),1)</f>
        <v>14</v>
      </c>
      <c r="B435" s="171" t="n">
        <v>38047</v>
      </c>
      <c r="C435" s="159" t="s">
        <v>148</v>
      </c>
      <c r="D435" s="160" t="n">
        <v>-18.60335307</v>
      </c>
    </row>
    <row r="436" customFormat="false" ht="12.75" hidden="false" customHeight="false" outlineLevel="0" collapsed="false">
      <c r="A436" s="0" t="n">
        <f aca="false">INDEX(BucketTable,MATCH(B436,SumMonths,0),1)</f>
        <v>14</v>
      </c>
      <c r="B436" s="171" t="n">
        <v>38047</v>
      </c>
      <c r="C436" s="159" t="s">
        <v>161</v>
      </c>
      <c r="D436" s="160" t="n">
        <v>-8.58748411</v>
      </c>
    </row>
    <row r="437" customFormat="false" ht="12.75" hidden="false" customHeight="false" outlineLevel="0" collapsed="false">
      <c r="A437" s="0" t="n">
        <f aca="false">INDEX(BucketTable,MATCH(B437,SumMonths,0),1)</f>
        <v>14</v>
      </c>
      <c r="B437" s="171" t="n">
        <v>38047</v>
      </c>
      <c r="C437" s="159" t="s">
        <v>152</v>
      </c>
      <c r="D437" s="160" t="n">
        <v>-28.05244809</v>
      </c>
    </row>
    <row r="438" customFormat="false" ht="12.75" hidden="false" customHeight="false" outlineLevel="0" collapsed="false">
      <c r="A438" s="0" t="n">
        <f aca="false">INDEX(BucketTable,MATCH(B438,SumMonths,0),1)</f>
        <v>14</v>
      </c>
      <c r="B438" s="171" t="n">
        <v>38078</v>
      </c>
      <c r="C438" s="159" t="s">
        <v>155</v>
      </c>
      <c r="D438" s="160" t="n">
        <v>-1.92981477</v>
      </c>
    </row>
    <row r="439" customFormat="false" ht="12.75" hidden="false" customHeight="false" outlineLevel="0" collapsed="false">
      <c r="A439" s="0" t="n">
        <f aca="false">INDEX(BucketTable,MATCH(B439,SumMonths,0),1)</f>
        <v>14</v>
      </c>
      <c r="B439" s="171" t="n">
        <v>38078</v>
      </c>
      <c r="C439" s="159" t="s">
        <v>156</v>
      </c>
      <c r="D439" s="160" t="n">
        <v>-11.02751297</v>
      </c>
    </row>
    <row r="440" customFormat="false" ht="12.75" hidden="false" customHeight="false" outlineLevel="0" collapsed="false">
      <c r="A440" s="0" t="n">
        <f aca="false">INDEX(BucketTable,MATCH(B440,SumMonths,0),1)</f>
        <v>14</v>
      </c>
      <c r="B440" s="171" t="n">
        <v>38078</v>
      </c>
      <c r="C440" s="159" t="s">
        <v>141</v>
      </c>
      <c r="D440" s="160" t="n">
        <v>0</v>
      </c>
    </row>
    <row r="441" customFormat="false" ht="12.75" hidden="false" customHeight="false" outlineLevel="0" collapsed="false">
      <c r="A441" s="0" t="n">
        <f aca="false">INDEX(BucketTable,MATCH(B441,SumMonths,0),1)</f>
        <v>14</v>
      </c>
      <c r="B441" s="171" t="n">
        <v>38078</v>
      </c>
      <c r="C441" s="159" t="s">
        <v>143</v>
      </c>
      <c r="D441" s="160" t="n">
        <v>-13.78439121</v>
      </c>
    </row>
    <row r="442" customFormat="false" ht="12.75" hidden="false" customHeight="false" outlineLevel="0" collapsed="false">
      <c r="A442" s="0" t="n">
        <f aca="false">INDEX(BucketTable,MATCH(B442,SumMonths,0),1)</f>
        <v>14</v>
      </c>
      <c r="B442" s="171" t="n">
        <v>38078</v>
      </c>
      <c r="C442" s="159" t="s">
        <v>135</v>
      </c>
      <c r="D442" s="160" t="n">
        <v>-7.86261675</v>
      </c>
    </row>
    <row r="443" customFormat="false" ht="12.75" hidden="false" customHeight="false" outlineLevel="0" collapsed="false">
      <c r="A443" s="0" t="n">
        <f aca="false">INDEX(BucketTable,MATCH(B443,SumMonths,0),1)</f>
        <v>14</v>
      </c>
      <c r="B443" s="171" t="n">
        <v>38078</v>
      </c>
      <c r="C443" s="159" t="s">
        <v>144</v>
      </c>
      <c r="D443" s="160" t="n">
        <v>-3.23657506</v>
      </c>
    </row>
    <row r="444" customFormat="false" ht="12.75" hidden="false" customHeight="false" outlineLevel="0" collapsed="false">
      <c r="A444" s="0" t="n">
        <f aca="false">INDEX(BucketTable,MATCH(B444,SumMonths,0),1)</f>
        <v>14</v>
      </c>
      <c r="B444" s="171" t="n">
        <v>38078</v>
      </c>
      <c r="C444" s="159" t="s">
        <v>136</v>
      </c>
      <c r="D444" s="160" t="n">
        <v>-4.36138138</v>
      </c>
    </row>
    <row r="445" customFormat="false" ht="12.75" hidden="false" customHeight="false" outlineLevel="0" collapsed="false">
      <c r="A445" s="0" t="n">
        <f aca="false">INDEX(BucketTable,MATCH(B445,SumMonths,0),1)</f>
        <v>14</v>
      </c>
      <c r="B445" s="171" t="n">
        <v>38078</v>
      </c>
      <c r="C445" s="159" t="s">
        <v>145</v>
      </c>
      <c r="D445" s="160" t="n">
        <v>-26.53219621</v>
      </c>
    </row>
    <row r="446" customFormat="false" ht="12.75" hidden="false" customHeight="false" outlineLevel="0" collapsed="false">
      <c r="A446" s="0" t="n">
        <f aca="false">INDEX(BucketTable,MATCH(B446,SumMonths,0),1)</f>
        <v>14</v>
      </c>
      <c r="B446" s="171" t="n">
        <v>38078</v>
      </c>
      <c r="C446" s="159" t="s">
        <v>146</v>
      </c>
      <c r="D446" s="160" t="n">
        <v>0</v>
      </c>
    </row>
    <row r="447" customFormat="false" ht="12.75" hidden="false" customHeight="false" outlineLevel="0" collapsed="false">
      <c r="A447" s="0" t="n">
        <f aca="false">INDEX(BucketTable,MATCH(B447,SumMonths,0),1)</f>
        <v>14</v>
      </c>
      <c r="B447" s="171" t="n">
        <v>38078</v>
      </c>
      <c r="C447" s="159" t="s">
        <v>147</v>
      </c>
      <c r="D447" s="160" t="n">
        <v>-12.43076399</v>
      </c>
    </row>
    <row r="448" customFormat="false" ht="12.75" hidden="false" customHeight="false" outlineLevel="0" collapsed="false">
      <c r="A448" s="0" t="n">
        <f aca="false">INDEX(BucketTable,MATCH(B448,SumMonths,0),1)</f>
        <v>14</v>
      </c>
      <c r="B448" s="171" t="n">
        <v>38078</v>
      </c>
      <c r="C448" s="159" t="s">
        <v>148</v>
      </c>
      <c r="D448" s="160" t="n">
        <v>-17.9169517</v>
      </c>
    </row>
    <row r="449" customFormat="false" ht="12.75" hidden="false" customHeight="false" outlineLevel="0" collapsed="false">
      <c r="A449" s="0" t="n">
        <f aca="false">INDEX(BucketTable,MATCH(B449,SumMonths,0),1)</f>
        <v>14</v>
      </c>
      <c r="B449" s="171" t="n">
        <v>38078</v>
      </c>
      <c r="C449" s="159" t="s">
        <v>161</v>
      </c>
      <c r="D449" s="160" t="n">
        <v>-8.27063473</v>
      </c>
    </row>
    <row r="450" customFormat="false" ht="12.75" hidden="false" customHeight="false" outlineLevel="0" collapsed="false">
      <c r="A450" s="0" t="n">
        <f aca="false">INDEX(BucketTable,MATCH(B450,SumMonths,0),1)</f>
        <v>14</v>
      </c>
      <c r="B450" s="171" t="n">
        <v>38078</v>
      </c>
      <c r="C450" s="159" t="s">
        <v>152</v>
      </c>
      <c r="D450" s="160" t="n">
        <v>-27.01740678</v>
      </c>
    </row>
    <row r="451" customFormat="false" ht="12.75" hidden="false" customHeight="false" outlineLevel="0" collapsed="false">
      <c r="A451" s="0" t="n">
        <f aca="false">INDEX(BucketTable,MATCH(B451,SumMonths,0),1)</f>
        <v>14</v>
      </c>
      <c r="B451" s="171" t="n">
        <v>38108</v>
      </c>
      <c r="C451" s="159" t="s">
        <v>155</v>
      </c>
      <c r="D451" s="160" t="n">
        <v>-1.98487877</v>
      </c>
    </row>
    <row r="452" customFormat="false" ht="12.75" hidden="false" customHeight="false" outlineLevel="0" collapsed="false">
      <c r="A452" s="0" t="n">
        <f aca="false">INDEX(BucketTable,MATCH(B452,SumMonths,0),1)</f>
        <v>14</v>
      </c>
      <c r="B452" s="171" t="n">
        <v>38108</v>
      </c>
      <c r="C452" s="159" t="s">
        <v>156</v>
      </c>
      <c r="D452" s="160" t="n">
        <v>-11.3421644</v>
      </c>
    </row>
    <row r="453" customFormat="false" ht="12.75" hidden="false" customHeight="false" outlineLevel="0" collapsed="false">
      <c r="A453" s="0" t="n">
        <f aca="false">INDEX(BucketTable,MATCH(B453,SumMonths,0),1)</f>
        <v>14</v>
      </c>
      <c r="B453" s="171" t="n">
        <v>38108</v>
      </c>
      <c r="C453" s="159" t="s">
        <v>141</v>
      </c>
      <c r="D453" s="160" t="n">
        <v>0</v>
      </c>
    </row>
    <row r="454" customFormat="false" ht="12.75" hidden="false" customHeight="false" outlineLevel="0" collapsed="false">
      <c r="A454" s="0" t="n">
        <f aca="false">INDEX(BucketTable,MATCH(B454,SumMonths,0),1)</f>
        <v>14</v>
      </c>
      <c r="B454" s="171" t="n">
        <v>38108</v>
      </c>
      <c r="C454" s="159" t="s">
        <v>143</v>
      </c>
      <c r="D454" s="160" t="n">
        <v>-14.1777055</v>
      </c>
    </row>
    <row r="455" customFormat="false" ht="12.75" hidden="false" customHeight="false" outlineLevel="0" collapsed="false">
      <c r="A455" s="0" t="n">
        <f aca="false">INDEX(BucketTable,MATCH(B455,SumMonths,0),1)</f>
        <v>14</v>
      </c>
      <c r="B455" s="171" t="n">
        <v>38108</v>
      </c>
      <c r="C455" s="159" t="s">
        <v>135</v>
      </c>
      <c r="D455" s="160" t="n">
        <v>-8.08696322</v>
      </c>
    </row>
    <row r="456" customFormat="false" ht="12.75" hidden="false" customHeight="false" outlineLevel="0" collapsed="false">
      <c r="A456" s="0" t="n">
        <f aca="false">INDEX(BucketTable,MATCH(B456,SumMonths,0),1)</f>
        <v>14</v>
      </c>
      <c r="B456" s="171" t="n">
        <v>38108</v>
      </c>
      <c r="C456" s="159" t="s">
        <v>144</v>
      </c>
      <c r="D456" s="160" t="n">
        <v>-3.32892525</v>
      </c>
    </row>
    <row r="457" customFormat="false" ht="12.75" hidden="false" customHeight="false" outlineLevel="0" collapsed="false">
      <c r="A457" s="0" t="n">
        <f aca="false">INDEX(BucketTable,MATCH(B457,SumMonths,0),1)</f>
        <v>14</v>
      </c>
      <c r="B457" s="171" t="n">
        <v>38108</v>
      </c>
      <c r="C457" s="159" t="s">
        <v>136</v>
      </c>
      <c r="D457" s="160" t="n">
        <v>-4.48582602</v>
      </c>
    </row>
    <row r="458" customFormat="false" ht="12.75" hidden="false" customHeight="false" outlineLevel="0" collapsed="false">
      <c r="A458" s="0" t="n">
        <f aca="false">INDEX(BucketTable,MATCH(B458,SumMonths,0),1)</f>
        <v>14</v>
      </c>
      <c r="B458" s="171" t="n">
        <v>38108</v>
      </c>
      <c r="C458" s="159" t="s">
        <v>145</v>
      </c>
      <c r="D458" s="160" t="n">
        <v>-27.28924755</v>
      </c>
    </row>
    <row r="459" customFormat="false" ht="12.75" hidden="false" customHeight="false" outlineLevel="0" collapsed="false">
      <c r="A459" s="0" t="n">
        <f aca="false">INDEX(BucketTable,MATCH(B459,SumMonths,0),1)</f>
        <v>14</v>
      </c>
      <c r="B459" s="171" t="n">
        <v>38108</v>
      </c>
      <c r="C459" s="159" t="s">
        <v>146</v>
      </c>
      <c r="D459" s="160" t="n">
        <v>0</v>
      </c>
    </row>
    <row r="460" customFormat="false" ht="12.75" hidden="false" customHeight="false" outlineLevel="0" collapsed="false">
      <c r="A460" s="0" t="n">
        <f aca="false">INDEX(BucketTable,MATCH(B460,SumMonths,0),1)</f>
        <v>14</v>
      </c>
      <c r="B460" s="171" t="n">
        <v>38108</v>
      </c>
      <c r="C460" s="159" t="s">
        <v>147</v>
      </c>
      <c r="D460" s="160" t="n">
        <v>-12.78545482</v>
      </c>
    </row>
    <row r="461" customFormat="false" ht="12.75" hidden="false" customHeight="false" outlineLevel="0" collapsed="false">
      <c r="A461" s="0" t="n">
        <f aca="false">INDEX(BucketTable,MATCH(B461,SumMonths,0),1)</f>
        <v>14</v>
      </c>
      <c r="B461" s="171" t="n">
        <v>38108</v>
      </c>
      <c r="C461" s="159" t="s">
        <v>148</v>
      </c>
      <c r="D461" s="160" t="n">
        <v>-18.42818161</v>
      </c>
    </row>
    <row r="462" customFormat="false" ht="12.75" hidden="false" customHeight="false" outlineLevel="0" collapsed="false">
      <c r="A462" s="0" t="n">
        <f aca="false">INDEX(BucketTable,MATCH(B462,SumMonths,0),1)</f>
        <v>14</v>
      </c>
      <c r="B462" s="171" t="n">
        <v>38108</v>
      </c>
      <c r="C462" s="159" t="s">
        <v>161</v>
      </c>
      <c r="D462" s="160" t="n">
        <v>-8.5066233</v>
      </c>
    </row>
    <row r="463" customFormat="false" ht="12.75" hidden="false" customHeight="false" outlineLevel="0" collapsed="false">
      <c r="A463" s="0" t="n">
        <f aca="false">INDEX(BucketTable,MATCH(B463,SumMonths,0),1)</f>
        <v>14</v>
      </c>
      <c r="B463" s="171" t="n">
        <v>38108</v>
      </c>
      <c r="C463" s="159" t="s">
        <v>152</v>
      </c>
      <c r="D463" s="160" t="n">
        <v>-27.78830278</v>
      </c>
    </row>
    <row r="464" customFormat="false" ht="12.75" hidden="false" customHeight="false" outlineLevel="0" collapsed="false">
      <c r="A464" s="0" t="n">
        <f aca="false">INDEX(BucketTable,MATCH(B464,SumMonths,0),1)</f>
        <v>14</v>
      </c>
      <c r="B464" s="171" t="n">
        <v>38139</v>
      </c>
      <c r="C464" s="159" t="s">
        <v>155</v>
      </c>
      <c r="D464" s="160" t="n">
        <v>-1.91143701</v>
      </c>
    </row>
    <row r="465" customFormat="false" ht="12.75" hidden="false" customHeight="false" outlineLevel="0" collapsed="false">
      <c r="A465" s="0" t="n">
        <f aca="false">INDEX(BucketTable,MATCH(B465,SumMonths,0),1)</f>
        <v>14</v>
      </c>
      <c r="B465" s="171" t="n">
        <v>38139</v>
      </c>
      <c r="C465" s="159" t="s">
        <v>156</v>
      </c>
      <c r="D465" s="160" t="n">
        <v>-10.92249719</v>
      </c>
    </row>
    <row r="466" customFormat="false" ht="12.75" hidden="false" customHeight="false" outlineLevel="0" collapsed="false">
      <c r="A466" s="0" t="n">
        <f aca="false">INDEX(BucketTable,MATCH(B466,SumMonths,0),1)</f>
        <v>14</v>
      </c>
      <c r="B466" s="171" t="n">
        <v>38139</v>
      </c>
      <c r="C466" s="159" t="s">
        <v>141</v>
      </c>
      <c r="D466" s="160" t="n">
        <v>0</v>
      </c>
    </row>
    <row r="467" customFormat="false" ht="12.75" hidden="false" customHeight="false" outlineLevel="0" collapsed="false">
      <c r="A467" s="0" t="n">
        <f aca="false">INDEX(BucketTable,MATCH(B467,SumMonths,0),1)</f>
        <v>14</v>
      </c>
      <c r="B467" s="171" t="n">
        <v>38139</v>
      </c>
      <c r="C467" s="159" t="s">
        <v>143</v>
      </c>
      <c r="D467" s="160" t="n">
        <v>-13.65312148</v>
      </c>
    </row>
    <row r="468" customFormat="false" ht="12.75" hidden="false" customHeight="false" outlineLevel="0" collapsed="false">
      <c r="A468" s="0" t="n">
        <f aca="false">INDEX(BucketTable,MATCH(B468,SumMonths,0),1)</f>
        <v>14</v>
      </c>
      <c r="B468" s="171" t="n">
        <v>38139</v>
      </c>
      <c r="C468" s="159" t="s">
        <v>135</v>
      </c>
      <c r="D468" s="160" t="n">
        <v>-7.7877405</v>
      </c>
    </row>
    <row r="469" customFormat="false" ht="12.75" hidden="false" customHeight="false" outlineLevel="0" collapsed="false">
      <c r="A469" s="0" t="n">
        <f aca="false">INDEX(BucketTable,MATCH(B469,SumMonths,0),1)</f>
        <v>14</v>
      </c>
      <c r="B469" s="171" t="n">
        <v>38139</v>
      </c>
      <c r="C469" s="159" t="s">
        <v>144</v>
      </c>
      <c r="D469" s="160" t="n">
        <v>-3.20575292</v>
      </c>
    </row>
    <row r="470" customFormat="false" ht="12.75" hidden="false" customHeight="false" outlineLevel="0" collapsed="false">
      <c r="A470" s="0" t="n">
        <f aca="false">INDEX(BucketTable,MATCH(B470,SumMonths,0),1)</f>
        <v>14</v>
      </c>
      <c r="B470" s="171" t="n">
        <v>38139</v>
      </c>
      <c r="C470" s="159" t="s">
        <v>136</v>
      </c>
      <c r="D470" s="160" t="n">
        <v>-4.31984764</v>
      </c>
    </row>
    <row r="471" customFormat="false" ht="12.75" hidden="false" customHeight="false" outlineLevel="0" collapsed="false">
      <c r="A471" s="0" t="n">
        <f aca="false">INDEX(BucketTable,MATCH(B471,SumMonths,0),1)</f>
        <v>14</v>
      </c>
      <c r="B471" s="171" t="n">
        <v>38139</v>
      </c>
      <c r="C471" s="159" t="s">
        <v>145</v>
      </c>
      <c r="D471" s="160" t="n">
        <v>-26.27952823</v>
      </c>
    </row>
    <row r="472" customFormat="false" ht="12.75" hidden="false" customHeight="false" outlineLevel="0" collapsed="false">
      <c r="A472" s="0" t="n">
        <f aca="false">INDEX(BucketTable,MATCH(B472,SumMonths,0),1)</f>
        <v>14</v>
      </c>
      <c r="B472" s="171" t="n">
        <v>38139</v>
      </c>
      <c r="C472" s="159" t="s">
        <v>146</v>
      </c>
      <c r="D472" s="160" t="n">
        <v>0</v>
      </c>
    </row>
    <row r="473" customFormat="false" ht="12.75" hidden="false" customHeight="false" outlineLevel="0" collapsed="false">
      <c r="A473" s="0" t="n">
        <f aca="false">INDEX(BucketTable,MATCH(B473,SumMonths,0),1)</f>
        <v>14</v>
      </c>
      <c r="B473" s="171" t="n">
        <v>38139</v>
      </c>
      <c r="C473" s="159" t="s">
        <v>147</v>
      </c>
      <c r="D473" s="160" t="n">
        <v>-12.31238495</v>
      </c>
    </row>
    <row r="474" customFormat="false" ht="12.75" hidden="false" customHeight="false" outlineLevel="0" collapsed="false">
      <c r="A474" s="0" t="n">
        <f aca="false">INDEX(BucketTable,MATCH(B474,SumMonths,0),1)</f>
        <v>14</v>
      </c>
      <c r="B474" s="171" t="n">
        <v>38139</v>
      </c>
      <c r="C474" s="159" t="s">
        <v>148</v>
      </c>
      <c r="D474" s="160" t="n">
        <v>-17.7463273</v>
      </c>
    </row>
    <row r="475" customFormat="false" ht="12.75" hidden="false" customHeight="false" outlineLevel="0" collapsed="false">
      <c r="A475" s="0" t="n">
        <f aca="false">INDEX(BucketTable,MATCH(B475,SumMonths,0),1)</f>
        <v>14</v>
      </c>
      <c r="B475" s="171" t="n">
        <v>38139</v>
      </c>
      <c r="C475" s="159" t="s">
        <v>161</v>
      </c>
      <c r="D475" s="160" t="n">
        <v>-8.19187289</v>
      </c>
    </row>
    <row r="476" customFormat="false" ht="12.75" hidden="false" customHeight="false" outlineLevel="0" collapsed="false">
      <c r="A476" s="0" t="n">
        <f aca="false">INDEX(BucketTable,MATCH(B476,SumMonths,0),1)</f>
        <v>14</v>
      </c>
      <c r="B476" s="171" t="n">
        <v>38139</v>
      </c>
      <c r="C476" s="159" t="s">
        <v>152</v>
      </c>
      <c r="D476" s="160" t="n">
        <v>-26.76011811</v>
      </c>
    </row>
    <row r="477" customFormat="false" ht="12.75" hidden="false" customHeight="false" outlineLevel="0" collapsed="false">
      <c r="A477" s="0" t="n">
        <f aca="false">INDEX(BucketTable,MATCH(B477,SumMonths,0),1)</f>
        <v>14</v>
      </c>
      <c r="B477" s="171" t="n">
        <v>38169</v>
      </c>
      <c r="C477" s="159" t="s">
        <v>155</v>
      </c>
      <c r="D477" s="160" t="n">
        <v>-1.96585417</v>
      </c>
    </row>
    <row r="478" customFormat="false" ht="12.75" hidden="false" customHeight="false" outlineLevel="0" collapsed="false">
      <c r="A478" s="0" t="n">
        <f aca="false">INDEX(BucketTable,MATCH(B478,SumMonths,0),1)</f>
        <v>14</v>
      </c>
      <c r="B478" s="171" t="n">
        <v>38169</v>
      </c>
      <c r="C478" s="159" t="s">
        <v>156</v>
      </c>
      <c r="D478" s="160" t="n">
        <v>-11.23345238</v>
      </c>
    </row>
    <row r="479" customFormat="false" ht="12.75" hidden="false" customHeight="false" outlineLevel="0" collapsed="false">
      <c r="A479" s="0" t="n">
        <f aca="false">INDEX(BucketTable,MATCH(B479,SumMonths,0),1)</f>
        <v>14</v>
      </c>
      <c r="B479" s="171" t="n">
        <v>38169</v>
      </c>
      <c r="C479" s="159" t="s">
        <v>141</v>
      </c>
      <c r="D479" s="160" t="n">
        <v>0</v>
      </c>
    </row>
    <row r="480" customFormat="false" ht="12.75" hidden="false" customHeight="false" outlineLevel="0" collapsed="false">
      <c r="A480" s="0" t="n">
        <f aca="false">INDEX(BucketTable,MATCH(B480,SumMonths,0),1)</f>
        <v>14</v>
      </c>
      <c r="B480" s="171" t="n">
        <v>38169</v>
      </c>
      <c r="C480" s="159" t="s">
        <v>143</v>
      </c>
      <c r="D480" s="160" t="n">
        <v>-14.04181547</v>
      </c>
    </row>
    <row r="481" customFormat="false" ht="12.75" hidden="false" customHeight="false" outlineLevel="0" collapsed="false">
      <c r="A481" s="0" t="n">
        <f aca="false">INDEX(BucketTable,MATCH(B481,SumMonths,0),1)</f>
        <v>14</v>
      </c>
      <c r="B481" s="171" t="n">
        <v>38169</v>
      </c>
      <c r="C481" s="159" t="s">
        <v>135</v>
      </c>
      <c r="D481" s="160" t="n">
        <v>-8.00945155</v>
      </c>
    </row>
    <row r="482" customFormat="false" ht="12.75" hidden="false" customHeight="false" outlineLevel="0" collapsed="false">
      <c r="A482" s="0" t="n">
        <f aca="false">INDEX(BucketTable,MATCH(B482,SumMonths,0),1)</f>
        <v>14</v>
      </c>
      <c r="B482" s="171" t="n">
        <v>38169</v>
      </c>
      <c r="C482" s="159" t="s">
        <v>144</v>
      </c>
      <c r="D482" s="160" t="n">
        <v>-3.29701827</v>
      </c>
    </row>
    <row r="483" customFormat="false" ht="12.75" hidden="false" customHeight="false" outlineLevel="0" collapsed="false">
      <c r="A483" s="0" t="n">
        <f aca="false">INDEX(BucketTable,MATCH(B483,SumMonths,0),1)</f>
        <v>14</v>
      </c>
      <c r="B483" s="171" t="n">
        <v>38169</v>
      </c>
      <c r="C483" s="159" t="s">
        <v>136</v>
      </c>
      <c r="D483" s="160" t="n">
        <v>-4.44283041</v>
      </c>
    </row>
    <row r="484" customFormat="false" ht="12.75" hidden="false" customHeight="false" outlineLevel="0" collapsed="false">
      <c r="A484" s="0" t="n">
        <f aca="false">INDEX(BucketTable,MATCH(B484,SumMonths,0),1)</f>
        <v>14</v>
      </c>
      <c r="B484" s="171" t="n">
        <v>38169</v>
      </c>
      <c r="C484" s="159" t="s">
        <v>145</v>
      </c>
      <c r="D484" s="160" t="n">
        <v>-27.02768642</v>
      </c>
    </row>
    <row r="485" customFormat="false" ht="12.75" hidden="false" customHeight="false" outlineLevel="0" collapsed="false">
      <c r="A485" s="0" t="n">
        <f aca="false">INDEX(BucketTable,MATCH(B485,SumMonths,0),1)</f>
        <v>14</v>
      </c>
      <c r="B485" s="171" t="n">
        <v>38169</v>
      </c>
      <c r="C485" s="159" t="s">
        <v>146</v>
      </c>
      <c r="D485" s="160" t="n">
        <v>0</v>
      </c>
    </row>
    <row r="486" customFormat="false" ht="12.75" hidden="false" customHeight="false" outlineLevel="0" collapsed="false">
      <c r="A486" s="0" t="n">
        <f aca="false">INDEX(BucketTable,MATCH(B486,SumMonths,0),1)</f>
        <v>14</v>
      </c>
      <c r="B486" s="171" t="n">
        <v>38169</v>
      </c>
      <c r="C486" s="159" t="s">
        <v>147</v>
      </c>
      <c r="D486" s="160" t="n">
        <v>-12.66290919</v>
      </c>
    </row>
    <row r="487" customFormat="false" ht="12.75" hidden="false" customHeight="false" outlineLevel="0" collapsed="false">
      <c r="A487" s="0" t="n">
        <f aca="false">INDEX(BucketTable,MATCH(B487,SumMonths,0),1)</f>
        <v>14</v>
      </c>
      <c r="B487" s="171" t="n">
        <v>38169</v>
      </c>
      <c r="C487" s="159" t="s">
        <v>148</v>
      </c>
      <c r="D487" s="160" t="n">
        <v>-18.25155175</v>
      </c>
    </row>
    <row r="488" customFormat="false" ht="12.75" hidden="false" customHeight="false" outlineLevel="0" collapsed="false">
      <c r="A488" s="0" t="n">
        <f aca="false">INDEX(BucketTable,MATCH(B488,SumMonths,0),1)</f>
        <v>14</v>
      </c>
      <c r="B488" s="171" t="n">
        <v>38169</v>
      </c>
      <c r="C488" s="159" t="s">
        <v>161</v>
      </c>
      <c r="D488" s="160" t="n">
        <v>-8.42508928</v>
      </c>
    </row>
    <row r="489" customFormat="false" ht="12.75" hidden="false" customHeight="false" outlineLevel="0" collapsed="false">
      <c r="A489" s="0" t="n">
        <f aca="false">INDEX(BucketTable,MATCH(B489,SumMonths,0),1)</f>
        <v>14</v>
      </c>
      <c r="B489" s="171" t="n">
        <v>38169</v>
      </c>
      <c r="C489" s="159" t="s">
        <v>152</v>
      </c>
      <c r="D489" s="160" t="n">
        <v>-27.52195832</v>
      </c>
    </row>
    <row r="490" customFormat="false" ht="12.75" hidden="false" customHeight="false" outlineLevel="0" collapsed="false">
      <c r="A490" s="0" t="n">
        <f aca="false">INDEX(BucketTable,MATCH(B490,SumMonths,0),1)</f>
        <v>14</v>
      </c>
      <c r="B490" s="171" t="n">
        <v>38200</v>
      </c>
      <c r="C490" s="159" t="s">
        <v>155</v>
      </c>
      <c r="D490" s="160" t="n">
        <v>-1.95641229</v>
      </c>
    </row>
    <row r="491" customFormat="false" ht="12.75" hidden="false" customHeight="false" outlineLevel="0" collapsed="false">
      <c r="A491" s="0" t="n">
        <f aca="false">INDEX(BucketTable,MATCH(B491,SumMonths,0),1)</f>
        <v>14</v>
      </c>
      <c r="B491" s="171" t="n">
        <v>38200</v>
      </c>
      <c r="C491" s="159" t="s">
        <v>156</v>
      </c>
      <c r="D491" s="160" t="n">
        <v>-11.17949882</v>
      </c>
    </row>
    <row r="492" customFormat="false" ht="12.75" hidden="false" customHeight="false" outlineLevel="0" collapsed="false">
      <c r="A492" s="0" t="n">
        <f aca="false">INDEX(BucketTable,MATCH(B492,SumMonths,0),1)</f>
        <v>14</v>
      </c>
      <c r="B492" s="171" t="n">
        <v>38200</v>
      </c>
      <c r="C492" s="159" t="s">
        <v>141</v>
      </c>
      <c r="D492" s="160" t="n">
        <v>0</v>
      </c>
    </row>
    <row r="493" customFormat="false" ht="12.75" hidden="false" customHeight="false" outlineLevel="0" collapsed="false">
      <c r="A493" s="0" t="n">
        <f aca="false">INDEX(BucketTable,MATCH(B493,SumMonths,0),1)</f>
        <v>14</v>
      </c>
      <c r="B493" s="171" t="n">
        <v>38200</v>
      </c>
      <c r="C493" s="159" t="s">
        <v>143</v>
      </c>
      <c r="D493" s="160" t="n">
        <v>-13.97437352</v>
      </c>
    </row>
    <row r="494" customFormat="false" ht="12.75" hidden="false" customHeight="false" outlineLevel="0" collapsed="false">
      <c r="A494" s="0" t="n">
        <f aca="false">INDEX(BucketTable,MATCH(B494,SumMonths,0),1)</f>
        <v>14</v>
      </c>
      <c r="B494" s="171" t="n">
        <v>38200</v>
      </c>
      <c r="C494" s="159" t="s">
        <v>135</v>
      </c>
      <c r="D494" s="160" t="n">
        <v>-7.97098266</v>
      </c>
    </row>
    <row r="495" customFormat="false" ht="12.75" hidden="false" customHeight="false" outlineLevel="0" collapsed="false">
      <c r="A495" s="0" t="n">
        <f aca="false">INDEX(BucketTable,MATCH(B495,SumMonths,0),1)</f>
        <v>14</v>
      </c>
      <c r="B495" s="171" t="n">
        <v>38200</v>
      </c>
      <c r="C495" s="159" t="s">
        <v>144</v>
      </c>
      <c r="D495" s="160" t="n">
        <v>-3.2811829</v>
      </c>
    </row>
    <row r="496" customFormat="false" ht="12.75" hidden="false" customHeight="false" outlineLevel="0" collapsed="false">
      <c r="A496" s="0" t="n">
        <f aca="false">INDEX(BucketTable,MATCH(B496,SumMonths,0),1)</f>
        <v>14</v>
      </c>
      <c r="B496" s="171" t="n">
        <v>38200</v>
      </c>
      <c r="C496" s="159" t="s">
        <v>136</v>
      </c>
      <c r="D496" s="160" t="n">
        <v>-4.42149178</v>
      </c>
    </row>
    <row r="497" customFormat="false" ht="12.75" hidden="false" customHeight="false" outlineLevel="0" collapsed="false">
      <c r="A497" s="0" t="n">
        <f aca="false">INDEX(BucketTable,MATCH(B497,SumMonths,0),1)</f>
        <v>14</v>
      </c>
      <c r="B497" s="171" t="n">
        <v>38200</v>
      </c>
      <c r="C497" s="159" t="s">
        <v>145</v>
      </c>
      <c r="D497" s="160" t="n">
        <v>-26.89787416</v>
      </c>
    </row>
    <row r="498" customFormat="false" ht="12.75" hidden="false" customHeight="false" outlineLevel="0" collapsed="false">
      <c r="A498" s="0" t="n">
        <f aca="false">INDEX(BucketTable,MATCH(B498,SumMonths,0),1)</f>
        <v>14</v>
      </c>
      <c r="B498" s="171" t="n">
        <v>38200</v>
      </c>
      <c r="C498" s="159" t="s">
        <v>146</v>
      </c>
      <c r="D498" s="160" t="n">
        <v>0</v>
      </c>
    </row>
    <row r="499" customFormat="false" ht="12.75" hidden="false" customHeight="false" outlineLevel="0" collapsed="false">
      <c r="A499" s="0" t="n">
        <f aca="false">INDEX(BucketTable,MATCH(B499,SumMonths,0),1)</f>
        <v>14</v>
      </c>
      <c r="B499" s="171" t="n">
        <v>38200</v>
      </c>
      <c r="C499" s="159" t="s">
        <v>147</v>
      </c>
      <c r="D499" s="160" t="n">
        <v>-12.60209004</v>
      </c>
    </row>
    <row r="500" customFormat="false" ht="12.75" hidden="false" customHeight="false" outlineLevel="0" collapsed="false">
      <c r="A500" s="0" t="n">
        <f aca="false">INDEX(BucketTable,MATCH(B500,SumMonths,0),1)</f>
        <v>14</v>
      </c>
      <c r="B500" s="171" t="n">
        <v>38200</v>
      </c>
      <c r="C500" s="159" t="s">
        <v>148</v>
      </c>
      <c r="D500" s="160" t="n">
        <v>-18.16389071</v>
      </c>
    </row>
    <row r="501" customFormat="false" ht="12.75" hidden="false" customHeight="false" outlineLevel="0" collapsed="false">
      <c r="A501" s="0" t="n">
        <f aca="false">INDEX(BucketTable,MATCH(B501,SumMonths,0),1)</f>
        <v>14</v>
      </c>
      <c r="B501" s="171" t="n">
        <v>38200</v>
      </c>
      <c r="C501" s="159" t="s">
        <v>161</v>
      </c>
      <c r="D501" s="160" t="n">
        <v>-8.38462411</v>
      </c>
    </row>
    <row r="502" customFormat="false" ht="12.75" hidden="false" customHeight="false" outlineLevel="0" collapsed="false">
      <c r="A502" s="0" t="n">
        <f aca="false">INDEX(BucketTable,MATCH(B502,SumMonths,0),1)</f>
        <v>14</v>
      </c>
      <c r="B502" s="171" t="n">
        <v>38200</v>
      </c>
      <c r="C502" s="159" t="s">
        <v>152</v>
      </c>
      <c r="D502" s="160" t="n">
        <v>-27.3897721</v>
      </c>
    </row>
    <row r="503" customFormat="false" ht="12.75" hidden="false" customHeight="false" outlineLevel="0" collapsed="false">
      <c r="A503" s="0" t="n">
        <f aca="false">INDEX(BucketTable,MATCH(B503,SumMonths,0),1)</f>
        <v>14</v>
      </c>
      <c r="B503" s="171" t="n">
        <v>38231</v>
      </c>
      <c r="C503" s="159" t="s">
        <v>155</v>
      </c>
      <c r="D503" s="160" t="n">
        <v>-1.88405429</v>
      </c>
    </row>
    <row r="504" customFormat="false" ht="12.75" hidden="false" customHeight="false" outlineLevel="0" collapsed="false">
      <c r="A504" s="0" t="n">
        <f aca="false">INDEX(BucketTable,MATCH(B504,SumMonths,0),1)</f>
        <v>14</v>
      </c>
      <c r="B504" s="171" t="n">
        <v>38231</v>
      </c>
      <c r="C504" s="159" t="s">
        <v>156</v>
      </c>
      <c r="D504" s="160" t="n">
        <v>-10.76602452</v>
      </c>
    </row>
    <row r="505" customFormat="false" ht="12.75" hidden="false" customHeight="false" outlineLevel="0" collapsed="false">
      <c r="A505" s="0" t="n">
        <f aca="false">INDEX(BucketTable,MATCH(B505,SumMonths,0),1)</f>
        <v>14</v>
      </c>
      <c r="B505" s="171" t="n">
        <v>38231</v>
      </c>
      <c r="C505" s="159" t="s">
        <v>141</v>
      </c>
      <c r="D505" s="160" t="n">
        <v>0</v>
      </c>
    </row>
    <row r="506" customFormat="false" ht="12.75" hidden="false" customHeight="false" outlineLevel="0" collapsed="false">
      <c r="A506" s="0" t="n">
        <f aca="false">INDEX(BucketTable,MATCH(B506,SumMonths,0),1)</f>
        <v>14</v>
      </c>
      <c r="B506" s="171" t="n">
        <v>38231</v>
      </c>
      <c r="C506" s="159" t="s">
        <v>143</v>
      </c>
      <c r="D506" s="160" t="n">
        <v>-13.45753065</v>
      </c>
    </row>
    <row r="507" customFormat="false" ht="12.75" hidden="false" customHeight="false" outlineLevel="0" collapsed="false">
      <c r="A507" s="0" t="n">
        <f aca="false">INDEX(BucketTable,MATCH(B507,SumMonths,0),1)</f>
        <v>14</v>
      </c>
      <c r="B507" s="171" t="n">
        <v>38231</v>
      </c>
      <c r="C507" s="159" t="s">
        <v>135</v>
      </c>
      <c r="D507" s="160" t="n">
        <v>-7.67617549</v>
      </c>
    </row>
    <row r="508" customFormat="false" ht="12.75" hidden="false" customHeight="false" outlineLevel="0" collapsed="false">
      <c r="A508" s="0" t="n">
        <f aca="false">INDEX(BucketTable,MATCH(B508,SumMonths,0),1)</f>
        <v>14</v>
      </c>
      <c r="B508" s="171" t="n">
        <v>38231</v>
      </c>
      <c r="C508" s="159" t="s">
        <v>144</v>
      </c>
      <c r="D508" s="160" t="n">
        <v>-3.1598282</v>
      </c>
    </row>
    <row r="509" customFormat="false" ht="12.75" hidden="false" customHeight="false" outlineLevel="0" collapsed="false">
      <c r="A509" s="0" t="n">
        <f aca="false">INDEX(BucketTable,MATCH(B509,SumMonths,0),1)</f>
        <v>14</v>
      </c>
      <c r="B509" s="171" t="n">
        <v>38231</v>
      </c>
      <c r="C509" s="159" t="s">
        <v>136</v>
      </c>
      <c r="D509" s="160" t="n">
        <v>-4.2579627</v>
      </c>
    </row>
    <row r="510" customFormat="false" ht="12.75" hidden="false" customHeight="false" outlineLevel="0" collapsed="false">
      <c r="A510" s="0" t="n">
        <f aca="false">INDEX(BucketTable,MATCH(B510,SumMonths,0),1)</f>
        <v>14</v>
      </c>
      <c r="B510" s="171" t="n">
        <v>38231</v>
      </c>
      <c r="C510" s="159" t="s">
        <v>145</v>
      </c>
      <c r="D510" s="160" t="n">
        <v>-25.90305499</v>
      </c>
    </row>
    <row r="511" customFormat="false" ht="12.75" hidden="false" customHeight="false" outlineLevel="0" collapsed="false">
      <c r="A511" s="0" t="n">
        <f aca="false">INDEX(BucketTable,MATCH(B511,SumMonths,0),1)</f>
        <v>14</v>
      </c>
      <c r="B511" s="171" t="n">
        <v>38231</v>
      </c>
      <c r="C511" s="159" t="s">
        <v>146</v>
      </c>
      <c r="D511" s="160" t="n">
        <v>0</v>
      </c>
    </row>
    <row r="512" customFormat="false" ht="12.75" hidden="false" customHeight="false" outlineLevel="0" collapsed="false">
      <c r="A512" s="0" t="n">
        <f aca="false">INDEX(BucketTable,MATCH(B512,SumMonths,0),1)</f>
        <v>14</v>
      </c>
      <c r="B512" s="171" t="n">
        <v>38231</v>
      </c>
      <c r="C512" s="159" t="s">
        <v>147</v>
      </c>
      <c r="D512" s="160" t="n">
        <v>-12.13600114</v>
      </c>
    </row>
    <row r="513" customFormat="false" ht="12.75" hidden="false" customHeight="false" outlineLevel="0" collapsed="false">
      <c r="A513" s="0" t="n">
        <f aca="false">INDEX(BucketTable,MATCH(B513,SumMonths,0),1)</f>
        <v>14</v>
      </c>
      <c r="B513" s="171" t="n">
        <v>38231</v>
      </c>
      <c r="C513" s="159" t="s">
        <v>148</v>
      </c>
      <c r="D513" s="160" t="n">
        <v>-17.49209833</v>
      </c>
    </row>
    <row r="514" customFormat="false" ht="12.75" hidden="false" customHeight="false" outlineLevel="0" collapsed="false">
      <c r="A514" s="0" t="n">
        <f aca="false">INDEX(BucketTable,MATCH(B514,SumMonths,0),1)</f>
        <v>14</v>
      </c>
      <c r="B514" s="171" t="n">
        <v>38231</v>
      </c>
      <c r="C514" s="159" t="s">
        <v>161</v>
      </c>
      <c r="D514" s="160" t="n">
        <v>-8.07451839</v>
      </c>
    </row>
    <row r="515" customFormat="false" ht="12.75" hidden="false" customHeight="false" outlineLevel="0" collapsed="false">
      <c r="A515" s="0" t="n">
        <f aca="false">INDEX(BucketTable,MATCH(B515,SumMonths,0),1)</f>
        <v>14</v>
      </c>
      <c r="B515" s="171" t="n">
        <v>38231</v>
      </c>
      <c r="C515" s="159" t="s">
        <v>152</v>
      </c>
      <c r="D515" s="160" t="n">
        <v>-26.37676007</v>
      </c>
    </row>
    <row r="516" customFormat="false" ht="12.75" hidden="false" customHeight="false" outlineLevel="0" collapsed="false">
      <c r="A516" s="0" t="n">
        <f aca="false">INDEX(BucketTable,MATCH(B516,SumMonths,0),1)</f>
        <v>14</v>
      </c>
      <c r="B516" s="171" t="n">
        <v>38261</v>
      </c>
      <c r="C516" s="159" t="s">
        <v>155</v>
      </c>
      <c r="D516" s="160" t="n">
        <v>-1.93751135</v>
      </c>
    </row>
    <row r="517" customFormat="false" ht="12.75" hidden="false" customHeight="false" outlineLevel="0" collapsed="false">
      <c r="A517" s="0" t="n">
        <f aca="false">INDEX(BucketTable,MATCH(B517,SumMonths,0),1)</f>
        <v>14</v>
      </c>
      <c r="B517" s="171" t="n">
        <v>38261</v>
      </c>
      <c r="C517" s="159" t="s">
        <v>156</v>
      </c>
      <c r="D517" s="160" t="n">
        <v>-11.07149344</v>
      </c>
    </row>
    <row r="518" customFormat="false" ht="12.75" hidden="false" customHeight="false" outlineLevel="0" collapsed="false">
      <c r="A518" s="0" t="n">
        <f aca="false">INDEX(BucketTable,MATCH(B518,SumMonths,0),1)</f>
        <v>14</v>
      </c>
      <c r="B518" s="171" t="n">
        <v>38261</v>
      </c>
      <c r="C518" s="159" t="s">
        <v>141</v>
      </c>
      <c r="D518" s="160" t="n">
        <v>0</v>
      </c>
    </row>
    <row r="519" customFormat="false" ht="12.75" hidden="false" customHeight="false" outlineLevel="0" collapsed="false">
      <c r="A519" s="0" t="n">
        <f aca="false">INDEX(BucketTable,MATCH(B519,SumMonths,0),1)</f>
        <v>14</v>
      </c>
      <c r="B519" s="171" t="n">
        <v>38261</v>
      </c>
      <c r="C519" s="159" t="s">
        <v>143</v>
      </c>
      <c r="D519" s="160" t="n">
        <v>-13.83936681</v>
      </c>
    </row>
    <row r="520" customFormat="false" ht="12.75" hidden="false" customHeight="false" outlineLevel="0" collapsed="false">
      <c r="A520" s="0" t="n">
        <f aca="false">INDEX(BucketTable,MATCH(B520,SumMonths,0),1)</f>
        <v>14</v>
      </c>
      <c r="B520" s="171" t="n">
        <v>38261</v>
      </c>
      <c r="C520" s="159" t="s">
        <v>135</v>
      </c>
      <c r="D520" s="160" t="n">
        <v>-7.89397482</v>
      </c>
    </row>
    <row r="521" customFormat="false" ht="12.75" hidden="false" customHeight="false" outlineLevel="0" collapsed="false">
      <c r="A521" s="0" t="n">
        <f aca="false">INDEX(BucketTable,MATCH(B521,SumMonths,0),1)</f>
        <v>14</v>
      </c>
      <c r="B521" s="171" t="n">
        <v>38261</v>
      </c>
      <c r="C521" s="159" t="s">
        <v>144</v>
      </c>
      <c r="D521" s="160" t="n">
        <v>-3.24948333</v>
      </c>
    </row>
    <row r="522" customFormat="false" ht="12.75" hidden="false" customHeight="false" outlineLevel="0" collapsed="false">
      <c r="A522" s="0" t="n">
        <f aca="false">INDEX(BucketTable,MATCH(B522,SumMonths,0),1)</f>
        <v>14</v>
      </c>
      <c r="B522" s="171" t="n">
        <v>38261</v>
      </c>
      <c r="C522" s="159" t="s">
        <v>136</v>
      </c>
      <c r="D522" s="160" t="n">
        <v>-4.37877566</v>
      </c>
    </row>
    <row r="523" customFormat="false" ht="12.75" hidden="false" customHeight="false" outlineLevel="0" collapsed="false">
      <c r="A523" s="0" t="n">
        <f aca="false">INDEX(BucketTable,MATCH(B523,SumMonths,0),1)</f>
        <v>14</v>
      </c>
      <c r="B523" s="171" t="n">
        <v>38261</v>
      </c>
      <c r="C523" s="159" t="s">
        <v>145</v>
      </c>
      <c r="D523" s="160" t="n">
        <v>-26.63801323</v>
      </c>
    </row>
    <row r="524" customFormat="false" ht="12.75" hidden="false" customHeight="false" outlineLevel="0" collapsed="false">
      <c r="A524" s="0" t="n">
        <f aca="false">INDEX(BucketTable,MATCH(B524,SumMonths,0),1)</f>
        <v>14</v>
      </c>
      <c r="B524" s="171" t="n">
        <v>38261</v>
      </c>
      <c r="C524" s="159" t="s">
        <v>146</v>
      </c>
      <c r="D524" s="160" t="n">
        <v>0</v>
      </c>
    </row>
    <row r="525" customFormat="false" ht="12.75" hidden="false" customHeight="false" outlineLevel="0" collapsed="false">
      <c r="A525" s="0" t="n">
        <f aca="false">INDEX(BucketTable,MATCH(B525,SumMonths,0),1)</f>
        <v>14</v>
      </c>
      <c r="B525" s="171" t="n">
        <v>38261</v>
      </c>
      <c r="C525" s="159" t="s">
        <v>147</v>
      </c>
      <c r="D525" s="160" t="n">
        <v>-12.48034098</v>
      </c>
    </row>
    <row r="526" customFormat="false" ht="12.75" hidden="false" customHeight="false" outlineLevel="0" collapsed="false">
      <c r="A526" s="0" t="n">
        <f aca="false">INDEX(BucketTable,MATCH(B526,SumMonths,0),1)</f>
        <v>14</v>
      </c>
      <c r="B526" s="171" t="n">
        <v>38261</v>
      </c>
      <c r="C526" s="159" t="s">
        <v>148</v>
      </c>
      <c r="D526" s="160" t="n">
        <v>-17.98840898</v>
      </c>
    </row>
    <row r="527" customFormat="false" ht="12.75" hidden="false" customHeight="false" outlineLevel="0" collapsed="false">
      <c r="A527" s="0" t="n">
        <f aca="false">INDEX(BucketTable,MATCH(B527,SumMonths,0),1)</f>
        <v>14</v>
      </c>
      <c r="B527" s="171" t="n">
        <v>38261</v>
      </c>
      <c r="C527" s="159" t="s">
        <v>161</v>
      </c>
      <c r="D527" s="160" t="n">
        <v>-8.30362008</v>
      </c>
    </row>
    <row r="528" customFormat="false" ht="12.75" hidden="false" customHeight="false" outlineLevel="0" collapsed="false">
      <c r="A528" s="0" t="n">
        <f aca="false">INDEX(BucketTable,MATCH(B528,SumMonths,0),1)</f>
        <v>14</v>
      </c>
      <c r="B528" s="171" t="n">
        <v>38261</v>
      </c>
      <c r="C528" s="159" t="s">
        <v>152</v>
      </c>
      <c r="D528" s="160" t="n">
        <v>-27.12515893</v>
      </c>
    </row>
    <row r="529" customFormat="false" ht="12.75" hidden="false" customHeight="false" outlineLevel="0" collapsed="false">
      <c r="A529" s="0" t="n">
        <f aca="false">INDEX(BucketTable,MATCH(B529,SumMonths,0),1)</f>
        <v>14</v>
      </c>
      <c r="B529" s="171" t="n">
        <v>38292</v>
      </c>
      <c r="C529" s="159" t="s">
        <v>155</v>
      </c>
      <c r="D529" s="160" t="n">
        <v>-1.86557159</v>
      </c>
    </row>
    <row r="530" customFormat="false" ht="12.75" hidden="false" customHeight="false" outlineLevel="0" collapsed="false">
      <c r="A530" s="0" t="n">
        <f aca="false">INDEX(BucketTable,MATCH(B530,SumMonths,0),1)</f>
        <v>14</v>
      </c>
      <c r="B530" s="171" t="n">
        <v>38292</v>
      </c>
      <c r="C530" s="159" t="s">
        <v>156</v>
      </c>
      <c r="D530" s="160" t="n">
        <v>-10.66040906</v>
      </c>
    </row>
    <row r="531" customFormat="false" ht="12.75" hidden="false" customHeight="false" outlineLevel="0" collapsed="false">
      <c r="A531" s="0" t="n">
        <f aca="false">INDEX(BucketTable,MATCH(B531,SumMonths,0),1)</f>
        <v>14</v>
      </c>
      <c r="B531" s="171" t="n">
        <v>38292</v>
      </c>
      <c r="C531" s="159" t="s">
        <v>141</v>
      </c>
      <c r="D531" s="160" t="n">
        <v>0</v>
      </c>
    </row>
    <row r="532" customFormat="false" ht="12.75" hidden="false" customHeight="false" outlineLevel="0" collapsed="false">
      <c r="A532" s="0" t="n">
        <f aca="false">INDEX(BucketTable,MATCH(B532,SumMonths,0),1)</f>
        <v>14</v>
      </c>
      <c r="B532" s="171" t="n">
        <v>38292</v>
      </c>
      <c r="C532" s="159" t="s">
        <v>143</v>
      </c>
      <c r="D532" s="160" t="n">
        <v>-13.32551133</v>
      </c>
    </row>
    <row r="533" customFormat="false" ht="12.75" hidden="false" customHeight="false" outlineLevel="0" collapsed="false">
      <c r="A533" s="0" t="n">
        <f aca="false">INDEX(BucketTable,MATCH(B533,SumMonths,0),1)</f>
        <v>14</v>
      </c>
      <c r="B533" s="171" t="n">
        <v>38292</v>
      </c>
      <c r="C533" s="159" t="s">
        <v>135</v>
      </c>
      <c r="D533" s="160" t="n">
        <v>-7.60087166</v>
      </c>
    </row>
    <row r="534" customFormat="false" ht="12.75" hidden="false" customHeight="false" outlineLevel="0" collapsed="false">
      <c r="A534" s="0" t="n">
        <f aca="false">INDEX(BucketTable,MATCH(B534,SumMonths,0),1)</f>
        <v>14</v>
      </c>
      <c r="B534" s="171" t="n">
        <v>38292</v>
      </c>
      <c r="C534" s="159" t="s">
        <v>144</v>
      </c>
      <c r="D534" s="160" t="n">
        <v>-3.12883006</v>
      </c>
    </row>
    <row r="535" customFormat="false" ht="12.75" hidden="false" customHeight="false" outlineLevel="0" collapsed="false">
      <c r="A535" s="0" t="n">
        <f aca="false">INDEX(BucketTable,MATCH(B535,SumMonths,0),1)</f>
        <v>14</v>
      </c>
      <c r="B535" s="171" t="n">
        <v>38292</v>
      </c>
      <c r="C535" s="159" t="s">
        <v>136</v>
      </c>
      <c r="D535" s="160" t="n">
        <v>-4.21619178</v>
      </c>
    </row>
    <row r="536" customFormat="false" ht="12.75" hidden="false" customHeight="false" outlineLevel="0" collapsed="false">
      <c r="A536" s="0" t="n">
        <f aca="false">INDEX(BucketTable,MATCH(B536,SumMonths,0),1)</f>
        <v>14</v>
      </c>
      <c r="B536" s="171" t="n">
        <v>38292</v>
      </c>
      <c r="C536" s="159" t="s">
        <v>145</v>
      </c>
      <c r="D536" s="160" t="n">
        <v>-25.6489442</v>
      </c>
    </row>
    <row r="537" customFormat="false" ht="12.75" hidden="false" customHeight="false" outlineLevel="0" collapsed="false">
      <c r="A537" s="0" t="n">
        <f aca="false">INDEX(BucketTable,MATCH(B537,SumMonths,0),1)</f>
        <v>14</v>
      </c>
      <c r="B537" s="171" t="n">
        <v>38292</v>
      </c>
      <c r="C537" s="159" t="s">
        <v>146</v>
      </c>
      <c r="D537" s="160" t="n">
        <v>0</v>
      </c>
    </row>
    <row r="538" customFormat="false" ht="12.75" hidden="false" customHeight="false" outlineLevel="0" collapsed="false">
      <c r="A538" s="0" t="n">
        <f aca="false">INDEX(BucketTable,MATCH(B538,SumMonths,0),1)</f>
        <v>14</v>
      </c>
      <c r="B538" s="171" t="n">
        <v>38292</v>
      </c>
      <c r="C538" s="159" t="s">
        <v>147</v>
      </c>
      <c r="D538" s="160" t="n">
        <v>-12.01694612</v>
      </c>
    </row>
    <row r="539" customFormat="false" ht="12.75" hidden="false" customHeight="false" outlineLevel="0" collapsed="false">
      <c r="A539" s="0" t="n">
        <f aca="false">INDEX(BucketTable,MATCH(B539,SumMonths,0),1)</f>
        <v>14</v>
      </c>
      <c r="B539" s="171" t="n">
        <v>38292</v>
      </c>
      <c r="C539" s="159" t="s">
        <v>148</v>
      </c>
      <c r="D539" s="160" t="n">
        <v>-17.32049962</v>
      </c>
    </row>
    <row r="540" customFormat="false" ht="12.75" hidden="false" customHeight="false" outlineLevel="0" collapsed="false">
      <c r="A540" s="0" t="n">
        <f aca="false">INDEX(BucketTable,MATCH(B540,SumMonths,0),1)</f>
        <v>14</v>
      </c>
      <c r="B540" s="171" t="n">
        <v>38292</v>
      </c>
      <c r="C540" s="159" t="s">
        <v>161</v>
      </c>
      <c r="D540" s="160" t="n">
        <v>-7.9953068</v>
      </c>
    </row>
    <row r="541" customFormat="false" ht="12.75" hidden="false" customHeight="false" outlineLevel="0" collapsed="false">
      <c r="A541" s="0" t="n">
        <f aca="false">INDEX(BucketTable,MATCH(B541,SumMonths,0),1)</f>
        <v>14</v>
      </c>
      <c r="B541" s="171" t="n">
        <v>38292</v>
      </c>
      <c r="C541" s="159" t="s">
        <v>152</v>
      </c>
      <c r="D541" s="160" t="n">
        <v>-26.1180022</v>
      </c>
    </row>
    <row r="542" customFormat="false" ht="12.75" hidden="false" customHeight="false" outlineLevel="0" collapsed="false">
      <c r="A542" s="0" t="n">
        <f aca="false">INDEX(BucketTable,MATCH(B542,SumMonths,0),1)</f>
        <v>14</v>
      </c>
      <c r="B542" s="171" t="n">
        <v>38322</v>
      </c>
      <c r="C542" s="159" t="s">
        <v>155</v>
      </c>
      <c r="D542" s="160" t="n">
        <v>-1.91821628</v>
      </c>
    </row>
    <row r="543" customFormat="false" ht="12.75" hidden="false" customHeight="false" outlineLevel="0" collapsed="false">
      <c r="A543" s="0" t="n">
        <f aca="false">INDEX(BucketTable,MATCH(B543,SumMonths,0),1)</f>
        <v>14</v>
      </c>
      <c r="B543" s="171" t="n">
        <v>38322</v>
      </c>
      <c r="C543" s="159" t="s">
        <v>156</v>
      </c>
      <c r="D543" s="160" t="n">
        <v>-10.96123586</v>
      </c>
    </row>
    <row r="544" customFormat="false" ht="12.75" hidden="false" customHeight="false" outlineLevel="0" collapsed="false">
      <c r="A544" s="0" t="n">
        <f aca="false">INDEX(BucketTable,MATCH(B544,SumMonths,0),1)</f>
        <v>14</v>
      </c>
      <c r="B544" s="171" t="n">
        <v>38322</v>
      </c>
      <c r="C544" s="159" t="s">
        <v>141</v>
      </c>
      <c r="D544" s="160" t="n">
        <v>0</v>
      </c>
    </row>
    <row r="545" customFormat="false" ht="12.75" hidden="false" customHeight="false" outlineLevel="0" collapsed="false">
      <c r="A545" s="0" t="n">
        <f aca="false">INDEX(BucketTable,MATCH(B545,SumMonths,0),1)</f>
        <v>14</v>
      </c>
      <c r="B545" s="171" t="n">
        <v>38322</v>
      </c>
      <c r="C545" s="159" t="s">
        <v>143</v>
      </c>
      <c r="D545" s="160" t="n">
        <v>-13.70154482</v>
      </c>
    </row>
    <row r="546" customFormat="false" ht="12.75" hidden="false" customHeight="false" outlineLevel="0" collapsed="false">
      <c r="A546" s="0" t="n">
        <f aca="false">INDEX(BucketTable,MATCH(B546,SumMonths,0),1)</f>
        <v>14</v>
      </c>
      <c r="B546" s="171" t="n">
        <v>38322</v>
      </c>
      <c r="C546" s="159" t="s">
        <v>135</v>
      </c>
      <c r="D546" s="160" t="n">
        <v>-7.81536117</v>
      </c>
    </row>
    <row r="547" customFormat="false" ht="12.75" hidden="false" customHeight="false" outlineLevel="0" collapsed="false">
      <c r="A547" s="0" t="n">
        <f aca="false">INDEX(BucketTable,MATCH(B547,SumMonths,0),1)</f>
        <v>14</v>
      </c>
      <c r="B547" s="171" t="n">
        <v>38322</v>
      </c>
      <c r="C547" s="159" t="s">
        <v>144</v>
      </c>
      <c r="D547" s="160" t="n">
        <v>-3.21712272</v>
      </c>
    </row>
    <row r="548" customFormat="false" ht="12.75" hidden="false" customHeight="false" outlineLevel="0" collapsed="false">
      <c r="A548" s="0" t="n">
        <f aca="false">INDEX(BucketTable,MATCH(B548,SumMonths,0),1)</f>
        <v>14</v>
      </c>
      <c r="B548" s="171" t="n">
        <v>38322</v>
      </c>
      <c r="C548" s="159" t="s">
        <v>136</v>
      </c>
      <c r="D548" s="160" t="n">
        <v>-4.33516878</v>
      </c>
    </row>
    <row r="549" customFormat="false" ht="12.75" hidden="false" customHeight="false" outlineLevel="0" collapsed="false">
      <c r="A549" s="0" t="n">
        <f aca="false">INDEX(BucketTable,MATCH(B549,SumMonths,0),1)</f>
        <v>14</v>
      </c>
      <c r="B549" s="171" t="n">
        <v>38322</v>
      </c>
      <c r="C549" s="159" t="s">
        <v>145</v>
      </c>
      <c r="D549" s="160" t="n">
        <v>-26.37273347</v>
      </c>
    </row>
    <row r="550" customFormat="false" ht="12.75" hidden="false" customHeight="false" outlineLevel="0" collapsed="false">
      <c r="A550" s="0" t="n">
        <f aca="false">INDEX(BucketTable,MATCH(B550,SumMonths,0),1)</f>
        <v>14</v>
      </c>
      <c r="B550" s="171" t="n">
        <v>38322</v>
      </c>
      <c r="C550" s="159" t="s">
        <v>146</v>
      </c>
      <c r="D550" s="160" t="n">
        <v>0</v>
      </c>
    </row>
    <row r="551" customFormat="false" ht="12.75" hidden="false" customHeight="false" outlineLevel="0" collapsed="false">
      <c r="A551" s="0" t="n">
        <f aca="false">INDEX(BucketTable,MATCH(B551,SumMonths,0),1)</f>
        <v>14</v>
      </c>
      <c r="B551" s="171" t="n">
        <v>38322</v>
      </c>
      <c r="C551" s="159" t="s">
        <v>147</v>
      </c>
      <c r="D551" s="160" t="n">
        <v>-12.35605312</v>
      </c>
    </row>
    <row r="552" customFormat="false" ht="12.75" hidden="false" customHeight="false" outlineLevel="0" collapsed="false">
      <c r="A552" s="0" t="n">
        <f aca="false">INDEX(BucketTable,MATCH(B552,SumMonths,0),1)</f>
        <v>14</v>
      </c>
      <c r="B552" s="171" t="n">
        <v>38322</v>
      </c>
      <c r="C552" s="159" t="s">
        <v>148</v>
      </c>
      <c r="D552" s="160" t="n">
        <v>-17.80926796</v>
      </c>
    </row>
    <row r="553" customFormat="false" ht="12.75" hidden="false" customHeight="false" outlineLevel="0" collapsed="false">
      <c r="A553" s="0" t="n">
        <f aca="false">INDEX(BucketTable,MATCH(B553,SumMonths,0),1)</f>
        <v>14</v>
      </c>
      <c r="B553" s="171" t="n">
        <v>38322</v>
      </c>
      <c r="C553" s="159" t="s">
        <v>161</v>
      </c>
      <c r="D553" s="160" t="n">
        <v>-8.22092689</v>
      </c>
    </row>
    <row r="554" customFormat="false" ht="12.75" hidden="false" customHeight="false" outlineLevel="0" collapsed="false">
      <c r="A554" s="0" t="n">
        <f aca="false">INDEX(BucketTable,MATCH(B554,SumMonths,0),1)</f>
        <v>14</v>
      </c>
      <c r="B554" s="171" t="n">
        <v>38322</v>
      </c>
      <c r="C554" s="159" t="s">
        <v>152</v>
      </c>
      <c r="D554" s="160" t="n">
        <v>-22.19650261</v>
      </c>
    </row>
    <row r="555" customFormat="false" ht="12.75" hidden="false" customHeight="false" outlineLevel="0" collapsed="false">
      <c r="A555" s="0" t="n">
        <f aca="false">INDEX(BucketTable,MATCH(B555,SumMonths,0),1)</f>
        <v>14</v>
      </c>
      <c r="B555" s="171" t="n">
        <v>38353</v>
      </c>
      <c r="C555" s="159" t="s">
        <v>155</v>
      </c>
      <c r="D555" s="160" t="n">
        <v>-1.90837195</v>
      </c>
    </row>
    <row r="556" customFormat="false" ht="12.75" hidden="false" customHeight="false" outlineLevel="0" collapsed="false">
      <c r="A556" s="0" t="n">
        <f aca="false">INDEX(BucketTable,MATCH(B556,SumMonths,0),1)</f>
        <v>14</v>
      </c>
      <c r="B556" s="171" t="n">
        <v>38353</v>
      </c>
      <c r="C556" s="159" t="s">
        <v>156</v>
      </c>
      <c r="D556" s="160" t="n">
        <v>-10.90498256</v>
      </c>
    </row>
    <row r="557" customFormat="false" ht="12.75" hidden="false" customHeight="false" outlineLevel="0" collapsed="false">
      <c r="A557" s="0" t="n">
        <f aca="false">INDEX(BucketTable,MATCH(B557,SumMonths,0),1)</f>
        <v>14</v>
      </c>
      <c r="B557" s="171" t="n">
        <v>38353</v>
      </c>
      <c r="C557" s="159" t="s">
        <v>141</v>
      </c>
      <c r="D557" s="160" t="n">
        <v>0</v>
      </c>
    </row>
    <row r="558" customFormat="false" ht="12.75" hidden="false" customHeight="false" outlineLevel="0" collapsed="false">
      <c r="A558" s="0" t="n">
        <f aca="false">INDEX(BucketTable,MATCH(B558,SumMonths,0),1)</f>
        <v>14</v>
      </c>
      <c r="B558" s="171" t="n">
        <v>38353</v>
      </c>
      <c r="C558" s="159" t="s">
        <v>143</v>
      </c>
      <c r="D558" s="160" t="n">
        <v>-13.63122819</v>
      </c>
    </row>
    <row r="559" customFormat="false" ht="12.75" hidden="false" customHeight="false" outlineLevel="0" collapsed="false">
      <c r="A559" s="0" t="n">
        <f aca="false">INDEX(BucketTable,MATCH(B559,SumMonths,0),1)</f>
        <v>14</v>
      </c>
      <c r="B559" s="171" t="n">
        <v>38353</v>
      </c>
      <c r="C559" s="159" t="s">
        <v>135</v>
      </c>
      <c r="D559" s="160" t="n">
        <v>-7.77525256</v>
      </c>
    </row>
    <row r="560" customFormat="false" ht="12.75" hidden="false" customHeight="false" outlineLevel="0" collapsed="false">
      <c r="A560" s="0" t="n">
        <f aca="false">INDEX(BucketTable,MATCH(B560,SumMonths,0),1)</f>
        <v>14</v>
      </c>
      <c r="B560" s="171" t="n">
        <v>38353</v>
      </c>
      <c r="C560" s="159" t="s">
        <v>144</v>
      </c>
      <c r="D560" s="160" t="n">
        <v>-3.20061238</v>
      </c>
    </row>
    <row r="561" customFormat="false" ht="12.75" hidden="false" customHeight="false" outlineLevel="0" collapsed="false">
      <c r="A561" s="0" t="n">
        <f aca="false">INDEX(BucketTable,MATCH(B561,SumMonths,0),1)</f>
        <v>14</v>
      </c>
      <c r="B561" s="171" t="n">
        <v>38353</v>
      </c>
      <c r="C561" s="159" t="s">
        <v>136</v>
      </c>
      <c r="D561" s="160" t="n">
        <v>-4.3129206</v>
      </c>
    </row>
    <row r="562" customFormat="false" ht="12.75" hidden="false" customHeight="false" outlineLevel="0" collapsed="false">
      <c r="A562" s="0" t="n">
        <f aca="false">INDEX(BucketTable,MATCH(B562,SumMonths,0),1)</f>
        <v>14</v>
      </c>
      <c r="B562" s="171" t="n">
        <v>38353</v>
      </c>
      <c r="C562" s="159" t="s">
        <v>145</v>
      </c>
      <c r="D562" s="160" t="n">
        <v>-26.23738803</v>
      </c>
    </row>
    <row r="563" customFormat="false" ht="12.75" hidden="false" customHeight="false" outlineLevel="0" collapsed="false">
      <c r="A563" s="0" t="n">
        <f aca="false">INDEX(BucketTable,MATCH(B563,SumMonths,0),1)</f>
        <v>14</v>
      </c>
      <c r="B563" s="171" t="n">
        <v>38353</v>
      </c>
      <c r="C563" s="159" t="s">
        <v>146</v>
      </c>
      <c r="D563" s="160" t="n">
        <v>0</v>
      </c>
    </row>
    <row r="564" customFormat="false" ht="12.75" hidden="false" customHeight="false" outlineLevel="0" collapsed="false">
      <c r="A564" s="0" t="n">
        <f aca="false">INDEX(BucketTable,MATCH(B564,SumMonths,0),1)</f>
        <v>14</v>
      </c>
      <c r="B564" s="171" t="n">
        <v>38353</v>
      </c>
      <c r="C564" s="159" t="s">
        <v>147</v>
      </c>
      <c r="D564" s="160" t="n">
        <v>-12.29264159</v>
      </c>
    </row>
    <row r="565" customFormat="false" ht="12.75" hidden="false" customHeight="false" outlineLevel="0" collapsed="false">
      <c r="A565" s="0" t="n">
        <f aca="false">INDEX(BucketTable,MATCH(B565,SumMonths,0),1)</f>
        <v>14</v>
      </c>
      <c r="B565" s="171" t="n">
        <v>38353</v>
      </c>
      <c r="C565" s="159" t="s">
        <v>148</v>
      </c>
      <c r="D565" s="160" t="n">
        <v>-17.71787041</v>
      </c>
    </row>
    <row r="566" customFormat="false" ht="12.75" hidden="false" customHeight="false" outlineLevel="0" collapsed="false">
      <c r="A566" s="0" t="n">
        <f aca="false">INDEX(BucketTable,MATCH(B566,SumMonths,0),1)</f>
        <v>14</v>
      </c>
      <c r="B566" s="171" t="n">
        <v>38353</v>
      </c>
      <c r="C566" s="159" t="s">
        <v>161</v>
      </c>
      <c r="D566" s="160" t="n">
        <v>-8.17873692</v>
      </c>
    </row>
    <row r="567" customFormat="false" ht="12.75" hidden="false" customHeight="false" outlineLevel="0" collapsed="false">
      <c r="A567" s="0" t="n">
        <f aca="false">INDEX(BucketTable,MATCH(B567,SumMonths,0),1)</f>
        <v>14</v>
      </c>
      <c r="B567" s="171" t="n">
        <v>38353</v>
      </c>
      <c r="C567" s="159" t="s">
        <v>152</v>
      </c>
      <c r="D567" s="160" t="n">
        <v>-22.08258968</v>
      </c>
    </row>
    <row r="568" customFormat="false" ht="12.75" hidden="false" customHeight="false" outlineLevel="0" collapsed="false">
      <c r="A568" s="0" t="n">
        <f aca="false">INDEX(BucketTable,MATCH(B568,SumMonths,0),1)</f>
        <v>14</v>
      </c>
      <c r="B568" s="171" t="n">
        <v>38384</v>
      </c>
      <c r="C568" s="159" t="s">
        <v>155</v>
      </c>
      <c r="D568" s="160" t="n">
        <v>-1.71480159</v>
      </c>
    </row>
    <row r="569" customFormat="false" ht="12.75" hidden="false" customHeight="false" outlineLevel="0" collapsed="false">
      <c r="A569" s="0" t="n">
        <f aca="false">INDEX(BucketTable,MATCH(B569,SumMonths,0),1)</f>
        <v>14</v>
      </c>
      <c r="B569" s="171" t="n">
        <v>38384</v>
      </c>
      <c r="C569" s="159" t="s">
        <v>156</v>
      </c>
      <c r="D569" s="160" t="n">
        <v>-9.79886623</v>
      </c>
    </row>
    <row r="570" customFormat="false" ht="12.75" hidden="false" customHeight="false" outlineLevel="0" collapsed="false">
      <c r="A570" s="0" t="n">
        <f aca="false">INDEX(BucketTable,MATCH(B570,SumMonths,0),1)</f>
        <v>14</v>
      </c>
      <c r="B570" s="171" t="n">
        <v>38384</v>
      </c>
      <c r="C570" s="159" t="s">
        <v>141</v>
      </c>
      <c r="D570" s="160" t="n">
        <v>0</v>
      </c>
    </row>
    <row r="571" customFormat="false" ht="12.75" hidden="false" customHeight="false" outlineLevel="0" collapsed="false">
      <c r="A571" s="0" t="n">
        <f aca="false">INDEX(BucketTable,MATCH(B571,SumMonths,0),1)</f>
        <v>14</v>
      </c>
      <c r="B571" s="171" t="n">
        <v>38384</v>
      </c>
      <c r="C571" s="159" t="s">
        <v>143</v>
      </c>
      <c r="D571" s="160" t="n">
        <v>-12.24858279</v>
      </c>
    </row>
    <row r="572" customFormat="false" ht="12.75" hidden="false" customHeight="false" outlineLevel="0" collapsed="false">
      <c r="A572" s="0" t="n">
        <f aca="false">INDEX(BucketTable,MATCH(B572,SumMonths,0),1)</f>
        <v>14</v>
      </c>
      <c r="B572" s="171" t="n">
        <v>38384</v>
      </c>
      <c r="C572" s="159" t="s">
        <v>135</v>
      </c>
      <c r="D572" s="160" t="n">
        <v>-6.98659162</v>
      </c>
    </row>
    <row r="573" customFormat="false" ht="12.75" hidden="false" customHeight="false" outlineLevel="0" collapsed="false">
      <c r="A573" s="0" t="n">
        <f aca="false">INDEX(BucketTable,MATCH(B573,SumMonths,0),1)</f>
        <v>14</v>
      </c>
      <c r="B573" s="171" t="n">
        <v>38384</v>
      </c>
      <c r="C573" s="159" t="s">
        <v>144</v>
      </c>
      <c r="D573" s="160" t="n">
        <v>-2.87596724</v>
      </c>
    </row>
    <row r="574" customFormat="false" ht="12.75" hidden="false" customHeight="false" outlineLevel="0" collapsed="false">
      <c r="A574" s="0" t="n">
        <f aca="false">INDEX(BucketTable,MATCH(B574,SumMonths,0),1)</f>
        <v>14</v>
      </c>
      <c r="B574" s="171" t="n">
        <v>38384</v>
      </c>
      <c r="C574" s="159" t="s">
        <v>136</v>
      </c>
      <c r="D574" s="160" t="n">
        <v>-3.87545159</v>
      </c>
    </row>
    <row r="575" customFormat="false" ht="12.75" hidden="false" customHeight="false" outlineLevel="0" collapsed="false">
      <c r="A575" s="0" t="n">
        <f aca="false">INDEX(BucketTable,MATCH(B575,SumMonths,0),1)</f>
        <v>14</v>
      </c>
      <c r="B575" s="171" t="n">
        <v>38384</v>
      </c>
      <c r="C575" s="159" t="s">
        <v>145</v>
      </c>
      <c r="D575" s="160" t="n">
        <v>-23.57607215</v>
      </c>
    </row>
    <row r="576" customFormat="false" ht="12.75" hidden="false" customHeight="false" outlineLevel="0" collapsed="false">
      <c r="A576" s="0" t="n">
        <f aca="false">INDEX(BucketTable,MATCH(B576,SumMonths,0),1)</f>
        <v>14</v>
      </c>
      <c r="B576" s="171" t="n">
        <v>38384</v>
      </c>
      <c r="C576" s="159" t="s">
        <v>146</v>
      </c>
      <c r="D576" s="160" t="n">
        <v>0</v>
      </c>
    </row>
    <row r="577" customFormat="false" ht="12.75" hidden="false" customHeight="false" outlineLevel="0" collapsed="false">
      <c r="A577" s="0" t="n">
        <f aca="false">INDEX(BucketTable,MATCH(B577,SumMonths,0),1)</f>
        <v>14</v>
      </c>
      <c r="B577" s="171" t="n">
        <v>38384</v>
      </c>
      <c r="C577" s="159" t="s">
        <v>147</v>
      </c>
      <c r="D577" s="160" t="n">
        <v>-11.04577196</v>
      </c>
    </row>
    <row r="578" customFormat="false" ht="12.75" hidden="false" customHeight="false" outlineLevel="0" collapsed="false">
      <c r="A578" s="0" t="n">
        <f aca="false">INDEX(BucketTable,MATCH(B578,SumMonths,0),1)</f>
        <v>14</v>
      </c>
      <c r="B578" s="171" t="n">
        <v>38384</v>
      </c>
      <c r="C578" s="159" t="s">
        <v>148</v>
      </c>
      <c r="D578" s="160" t="n">
        <v>-15.92070791</v>
      </c>
    </row>
    <row r="579" customFormat="false" ht="12.75" hidden="false" customHeight="false" outlineLevel="0" collapsed="false">
      <c r="A579" s="0" t="n">
        <f aca="false">INDEX(BucketTable,MATCH(B579,SumMonths,0),1)</f>
        <v>14</v>
      </c>
      <c r="B579" s="171" t="n">
        <v>38384</v>
      </c>
      <c r="C579" s="159" t="s">
        <v>161</v>
      </c>
      <c r="D579" s="160" t="n">
        <v>-7.34914967</v>
      </c>
    </row>
    <row r="580" customFormat="false" ht="12.75" hidden="false" customHeight="false" outlineLevel="0" collapsed="false">
      <c r="A580" s="0" t="n">
        <f aca="false">INDEX(BucketTable,MATCH(B580,SumMonths,0),1)</f>
        <v>14</v>
      </c>
      <c r="B580" s="171" t="n">
        <v>38384</v>
      </c>
      <c r="C580" s="159" t="s">
        <v>152</v>
      </c>
      <c r="D580" s="160" t="n">
        <v>-19.84270412</v>
      </c>
    </row>
    <row r="581" customFormat="false" ht="12.75" hidden="false" customHeight="false" outlineLevel="0" collapsed="false">
      <c r="A581" s="0" t="n">
        <f aca="false">INDEX(BucketTable,MATCH(B581,SumMonths,0),1)</f>
        <v>14</v>
      </c>
      <c r="B581" s="171" t="n">
        <v>38412</v>
      </c>
      <c r="C581" s="159" t="s">
        <v>155</v>
      </c>
      <c r="D581" s="160" t="n">
        <v>-1.88956395</v>
      </c>
    </row>
    <row r="582" customFormat="false" ht="12.75" hidden="false" customHeight="false" outlineLevel="0" collapsed="false">
      <c r="A582" s="0" t="n">
        <f aca="false">INDEX(BucketTable,MATCH(B582,SumMonths,0),1)</f>
        <v>14</v>
      </c>
      <c r="B582" s="171" t="n">
        <v>38412</v>
      </c>
      <c r="C582" s="159" t="s">
        <v>156</v>
      </c>
      <c r="D582" s="160" t="n">
        <v>-10.79750831</v>
      </c>
    </row>
    <row r="583" customFormat="false" ht="12.75" hidden="false" customHeight="false" outlineLevel="0" collapsed="false">
      <c r="A583" s="0" t="n">
        <f aca="false">INDEX(BucketTable,MATCH(B583,SumMonths,0),1)</f>
        <v>14</v>
      </c>
      <c r="B583" s="171" t="n">
        <v>38412</v>
      </c>
      <c r="C583" s="159" t="s">
        <v>141</v>
      </c>
      <c r="D583" s="160" t="n">
        <v>0</v>
      </c>
    </row>
    <row r="584" customFormat="false" ht="12.75" hidden="false" customHeight="false" outlineLevel="0" collapsed="false">
      <c r="A584" s="0" t="n">
        <f aca="false">INDEX(BucketTable,MATCH(B584,SumMonths,0),1)</f>
        <v>14</v>
      </c>
      <c r="B584" s="171" t="n">
        <v>38412</v>
      </c>
      <c r="C584" s="159" t="s">
        <v>143</v>
      </c>
      <c r="D584" s="160" t="n">
        <v>-13.49688539</v>
      </c>
    </row>
    <row r="585" customFormat="false" ht="12.75" hidden="false" customHeight="false" outlineLevel="0" collapsed="false">
      <c r="A585" s="0" t="n">
        <f aca="false">INDEX(BucketTable,MATCH(B585,SumMonths,0),1)</f>
        <v>14</v>
      </c>
      <c r="B585" s="171" t="n">
        <v>38412</v>
      </c>
      <c r="C585" s="159" t="s">
        <v>135</v>
      </c>
      <c r="D585" s="160" t="n">
        <v>-7.69862342</v>
      </c>
    </row>
    <row r="586" customFormat="false" ht="12.75" hidden="false" customHeight="false" outlineLevel="0" collapsed="false">
      <c r="A586" s="0" t="n">
        <f aca="false">INDEX(BucketTable,MATCH(B586,SumMonths,0),1)</f>
        <v>14</v>
      </c>
      <c r="B586" s="171" t="n">
        <v>38412</v>
      </c>
      <c r="C586" s="159" t="s">
        <v>144</v>
      </c>
      <c r="D586" s="160" t="n">
        <v>-3.16906869</v>
      </c>
    </row>
    <row r="587" customFormat="false" ht="12.75" hidden="false" customHeight="false" outlineLevel="0" collapsed="false">
      <c r="A587" s="0" t="n">
        <f aca="false">INDEX(BucketTable,MATCH(B587,SumMonths,0),1)</f>
        <v>14</v>
      </c>
      <c r="B587" s="171" t="n">
        <v>38412</v>
      </c>
      <c r="C587" s="159" t="s">
        <v>136</v>
      </c>
      <c r="D587" s="160" t="n">
        <v>-4.27041454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1" t="n">
        <v>38412</v>
      </c>
      <c r="C588" s="159" t="s">
        <v>145</v>
      </c>
      <c r="D588" s="160" t="n">
        <v>-25.978805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1" t="n">
        <v>38412</v>
      </c>
      <c r="C589" s="159" t="s">
        <v>146</v>
      </c>
      <c r="D589" s="160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1" t="n">
        <v>38412</v>
      </c>
      <c r="C590" s="159" t="s">
        <v>147</v>
      </c>
      <c r="D590" s="160" t="n">
        <v>-12.17149124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1" t="n">
        <v>38412</v>
      </c>
      <c r="C591" s="159" t="s">
        <v>148</v>
      </c>
      <c r="D591" s="160" t="n">
        <v>-17.54325163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1" t="n">
        <v>38412</v>
      </c>
      <c r="C592" s="159" t="s">
        <v>161</v>
      </c>
      <c r="D592" s="160" t="n">
        <v>-8.09813123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1" t="n">
        <v>38412</v>
      </c>
      <c r="C593" s="159" t="s">
        <v>152</v>
      </c>
      <c r="D593" s="160" t="n">
        <v>-26.45389536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1" t="n">
        <v>38443</v>
      </c>
      <c r="C594" s="159" t="s">
        <v>155</v>
      </c>
      <c r="D594" s="160" t="n">
        <v>-1.81909222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1" t="n">
        <v>38443</v>
      </c>
      <c r="C595" s="159" t="s">
        <v>156</v>
      </c>
      <c r="D595" s="160" t="n">
        <v>-10.39481266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1" t="n">
        <v>38443</v>
      </c>
      <c r="C596" s="159" t="s">
        <v>141</v>
      </c>
      <c r="D596" s="160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1" t="n">
        <v>38443</v>
      </c>
      <c r="C597" s="159" t="s">
        <v>143</v>
      </c>
      <c r="D597" s="160" t="n">
        <v>-12.99351582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1" t="n">
        <v>38443</v>
      </c>
      <c r="C598" s="159" t="s">
        <v>135</v>
      </c>
      <c r="D598" s="160" t="n">
        <v>-7.41150143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1" t="n">
        <v>38443</v>
      </c>
      <c r="C599" s="159" t="s">
        <v>144</v>
      </c>
      <c r="D599" s="160" t="n">
        <v>-3.05087751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1" t="n">
        <v>38443</v>
      </c>
      <c r="C600" s="159" t="s">
        <v>136</v>
      </c>
      <c r="D600" s="160" t="n">
        <v>-4.11114841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1" t="n">
        <v>38443</v>
      </c>
      <c r="C601" s="159" t="s">
        <v>145</v>
      </c>
      <c r="D601" s="160" t="n">
        <v>-25.00991926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1" t="n">
        <v>38443</v>
      </c>
      <c r="C602" s="159" t="s">
        <v>146</v>
      </c>
      <c r="D602" s="160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1" t="n">
        <v>38443</v>
      </c>
      <c r="C603" s="159" t="s">
        <v>147</v>
      </c>
      <c r="D603" s="160" t="n">
        <v>-11.71755257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1" t="n">
        <v>38443</v>
      </c>
      <c r="C604" s="159" t="s">
        <v>148</v>
      </c>
      <c r="D604" s="160" t="n">
        <v>-16.88897186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1" t="n">
        <v>38443</v>
      </c>
      <c r="C605" s="159" t="s">
        <v>161</v>
      </c>
      <c r="D605" s="160" t="n">
        <v>-7.79610949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1" t="n">
        <v>38443</v>
      </c>
      <c r="C606" s="159" t="s">
        <v>152</v>
      </c>
      <c r="D606" s="160" t="n">
        <v>-25.46729101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1" t="n">
        <v>38473</v>
      </c>
      <c r="C607" s="159" t="s">
        <v>155</v>
      </c>
      <c r="D607" s="160" t="n">
        <v>-1.87029396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1" t="n">
        <v>38473</v>
      </c>
      <c r="C608" s="159" t="s">
        <v>156</v>
      </c>
      <c r="D608" s="160" t="n">
        <v>-10.68739408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1" t="n">
        <v>38473</v>
      </c>
      <c r="C609" s="159" t="s">
        <v>141</v>
      </c>
      <c r="D609" s="160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1" t="n">
        <v>38473</v>
      </c>
      <c r="C610" s="159" t="s">
        <v>143</v>
      </c>
      <c r="D610" s="160" t="n">
        <v>-13.3592426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1" t="n">
        <v>38473</v>
      </c>
      <c r="C611" s="159" t="s">
        <v>135</v>
      </c>
      <c r="D611" s="160" t="n">
        <v>-7.62011198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1" t="n">
        <v>38473</v>
      </c>
      <c r="C612" s="159" t="s">
        <v>144</v>
      </c>
      <c r="D612" s="160" t="n">
        <v>-3.13675016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1" t="n">
        <v>38473</v>
      </c>
      <c r="C613" s="159" t="s">
        <v>136</v>
      </c>
      <c r="D613" s="160" t="n">
        <v>-4.22686436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1" t="n">
        <v>38473</v>
      </c>
      <c r="C614" s="159" t="s">
        <v>145</v>
      </c>
      <c r="D614" s="160" t="n">
        <v>-25.71387016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1" t="n">
        <v>38473</v>
      </c>
      <c r="C615" s="159" t="s">
        <v>146</v>
      </c>
      <c r="D615" s="160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1" t="n">
        <v>38473</v>
      </c>
      <c r="C616" s="159" t="s">
        <v>147</v>
      </c>
      <c r="D616" s="160" t="n">
        <v>-12.04736498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1" t="n">
        <v>38473</v>
      </c>
      <c r="C617" s="159" t="s">
        <v>148</v>
      </c>
      <c r="D617" s="160" t="n">
        <v>-17.36434354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1" t="n">
        <v>38473</v>
      </c>
      <c r="C618" s="159" t="s">
        <v>161</v>
      </c>
      <c r="D618" s="160" t="n">
        <v>-8.01554556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1" t="n">
        <v>38473</v>
      </c>
      <c r="C619" s="159" t="s">
        <v>152</v>
      </c>
      <c r="D619" s="160" t="n">
        <v>-26.1841155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1" t="n">
        <v>38504</v>
      </c>
      <c r="C620" s="159" t="s">
        <v>155</v>
      </c>
      <c r="D620" s="160" t="n">
        <v>-1.80046124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1" t="n">
        <v>38504</v>
      </c>
      <c r="C621" s="159" t="s">
        <v>156</v>
      </c>
      <c r="D621" s="160" t="n">
        <v>-10.28834992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1" t="n">
        <v>38504</v>
      </c>
      <c r="C622" s="159" t="s">
        <v>141</v>
      </c>
      <c r="D622" s="160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1" t="n">
        <v>38504</v>
      </c>
      <c r="C623" s="159" t="s">
        <v>143</v>
      </c>
      <c r="D623" s="160" t="n">
        <v>-12.8604374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1" t="n">
        <v>38504</v>
      </c>
      <c r="C624" s="159" t="s">
        <v>135</v>
      </c>
      <c r="D624" s="160" t="n">
        <v>-7.33559349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1" t="n">
        <v>38504</v>
      </c>
      <c r="C625" s="159" t="s">
        <v>144</v>
      </c>
      <c r="D625" s="160" t="n">
        <v>-3.0196307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1" t="n">
        <v>38504</v>
      </c>
      <c r="C626" s="159" t="s">
        <v>136</v>
      </c>
      <c r="D626" s="160" t="n">
        <v>-4.06904239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1" t="n">
        <v>38504</v>
      </c>
      <c r="C627" s="159" t="s">
        <v>145</v>
      </c>
      <c r="D627" s="160" t="n">
        <v>-24.7537699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1" t="n">
        <v>38504</v>
      </c>
      <c r="C628" s="159" t="s">
        <v>146</v>
      </c>
      <c r="D628" s="160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1" t="n">
        <v>38504</v>
      </c>
      <c r="C629" s="159" t="s">
        <v>147</v>
      </c>
      <c r="D629" s="160" t="n">
        <v>-11.59754245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1" t="n">
        <v>38504</v>
      </c>
      <c r="C630" s="159" t="s">
        <v>148</v>
      </c>
      <c r="D630" s="160" t="n">
        <v>-16.71599653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1" t="n">
        <v>38504</v>
      </c>
      <c r="C631" s="159" t="s">
        <v>161</v>
      </c>
      <c r="D631" s="160" t="n">
        <v>-7.71626244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1" t="n">
        <v>38504</v>
      </c>
      <c r="C632" s="159" t="s">
        <v>152</v>
      </c>
      <c r="D632" s="160" t="n">
        <v>-25.2064573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1" t="n">
        <v>38534</v>
      </c>
      <c r="C633" s="159" t="s">
        <v>155</v>
      </c>
      <c r="D633" s="160" t="n">
        <v>-1.85101396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1" t="n">
        <v>38534</v>
      </c>
      <c r="C634" s="159" t="s">
        <v>156</v>
      </c>
      <c r="D634" s="160" t="n">
        <v>-10.57722265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1" t="n">
        <v>38534</v>
      </c>
      <c r="C635" s="159" t="s">
        <v>141</v>
      </c>
      <c r="D635" s="160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1" t="n">
        <v>38534</v>
      </c>
      <c r="C636" s="159" t="s">
        <v>143</v>
      </c>
      <c r="D636" s="160" t="n">
        <v>-13.22152831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1" t="n">
        <v>38534</v>
      </c>
      <c r="C637" s="159" t="s">
        <v>135</v>
      </c>
      <c r="D637" s="160" t="n">
        <v>-7.54155975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1" t="n">
        <v>38534</v>
      </c>
      <c r="C638" s="159" t="s">
        <v>144</v>
      </c>
      <c r="D638" s="160" t="n">
        <v>-3.10441485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1" t="n">
        <v>38534</v>
      </c>
      <c r="C639" s="159" t="s">
        <v>136</v>
      </c>
      <c r="D639" s="160" t="n">
        <v>-4.18329156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1" t="n">
        <v>38534</v>
      </c>
      <c r="C640" s="159" t="s">
        <v>145</v>
      </c>
      <c r="D640" s="160" t="n">
        <v>-25.44879769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1" t="n">
        <v>38534</v>
      </c>
      <c r="C641" s="159" t="s">
        <v>146</v>
      </c>
      <c r="D641" s="160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1" t="n">
        <v>38534</v>
      </c>
      <c r="C642" s="159" t="s">
        <v>147</v>
      </c>
      <c r="D642" s="160" t="n">
        <v>-11.92317423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1" t="n">
        <v>38534</v>
      </c>
      <c r="C643" s="159" t="s">
        <v>148</v>
      </c>
      <c r="D643" s="160" t="n">
        <v>-17.1853425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1" t="n">
        <v>38534</v>
      </c>
      <c r="C644" s="159" t="s">
        <v>161</v>
      </c>
      <c r="D644" s="160" t="n">
        <v>-7.93291699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1" t="n">
        <v>38534</v>
      </c>
      <c r="C645" s="159" t="s">
        <v>152</v>
      </c>
      <c r="D645" s="160" t="n">
        <v>-25.91419549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1" t="n">
        <v>38565</v>
      </c>
      <c r="C646" s="159" t="s">
        <v>155</v>
      </c>
      <c r="D646" s="160" t="n">
        <v>-1.84127565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1" t="n">
        <v>38565</v>
      </c>
      <c r="C647" s="159" t="s">
        <v>156</v>
      </c>
      <c r="D647" s="160" t="n">
        <v>-10.52157515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1" t="n">
        <v>38565</v>
      </c>
      <c r="C648" s="159" t="s">
        <v>141</v>
      </c>
      <c r="D648" s="160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1" t="n">
        <v>38565</v>
      </c>
      <c r="C649" s="159" t="s">
        <v>143</v>
      </c>
      <c r="D649" s="160" t="n">
        <v>-13.15196894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1" t="n">
        <v>38565</v>
      </c>
      <c r="C650" s="159" t="s">
        <v>135</v>
      </c>
      <c r="D650" s="160" t="n">
        <v>-7.50188308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1" t="n">
        <v>38565</v>
      </c>
      <c r="C651" s="159" t="s">
        <v>144</v>
      </c>
      <c r="D651" s="160" t="n">
        <v>-3.08808231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1" t="n">
        <v>38565</v>
      </c>
      <c r="C652" s="159" t="s">
        <v>136</v>
      </c>
      <c r="D652" s="160" t="n">
        <v>-4.16128297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1" t="n">
        <v>38565</v>
      </c>
      <c r="C653" s="159" t="s">
        <v>145</v>
      </c>
      <c r="D653" s="160" t="n">
        <v>-25.31490982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1" t="n">
        <v>38565</v>
      </c>
      <c r="C654" s="159" t="s">
        <v>146</v>
      </c>
      <c r="D654" s="160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1" t="n">
        <v>38565</v>
      </c>
      <c r="C655" s="159" t="s">
        <v>147</v>
      </c>
      <c r="D655" s="160" t="n">
        <v>-11.86044559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1" t="n">
        <v>38565</v>
      </c>
      <c r="C656" s="159" t="s">
        <v>148</v>
      </c>
      <c r="D656" s="160" t="n">
        <v>-17.09492923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1" t="n">
        <v>38565</v>
      </c>
      <c r="C657" s="159" t="s">
        <v>161</v>
      </c>
      <c r="D657" s="160" t="n">
        <v>-7.89118136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1" t="n">
        <v>38565</v>
      </c>
      <c r="C658" s="159" t="s">
        <v>152</v>
      </c>
      <c r="D658" s="160" t="n">
        <v>-25.77785912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1" t="n">
        <v>38596</v>
      </c>
      <c r="C659" s="159" t="s">
        <v>155</v>
      </c>
      <c r="D659" s="160" t="n">
        <v>-1.77240099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1" t="n">
        <v>38596</v>
      </c>
      <c r="C660" s="159" t="s">
        <v>156</v>
      </c>
      <c r="D660" s="160" t="n">
        <v>-10.12800563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1" t="n">
        <v>38596</v>
      </c>
      <c r="C661" s="159" t="s">
        <v>141</v>
      </c>
      <c r="D661" s="160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1" t="n">
        <v>38596</v>
      </c>
      <c r="C662" s="159" t="s">
        <v>143</v>
      </c>
      <c r="D662" s="160" t="n">
        <v>-12.66000704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1" t="n">
        <v>38596</v>
      </c>
      <c r="C663" s="159" t="s">
        <v>135</v>
      </c>
      <c r="D663" s="160" t="n">
        <v>-7.22126802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1" t="n">
        <v>38596</v>
      </c>
      <c r="C664" s="159" t="s">
        <v>144</v>
      </c>
      <c r="D664" s="160" t="n">
        <v>-2.97256965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1" t="n">
        <v>38596</v>
      </c>
      <c r="C665" s="159" t="s">
        <v>136</v>
      </c>
      <c r="D665" s="160" t="n">
        <v>-4.00562623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1" t="n">
        <v>38596</v>
      </c>
      <c r="C666" s="159" t="s">
        <v>145</v>
      </c>
      <c r="D666" s="160" t="n">
        <v>-24.36798155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1" t="n">
        <v>38596</v>
      </c>
      <c r="C667" s="159" t="s">
        <v>146</v>
      </c>
      <c r="D667" s="160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1" t="n">
        <v>38596</v>
      </c>
      <c r="C668" s="159" t="s">
        <v>147</v>
      </c>
      <c r="D668" s="160" t="n">
        <v>-11.41679435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1" t="n">
        <v>38596</v>
      </c>
      <c r="C669" s="159" t="s">
        <v>148</v>
      </c>
      <c r="D669" s="160" t="n">
        <v>-16.45547715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1" t="n">
        <v>38596</v>
      </c>
      <c r="C670" s="159" t="s">
        <v>161</v>
      </c>
      <c r="D670" s="160" t="n">
        <v>-7.59600423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1" t="n">
        <v>38596</v>
      </c>
      <c r="C671" s="159" t="s">
        <v>152</v>
      </c>
      <c r="D671" s="160" t="n">
        <v>-24.81361381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1" t="n">
        <v>38626</v>
      </c>
      <c r="C672" s="159" t="s">
        <v>155</v>
      </c>
      <c r="D672" s="160" t="n">
        <v>-1.82201558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1" t="n">
        <v>38626</v>
      </c>
      <c r="C673" s="159" t="s">
        <v>156</v>
      </c>
      <c r="D673" s="160" t="n">
        <v>-10.41151762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1" t="n">
        <v>38626</v>
      </c>
      <c r="C674" s="159" t="s">
        <v>141</v>
      </c>
      <c r="D674" s="160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1" t="n">
        <v>38626</v>
      </c>
      <c r="C675" s="159" t="s">
        <v>143</v>
      </c>
      <c r="D675" s="160" t="n">
        <v>-13.01439703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1" t="n">
        <v>38626</v>
      </c>
      <c r="C676" s="159" t="s">
        <v>135</v>
      </c>
      <c r="D676" s="160" t="n">
        <v>-7.42341207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1" t="n">
        <v>38626</v>
      </c>
      <c r="C677" s="159" t="s">
        <v>144</v>
      </c>
      <c r="D677" s="160" t="n">
        <v>-3.05578042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1" t="n">
        <v>38626</v>
      </c>
      <c r="C678" s="159" t="s">
        <v>136</v>
      </c>
      <c r="D678" s="160" t="n">
        <v>-4.11775522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1" t="n">
        <v>38626</v>
      </c>
      <c r="C679" s="159" t="s">
        <v>145</v>
      </c>
      <c r="D679" s="160" t="n">
        <v>-25.05011139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1" t="n">
        <v>38626</v>
      </c>
      <c r="C680" s="159" t="s">
        <v>146</v>
      </c>
      <c r="D680" s="160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1" t="n">
        <v>38626</v>
      </c>
      <c r="C681" s="159" t="s">
        <v>147</v>
      </c>
      <c r="D681" s="160" t="n">
        <v>-11.73638324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1" t="n">
        <v>38626</v>
      </c>
      <c r="C682" s="159" t="s">
        <v>148</v>
      </c>
      <c r="D682" s="160" t="n">
        <v>-16.91611326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1" t="n">
        <v>38626</v>
      </c>
      <c r="C683" s="159" t="s">
        <v>161</v>
      </c>
      <c r="D683" s="160" t="n">
        <v>-7.80863822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1" t="n">
        <v>38626</v>
      </c>
      <c r="C684" s="159" t="s">
        <v>152</v>
      </c>
      <c r="D684" s="160" t="n">
        <v>-25.50821818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1" t="n">
        <v>38657</v>
      </c>
      <c r="C685" s="159" t="s">
        <v>155</v>
      </c>
      <c r="D685" s="160" t="n">
        <v>-1.753869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1" t="n">
        <v>38657</v>
      </c>
      <c r="C686" s="159" t="s">
        <v>156</v>
      </c>
      <c r="D686" s="160" t="n">
        <v>-10.02210858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1" t="n">
        <v>38657</v>
      </c>
      <c r="C687" s="159" t="s">
        <v>141</v>
      </c>
      <c r="D687" s="160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1" t="n">
        <v>38657</v>
      </c>
      <c r="C688" s="159" t="s">
        <v>143</v>
      </c>
      <c r="D688" s="160" t="n">
        <v>-12.52763573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1" t="n">
        <v>38657</v>
      </c>
      <c r="C689" s="159" t="s">
        <v>161</v>
      </c>
      <c r="D689" s="160" t="n">
        <v>-7.51658144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1" t="n">
        <v>38657</v>
      </c>
      <c r="C690" s="159" t="s">
        <v>152</v>
      </c>
      <c r="D690" s="160" t="n">
        <v>-24.55416603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1" t="n">
        <v>38687</v>
      </c>
      <c r="C691" s="159" t="s">
        <v>155</v>
      </c>
      <c r="D691" s="160" t="n">
        <v>-1.80291719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1" t="n">
        <v>38687</v>
      </c>
      <c r="C692" s="159" t="s">
        <v>156</v>
      </c>
      <c r="D692" s="160" t="n">
        <v>-10.30238397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1" t="n">
        <v>38687</v>
      </c>
      <c r="C693" s="159" t="s">
        <v>141</v>
      </c>
      <c r="D693" s="160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1" t="n">
        <v>38687</v>
      </c>
      <c r="C694" s="159" t="s">
        <v>143</v>
      </c>
      <c r="D694" s="160" t="n">
        <v>-12.87797996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1" t="n">
        <v>38687</v>
      </c>
      <c r="C695" s="159" t="s">
        <v>161</v>
      </c>
      <c r="D695" s="160" t="n">
        <v>-7.72678798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1" t="n">
        <v>38687</v>
      </c>
      <c r="C696" s="159" t="s">
        <v>152</v>
      </c>
      <c r="D696" s="160" t="n">
        <v>-20.86232754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1" t="n">
        <v>38718</v>
      </c>
      <c r="C697" s="159" t="s">
        <v>155</v>
      </c>
      <c r="D697" s="160" t="n">
        <v>-1.79318388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1" t="n">
        <v>38718</v>
      </c>
      <c r="C698" s="159" t="s">
        <v>156</v>
      </c>
      <c r="D698" s="160" t="n">
        <v>-10.24676501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1" t="n">
        <v>38718</v>
      </c>
      <c r="C699" s="159" t="s">
        <v>141</v>
      </c>
      <c r="D699" s="160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1" t="n">
        <v>38718</v>
      </c>
      <c r="C700" s="159" t="s">
        <v>143</v>
      </c>
      <c r="D700" s="160" t="n">
        <v>-12.80845627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1" t="n">
        <v>38718</v>
      </c>
      <c r="C701" s="159" t="s">
        <v>161</v>
      </c>
      <c r="D701" s="160" t="n">
        <v>-7.68507376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1" t="n">
        <v>38718</v>
      </c>
      <c r="C702" s="159" t="s">
        <v>152</v>
      </c>
      <c r="D702" s="160" t="n">
        <v>-20.74969915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1" t="n">
        <v>38749</v>
      </c>
      <c r="C703" s="159" t="s">
        <v>155</v>
      </c>
      <c r="D703" s="160" t="n">
        <v>-1.61088366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1" t="n">
        <v>38749</v>
      </c>
      <c r="C704" s="159" t="s">
        <v>156</v>
      </c>
      <c r="D704" s="160" t="n">
        <v>-9.20504946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1" t="n">
        <v>38749</v>
      </c>
      <c r="C705" s="159" t="s">
        <v>141</v>
      </c>
      <c r="D705" s="160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1" t="n">
        <v>38749</v>
      </c>
      <c r="C706" s="159" t="s">
        <v>143</v>
      </c>
      <c r="D706" s="160" t="n">
        <v>-11.50631183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1" t="n">
        <v>38749</v>
      </c>
      <c r="C707" s="159" t="s">
        <v>161</v>
      </c>
      <c r="D707" s="160" t="n">
        <v>-6.9037871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1" t="n">
        <v>38749</v>
      </c>
      <c r="C708" s="159" t="s">
        <v>152</v>
      </c>
      <c r="D708" s="160" t="n">
        <v>-18.64022517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1" t="n">
        <v>38777</v>
      </c>
      <c r="C709" s="159" t="s">
        <v>155</v>
      </c>
      <c r="D709" s="160" t="n">
        <v>-1.77468012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1" t="n">
        <v>38777</v>
      </c>
      <c r="C710" s="159" t="s">
        <v>156</v>
      </c>
      <c r="D710" s="160" t="n">
        <v>-10.14102925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1" t="n">
        <v>38777</v>
      </c>
      <c r="C711" s="159" t="s">
        <v>141</v>
      </c>
      <c r="D711" s="160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1" t="n">
        <v>38777</v>
      </c>
      <c r="C712" s="159" t="s">
        <v>143</v>
      </c>
      <c r="D712" s="160" t="n">
        <v>-12.67628657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1" t="n">
        <v>38777</v>
      </c>
      <c r="C713" s="159" t="s">
        <v>161</v>
      </c>
      <c r="D713" s="160" t="n">
        <v>-7.60577194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1" t="n">
        <v>38777</v>
      </c>
      <c r="C714" s="159" t="s">
        <v>152</v>
      </c>
      <c r="D714" s="160" t="n">
        <v>-24.84552167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1" t="n">
        <v>38808</v>
      </c>
      <c r="C715" s="159" t="s">
        <v>155</v>
      </c>
      <c r="D715" s="160" t="n">
        <v>-1.70826521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1" t="n">
        <v>38808</v>
      </c>
      <c r="C716" s="159" t="s">
        <v>156</v>
      </c>
      <c r="D716" s="160" t="n">
        <v>-9.76151551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1" t="n">
        <v>38808</v>
      </c>
      <c r="C717" s="159" t="s">
        <v>141</v>
      </c>
      <c r="D717" s="160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1" t="n">
        <v>38808</v>
      </c>
      <c r="C718" s="159" t="s">
        <v>143</v>
      </c>
      <c r="D718" s="160" t="n">
        <v>-12.20189439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1" t="n">
        <v>38808</v>
      </c>
      <c r="C719" s="159" t="s">
        <v>161</v>
      </c>
      <c r="D719" s="160" t="n">
        <v>-7.32113664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1" t="n">
        <v>38808</v>
      </c>
      <c r="C720" s="159" t="s">
        <v>152</v>
      </c>
      <c r="D720" s="160" t="n">
        <v>-23.91571301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1" t="n">
        <v>38838</v>
      </c>
      <c r="C721" s="159" t="s">
        <v>155</v>
      </c>
      <c r="D721" s="160" t="n">
        <v>-1.756556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1" t="n">
        <v>38838</v>
      </c>
      <c r="C722" s="159" t="s">
        <v>156</v>
      </c>
      <c r="D722" s="160" t="n">
        <v>-10.03746286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1" t="n">
        <v>38838</v>
      </c>
      <c r="C723" s="159" t="s">
        <v>141</v>
      </c>
      <c r="D723" s="160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1" t="n">
        <v>38838</v>
      </c>
      <c r="C724" s="159" t="s">
        <v>143</v>
      </c>
      <c r="D724" s="160" t="n">
        <v>-12.54682858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1" t="n">
        <v>38838</v>
      </c>
      <c r="C725" s="159" t="s">
        <v>161</v>
      </c>
      <c r="D725" s="160" t="n">
        <v>-7.52809715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1" t="n">
        <v>38838</v>
      </c>
      <c r="C726" s="159" t="s">
        <v>152</v>
      </c>
      <c r="D726" s="160" t="n">
        <v>-24.59178401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1" t="n">
        <v>38869</v>
      </c>
      <c r="C727" s="159" t="s">
        <v>155</v>
      </c>
      <c r="D727" s="160" t="n">
        <v>-1.69123416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1" t="n">
        <v>38869</v>
      </c>
      <c r="C728" s="159" t="s">
        <v>156</v>
      </c>
      <c r="D728" s="160" t="n">
        <v>-9.66419521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1" t="n">
        <v>38869</v>
      </c>
      <c r="C729" s="159" t="s">
        <v>141</v>
      </c>
      <c r="D729" s="160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1" t="n">
        <v>38869</v>
      </c>
      <c r="C730" s="159" t="s">
        <v>143</v>
      </c>
      <c r="D730" s="160" t="n">
        <v>-12.08024401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1" t="n">
        <v>38869</v>
      </c>
      <c r="C731" s="159" t="s">
        <v>161</v>
      </c>
      <c r="D731" s="160" t="n">
        <v>-7.24814641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1" t="n">
        <v>38869</v>
      </c>
      <c r="C732" s="159" t="s">
        <v>152</v>
      </c>
      <c r="D732" s="160" t="n">
        <v>-23.67727826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1" t="n">
        <v>38899</v>
      </c>
      <c r="C733" s="159" t="s">
        <v>155</v>
      </c>
      <c r="D733" s="160" t="n">
        <v>-1.73894308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1" t="n">
        <v>38899</v>
      </c>
      <c r="C734" s="159" t="s">
        <v>156</v>
      </c>
      <c r="D734" s="160" t="n">
        <v>-9.93681762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1" t="n">
        <v>38899</v>
      </c>
      <c r="C735" s="159" t="s">
        <v>141</v>
      </c>
      <c r="D735" s="160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1" t="n">
        <v>38899</v>
      </c>
      <c r="C736" s="159" t="s">
        <v>143</v>
      </c>
      <c r="D736" s="160" t="n">
        <v>-12.42102203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1" t="n">
        <v>38899</v>
      </c>
      <c r="C737" s="159" t="s">
        <v>161</v>
      </c>
      <c r="D737" s="160" t="n">
        <v>-7.45261322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1" t="n">
        <v>38899</v>
      </c>
      <c r="C738" s="159" t="s">
        <v>152</v>
      </c>
      <c r="D738" s="160" t="n">
        <v>-24.34520318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1" t="n">
        <v>38930</v>
      </c>
      <c r="C739" s="159" t="s">
        <v>155</v>
      </c>
      <c r="D739" s="160" t="n">
        <v>-1.72998222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1" t="n">
        <v>38930</v>
      </c>
      <c r="C740" s="159" t="s">
        <v>156</v>
      </c>
      <c r="D740" s="160" t="n">
        <v>-9.88561268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1" t="n">
        <v>38930</v>
      </c>
      <c r="C741" s="159" t="s">
        <v>141</v>
      </c>
      <c r="D741" s="160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1" t="n">
        <v>38930</v>
      </c>
      <c r="C742" s="159" t="s">
        <v>143</v>
      </c>
      <c r="D742" s="160" t="n">
        <v>-12.35701585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1" t="n">
        <v>38930</v>
      </c>
      <c r="C743" s="159" t="s">
        <v>161</v>
      </c>
      <c r="D743" s="160" t="n">
        <v>-7.41420951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1" t="n">
        <v>38930</v>
      </c>
      <c r="C744" s="159" t="s">
        <v>152</v>
      </c>
      <c r="D744" s="160" t="n">
        <v>-24.21975107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1" t="n">
        <v>38961</v>
      </c>
      <c r="C745" s="159" t="s">
        <v>155</v>
      </c>
      <c r="D745" s="160" t="n">
        <v>-1.66549874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1" t="n">
        <v>38961</v>
      </c>
      <c r="C746" s="159" t="s">
        <v>156</v>
      </c>
      <c r="D746" s="160" t="n">
        <v>-9.51713563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1" t="n">
        <v>38961</v>
      </c>
      <c r="C747" s="159" t="s">
        <v>141</v>
      </c>
      <c r="D747" s="160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1" t="n">
        <v>38961</v>
      </c>
      <c r="C748" s="159" t="s">
        <v>143</v>
      </c>
      <c r="D748" s="160" t="n">
        <v>-11.89641954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1" t="n">
        <v>38961</v>
      </c>
      <c r="C749" s="159" t="s">
        <v>161</v>
      </c>
      <c r="D749" s="160" t="n">
        <v>-7.13785172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1" t="n">
        <v>38961</v>
      </c>
      <c r="C750" s="159" t="s">
        <v>152</v>
      </c>
      <c r="D750" s="160" t="n">
        <v>-23.3169823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1" t="n">
        <v>38991</v>
      </c>
      <c r="C751" s="159" t="s">
        <v>155</v>
      </c>
      <c r="D751" s="160" t="n">
        <v>-1.71233259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1" t="n">
        <v>38991</v>
      </c>
      <c r="C752" s="159" t="s">
        <v>141</v>
      </c>
      <c r="D752" s="160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1" t="n">
        <v>38991</v>
      </c>
      <c r="C753" s="159" t="s">
        <v>152</v>
      </c>
      <c r="D753" s="160" t="n">
        <v>-16.63408807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1" t="n">
        <v>39022</v>
      </c>
      <c r="C754" s="159" t="s">
        <v>155</v>
      </c>
      <c r="D754" s="160" t="n">
        <v>-1.64840868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1" t="n">
        <v>39022</v>
      </c>
      <c r="C755" s="159" t="s">
        <v>141</v>
      </c>
      <c r="D755" s="160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1" t="n">
        <v>39022</v>
      </c>
      <c r="C756" s="159" t="s">
        <v>152</v>
      </c>
      <c r="D756" s="160" t="n">
        <v>-16.01311287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1" t="n">
        <v>39052</v>
      </c>
      <c r="C757" s="159" t="s">
        <v>155</v>
      </c>
      <c r="D757" s="160" t="n">
        <v>-1.69466417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1" t="n">
        <v>39052</v>
      </c>
      <c r="C758" s="159" t="s">
        <v>141</v>
      </c>
      <c r="D758" s="160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1" t="n">
        <v>39052</v>
      </c>
      <c r="C759" s="159" t="s">
        <v>152</v>
      </c>
      <c r="D759" s="160" t="n">
        <v>-12.34683897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1" t="n">
        <v>39083</v>
      </c>
      <c r="C760" s="159" t="s">
        <v>155</v>
      </c>
      <c r="D760" s="160" t="n">
        <v>-1.68567934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1" t="n">
        <v>39083</v>
      </c>
      <c r="C761" s="159" t="s">
        <v>141</v>
      </c>
      <c r="D761" s="160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1" t="n">
        <v>39083</v>
      </c>
      <c r="C762" s="159" t="s">
        <v>152</v>
      </c>
      <c r="D762" s="160" t="n">
        <v>-12.28137802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1" t="n">
        <v>39114</v>
      </c>
      <c r="C763" s="159" t="s">
        <v>155</v>
      </c>
      <c r="D763" s="160" t="n">
        <v>-1.51443089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1" t="n">
        <v>39114</v>
      </c>
      <c r="C764" s="159" t="s">
        <v>141</v>
      </c>
      <c r="D764" s="160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1" t="n">
        <v>39114</v>
      </c>
      <c r="C765" s="159" t="s">
        <v>152</v>
      </c>
      <c r="D765" s="160" t="n">
        <v>-11.03371078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1" t="n">
        <v>39142</v>
      </c>
      <c r="C766" s="159" t="s">
        <v>155</v>
      </c>
      <c r="D766" s="160" t="n">
        <v>-1.66857092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1" t="n">
        <v>39142</v>
      </c>
      <c r="C767" s="159" t="s">
        <v>141</v>
      </c>
      <c r="D767" s="160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1" t="n">
        <v>39142</v>
      </c>
      <c r="C768" s="159" t="s">
        <v>152</v>
      </c>
      <c r="D768" s="160" t="n">
        <v>-16.2089746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1" t="n">
        <v>39173</v>
      </c>
      <c r="C769" s="159" t="s">
        <v>155</v>
      </c>
      <c r="D769" s="160" t="n">
        <v>-1.60607768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1" t="n">
        <v>39173</v>
      </c>
      <c r="C770" s="159" t="s">
        <v>141</v>
      </c>
      <c r="D770" s="160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1" t="n">
        <v>39173</v>
      </c>
      <c r="C771" s="159" t="s">
        <v>152</v>
      </c>
      <c r="D771" s="160" t="n">
        <v>-15.60189745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1" t="n">
        <v>39203</v>
      </c>
      <c r="C772" s="159" t="s">
        <v>155</v>
      </c>
      <c r="D772" s="160" t="n">
        <v>-1.65099894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1" t="n">
        <v>39203</v>
      </c>
      <c r="C773" s="159" t="s">
        <v>141</v>
      </c>
      <c r="D773" s="160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1" t="n">
        <v>39203</v>
      </c>
      <c r="C774" s="159" t="s">
        <v>152</v>
      </c>
      <c r="D774" s="160" t="n">
        <v>-16.03827542</v>
      </c>
    </row>
    <row r="775" customFormat="false" ht="12.75" hidden="false" customHeight="false" outlineLevel="0" collapsed="false">
      <c r="A775" s="0" t="n">
        <f aca="false">INDEX(BucketTable,MATCH(B775,SumMonths,0),1)</f>
        <v>14</v>
      </c>
      <c r="B775" s="171" t="n">
        <v>39234</v>
      </c>
      <c r="C775" s="159" t="s">
        <v>155</v>
      </c>
      <c r="D775" s="160" t="n">
        <v>-1.58912723</v>
      </c>
    </row>
    <row r="776" customFormat="false" ht="12.75" hidden="false" customHeight="false" outlineLevel="0" collapsed="false">
      <c r="A776" s="0" t="n">
        <f aca="false">INDEX(BucketTable,MATCH(B776,SumMonths,0),1)</f>
        <v>14</v>
      </c>
      <c r="B776" s="171" t="n">
        <v>39234</v>
      </c>
      <c r="C776" s="159" t="s">
        <v>141</v>
      </c>
      <c r="D776" s="160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14</v>
      </c>
      <c r="B777" s="171" t="n">
        <v>39234</v>
      </c>
      <c r="C777" s="159" t="s">
        <v>152</v>
      </c>
      <c r="D777" s="160" t="n">
        <v>-15.43723599</v>
      </c>
    </row>
    <row r="778" customFormat="false" ht="12.75" hidden="false" customHeight="false" outlineLevel="0" collapsed="false">
      <c r="A778" s="0" t="n">
        <f aca="false">INDEX(BucketTable,MATCH(B778,SumMonths,0),1)</f>
        <v>14</v>
      </c>
      <c r="B778" s="171" t="n">
        <v>39264</v>
      </c>
      <c r="C778" s="159" t="s">
        <v>155</v>
      </c>
      <c r="D778" s="160" t="n">
        <v>-1.63348592</v>
      </c>
    </row>
    <row r="779" customFormat="false" ht="12.75" hidden="false" customHeight="false" outlineLevel="0" collapsed="false">
      <c r="A779" s="0" t="n">
        <f aca="false">INDEX(BucketTable,MATCH(B779,SumMonths,0),1)</f>
        <v>14</v>
      </c>
      <c r="B779" s="171" t="n">
        <v>39264</v>
      </c>
      <c r="C779" s="159" t="s">
        <v>141</v>
      </c>
      <c r="D779" s="160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14</v>
      </c>
      <c r="B780" s="171" t="n">
        <v>39264</v>
      </c>
      <c r="C780" s="159" t="s">
        <v>152</v>
      </c>
      <c r="D780" s="160" t="n">
        <v>-15.86814896</v>
      </c>
    </row>
    <row r="781" customFormat="false" ht="12.75" hidden="false" customHeight="false" outlineLevel="0" collapsed="false">
      <c r="A781" s="0" t="n">
        <f aca="false">INDEX(BucketTable,MATCH(B781,SumMonths,0),1)</f>
        <v>14</v>
      </c>
      <c r="B781" s="171" t="n">
        <v>39295</v>
      </c>
      <c r="C781" s="159" t="s">
        <v>155</v>
      </c>
      <c r="D781" s="160" t="n">
        <v>-1.62458862</v>
      </c>
    </row>
    <row r="782" customFormat="false" ht="12.75" hidden="false" customHeight="false" outlineLevel="0" collapsed="false">
      <c r="A782" s="0" t="n">
        <f aca="false">INDEX(BucketTable,MATCH(B782,SumMonths,0),1)</f>
        <v>14</v>
      </c>
      <c r="B782" s="171" t="n">
        <v>39295</v>
      </c>
      <c r="C782" s="159" t="s">
        <v>141</v>
      </c>
      <c r="D782" s="160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14</v>
      </c>
      <c r="B783" s="171" t="n">
        <v>39295</v>
      </c>
      <c r="C783" s="159" t="s">
        <v>152</v>
      </c>
      <c r="D783" s="160" t="n">
        <v>-15.78171805</v>
      </c>
    </row>
    <row r="784" customFormat="false" ht="12.75" hidden="false" customHeight="false" outlineLevel="0" collapsed="false">
      <c r="A784" s="0" t="n">
        <f aca="false">INDEX(BucketTable,MATCH(B784,SumMonths,0),1)</f>
        <v>14</v>
      </c>
      <c r="B784" s="171" t="n">
        <v>39326</v>
      </c>
      <c r="C784" s="159" t="s">
        <v>155</v>
      </c>
      <c r="D784" s="160" t="n">
        <v>-1.56357469</v>
      </c>
    </row>
    <row r="785" customFormat="false" ht="12.75" hidden="false" customHeight="false" outlineLevel="0" collapsed="false">
      <c r="A785" s="0" t="n">
        <f aca="false">INDEX(BucketTable,MATCH(B785,SumMonths,0),1)</f>
        <v>14</v>
      </c>
      <c r="B785" s="171" t="n">
        <v>39326</v>
      </c>
      <c r="C785" s="159" t="s">
        <v>141</v>
      </c>
      <c r="D785" s="160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14</v>
      </c>
      <c r="B786" s="171" t="n">
        <v>39326</v>
      </c>
      <c r="C786" s="159" t="s">
        <v>152</v>
      </c>
      <c r="D786" s="160" t="n">
        <v>-15.18901125</v>
      </c>
    </row>
    <row r="787" customFormat="false" ht="12.75" hidden="false" customHeight="false" outlineLevel="0" collapsed="false">
      <c r="A787" s="0" t="n">
        <f aca="false">INDEX(BucketTable,MATCH(B787,SumMonths,0),1)</f>
        <v>14</v>
      </c>
      <c r="B787" s="171" t="n">
        <v>39356</v>
      </c>
      <c r="C787" s="159" t="s">
        <v>155</v>
      </c>
      <c r="D787" s="160" t="n">
        <v>-1.60708886</v>
      </c>
    </row>
    <row r="788" customFormat="false" ht="12.75" hidden="false" customHeight="false" outlineLevel="0" collapsed="false">
      <c r="A788" s="0" t="n">
        <f aca="false">INDEX(BucketTable,MATCH(B788,SumMonths,0),1)</f>
        <v>14</v>
      </c>
      <c r="B788" s="171" t="n">
        <v>39356</v>
      </c>
      <c r="C788" s="159" t="s">
        <v>141</v>
      </c>
      <c r="D788" s="160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14</v>
      </c>
      <c r="B789" s="171" t="n">
        <v>39356</v>
      </c>
      <c r="C789" s="159" t="s">
        <v>152</v>
      </c>
      <c r="D789" s="160" t="n">
        <v>-15.61172035</v>
      </c>
    </row>
    <row r="790" customFormat="false" ht="12.75" hidden="false" customHeight="false" outlineLevel="0" collapsed="false">
      <c r="A790" s="0" t="n">
        <f aca="false">INDEX(BucketTable,MATCH(B790,SumMonths,0),1)</f>
        <v>14</v>
      </c>
      <c r="B790" s="171" t="n">
        <v>39387</v>
      </c>
      <c r="C790" s="159" t="s">
        <v>155</v>
      </c>
      <c r="D790" s="160" t="n">
        <v>-1.54664563</v>
      </c>
    </row>
    <row r="791" customFormat="false" ht="12.75" hidden="false" customHeight="false" outlineLevel="0" collapsed="false">
      <c r="A791" s="0" t="n">
        <f aca="false">INDEX(BucketTable,MATCH(B791,SumMonths,0),1)</f>
        <v>14</v>
      </c>
      <c r="B791" s="171" t="n">
        <v>39387</v>
      </c>
      <c r="C791" s="159" t="s">
        <v>141</v>
      </c>
      <c r="D791" s="160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14</v>
      </c>
      <c r="B792" s="171" t="n">
        <v>39387</v>
      </c>
      <c r="C792" s="159" t="s">
        <v>152</v>
      </c>
      <c r="D792" s="160" t="n">
        <v>-15.02455757</v>
      </c>
    </row>
    <row r="793" customFormat="false" ht="12.75" hidden="false" customHeight="false" outlineLevel="0" collapsed="false">
      <c r="A793" s="0" t="n">
        <f aca="false">INDEX(BucketTable,MATCH(B793,SumMonths,0),1)</f>
        <v>14</v>
      </c>
      <c r="B793" s="171" t="n">
        <v>39417</v>
      </c>
      <c r="C793" s="159" t="s">
        <v>155</v>
      </c>
      <c r="D793" s="160" t="n">
        <v>-1.58960262</v>
      </c>
    </row>
    <row r="794" customFormat="false" ht="12.75" hidden="false" customHeight="false" outlineLevel="0" collapsed="false">
      <c r="A794" s="0" t="n">
        <f aca="false">INDEX(BucketTable,MATCH(B794,SumMonths,0),1)</f>
        <v>14</v>
      </c>
      <c r="B794" s="171" t="n">
        <v>39417</v>
      </c>
      <c r="C794" s="159" t="s">
        <v>141</v>
      </c>
      <c r="D794" s="160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14</v>
      </c>
      <c r="B795" s="171" t="n">
        <v>39417</v>
      </c>
      <c r="C795" s="159" t="s">
        <v>152</v>
      </c>
      <c r="D795" s="160" t="n">
        <v>-11.58139055</v>
      </c>
    </row>
    <row r="796" customFormat="false" ht="12.75" hidden="false" customHeight="false" outlineLevel="0" collapsed="false">
      <c r="A796" s="0" t="n">
        <f aca="false">INDEX(BucketTable,MATCH(B796,SumMonths,0),1)</f>
        <v>14</v>
      </c>
      <c r="B796" s="171" t="n">
        <v>39448</v>
      </c>
      <c r="C796" s="159" t="s">
        <v>155</v>
      </c>
      <c r="D796" s="160" t="n">
        <v>-1.58072256</v>
      </c>
    </row>
    <row r="797" customFormat="false" ht="12.75" hidden="false" customHeight="false" outlineLevel="0" collapsed="false">
      <c r="A797" s="0" t="n">
        <f aca="false">INDEX(BucketTable,MATCH(B797,SumMonths,0),1)</f>
        <v>14</v>
      </c>
      <c r="B797" s="171" t="n">
        <v>39448</v>
      </c>
      <c r="C797" s="159" t="s">
        <v>141</v>
      </c>
      <c r="D797" s="160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14</v>
      </c>
      <c r="B798" s="171" t="n">
        <v>39479</v>
      </c>
      <c r="C798" s="159" t="s">
        <v>155</v>
      </c>
      <c r="D798" s="160" t="n">
        <v>-1.47043792</v>
      </c>
    </row>
    <row r="799" customFormat="false" ht="12.75" hidden="false" customHeight="false" outlineLevel="0" collapsed="false">
      <c r="A799" s="0" t="n">
        <f aca="false">INDEX(BucketTable,MATCH(B799,SumMonths,0),1)</f>
        <v>14</v>
      </c>
      <c r="B799" s="171" t="n">
        <v>39479</v>
      </c>
      <c r="C799" s="159" t="s">
        <v>141</v>
      </c>
      <c r="D799" s="160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14</v>
      </c>
      <c r="B800" s="171" t="n">
        <v>39508</v>
      </c>
      <c r="C800" s="159" t="s">
        <v>155</v>
      </c>
      <c r="D800" s="160" t="n">
        <v>-1.56354979</v>
      </c>
    </row>
    <row r="801" customFormat="false" ht="12.75" hidden="false" customHeight="false" outlineLevel="0" collapsed="false">
      <c r="A801" s="0" t="n">
        <f aca="false">INDEX(BucketTable,MATCH(B801,SumMonths,0),1)</f>
        <v>14</v>
      </c>
      <c r="B801" s="171" t="n">
        <v>39508</v>
      </c>
      <c r="C801" s="159" t="s">
        <v>141</v>
      </c>
      <c r="D801" s="160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14</v>
      </c>
      <c r="B802" s="171" t="n">
        <v>39539</v>
      </c>
      <c r="C802" s="159" t="s">
        <v>155</v>
      </c>
      <c r="D802" s="160" t="n">
        <v>-1.50453443</v>
      </c>
    </row>
    <row r="803" customFormat="false" ht="12.75" hidden="false" customHeight="false" outlineLevel="0" collapsed="false">
      <c r="A803" s="0" t="n">
        <f aca="false">INDEX(BucketTable,MATCH(B803,SumMonths,0),1)</f>
        <v>14</v>
      </c>
      <c r="B803" s="171" t="n">
        <v>39539</v>
      </c>
      <c r="C803" s="159" t="s">
        <v>141</v>
      </c>
      <c r="D803" s="160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14</v>
      </c>
      <c r="B804" s="171" t="n">
        <v>39569</v>
      </c>
      <c r="C804" s="159" t="s">
        <v>155</v>
      </c>
      <c r="D804" s="160" t="n">
        <v>-1.54611335</v>
      </c>
    </row>
    <row r="805" customFormat="false" ht="12.75" hidden="false" customHeight="false" outlineLevel="0" collapsed="false">
      <c r="A805" s="0" t="n">
        <f aca="false">INDEX(BucketTable,MATCH(B805,SumMonths,0),1)</f>
        <v>14</v>
      </c>
      <c r="B805" s="171" t="n">
        <v>39569</v>
      </c>
      <c r="C805" s="159" t="s">
        <v>141</v>
      </c>
      <c r="D805" s="160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14</v>
      </c>
      <c r="B806" s="171" t="n">
        <v>39600</v>
      </c>
      <c r="C806" s="159" t="s">
        <v>155</v>
      </c>
      <c r="D806" s="160" t="n">
        <v>-1.48767298</v>
      </c>
    </row>
    <row r="807" customFormat="false" ht="12.75" hidden="false" customHeight="false" outlineLevel="0" collapsed="false">
      <c r="A807" s="0" t="n">
        <f aca="false">INDEX(BucketTable,MATCH(B807,SumMonths,0),1)</f>
        <v>14</v>
      </c>
      <c r="B807" s="171" t="n">
        <v>39600</v>
      </c>
      <c r="C807" s="159" t="s">
        <v>141</v>
      </c>
      <c r="D807" s="160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14</v>
      </c>
      <c r="B808" s="171" t="n">
        <v>39630</v>
      </c>
      <c r="C808" s="159" t="s">
        <v>155</v>
      </c>
      <c r="D808" s="160" t="n">
        <v>-1.52870324</v>
      </c>
    </row>
    <row r="809" customFormat="false" ht="12.75" hidden="false" customHeight="false" outlineLevel="0" collapsed="false">
      <c r="A809" s="0" t="n">
        <f aca="false">INDEX(BucketTable,MATCH(B809,SumMonths,0),1)</f>
        <v>14</v>
      </c>
      <c r="B809" s="171" t="n">
        <v>39630</v>
      </c>
      <c r="C809" s="159" t="s">
        <v>141</v>
      </c>
      <c r="D809" s="160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14</v>
      </c>
      <c r="B810" s="171" t="n">
        <v>39661</v>
      </c>
      <c r="C810" s="159" t="s">
        <v>155</v>
      </c>
      <c r="D810" s="160" t="n">
        <v>-1.51986671</v>
      </c>
    </row>
    <row r="811" customFormat="false" ht="12.75" hidden="false" customHeight="false" outlineLevel="0" collapsed="false">
      <c r="A811" s="0" t="n">
        <f aca="false">INDEX(BucketTable,MATCH(B811,SumMonths,0),1)</f>
        <v>14</v>
      </c>
      <c r="B811" s="171" t="n">
        <v>39661</v>
      </c>
      <c r="C811" s="159" t="s">
        <v>141</v>
      </c>
      <c r="D811" s="160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14</v>
      </c>
      <c r="B812" s="171" t="n">
        <v>39692</v>
      </c>
      <c r="C812" s="159" t="s">
        <v>155</v>
      </c>
      <c r="D812" s="160" t="n">
        <v>-1.46229518</v>
      </c>
    </row>
    <row r="813" customFormat="false" ht="12.75" hidden="false" customHeight="false" outlineLevel="0" collapsed="false">
      <c r="A813" s="0" t="n">
        <f aca="false">INDEX(BucketTable,MATCH(B813,SumMonths,0),1)</f>
        <v>14</v>
      </c>
      <c r="B813" s="171" t="n">
        <v>39692</v>
      </c>
      <c r="C813" s="159" t="s">
        <v>141</v>
      </c>
      <c r="D813" s="160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14</v>
      </c>
      <c r="B814" s="171" t="n">
        <v>39722</v>
      </c>
      <c r="C814" s="159" t="s">
        <v>155</v>
      </c>
      <c r="D814" s="160" t="n">
        <v>-1.50250299</v>
      </c>
    </row>
    <row r="815" customFormat="false" ht="12.75" hidden="false" customHeight="false" outlineLevel="0" collapsed="false">
      <c r="A815" s="0" t="n">
        <f aca="false">INDEX(BucketTable,MATCH(B815,SumMonths,0),1)</f>
        <v>14</v>
      </c>
      <c r="B815" s="171" t="n">
        <v>39722</v>
      </c>
      <c r="C815" s="159" t="s">
        <v>141</v>
      </c>
      <c r="D815" s="160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14</v>
      </c>
      <c r="B816" s="171" t="n">
        <v>39753</v>
      </c>
      <c r="C816" s="159" t="s">
        <v>155</v>
      </c>
      <c r="D816" s="160" t="n">
        <v>-1.44550844</v>
      </c>
    </row>
    <row r="817" customFormat="false" ht="12.75" hidden="false" customHeight="false" outlineLevel="0" collapsed="false">
      <c r="A817" s="0" t="n">
        <f aca="false">INDEX(BucketTable,MATCH(B817,SumMonths,0),1)</f>
        <v>14</v>
      </c>
      <c r="B817" s="171" t="n">
        <v>39753</v>
      </c>
      <c r="C817" s="159" t="s">
        <v>141</v>
      </c>
      <c r="D817" s="160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14</v>
      </c>
      <c r="B818" s="171" t="n">
        <v>39783</v>
      </c>
      <c r="C818" s="159" t="s">
        <v>155</v>
      </c>
      <c r="D818" s="160" t="n">
        <v>-1.48517441</v>
      </c>
    </row>
    <row r="819" customFormat="false" ht="12.75" hidden="false" customHeight="false" outlineLevel="0" collapsed="false">
      <c r="A819" s="0" t="n">
        <f aca="false">INDEX(BucketTable,MATCH(B819,SumMonths,0),1)</f>
        <v>14</v>
      </c>
      <c r="B819" s="171" t="n">
        <v>39783</v>
      </c>
      <c r="C819" s="159" t="s">
        <v>141</v>
      </c>
      <c r="D819" s="160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14</v>
      </c>
      <c r="B820" s="171" t="n">
        <v>39814</v>
      </c>
      <c r="C820" s="159" t="s">
        <v>155</v>
      </c>
      <c r="D820" s="160" t="n">
        <v>-1.47638264</v>
      </c>
    </row>
    <row r="821" customFormat="false" ht="12.75" hidden="false" customHeight="false" outlineLevel="0" collapsed="false">
      <c r="A821" s="0" t="n">
        <f aca="false">INDEX(BucketTable,MATCH(B821,SumMonths,0),1)</f>
        <v>14</v>
      </c>
      <c r="B821" s="171" t="n">
        <v>39814</v>
      </c>
      <c r="C821" s="159" t="s">
        <v>141</v>
      </c>
      <c r="D821" s="160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14</v>
      </c>
      <c r="B822" s="171" t="n">
        <v>39845</v>
      </c>
      <c r="C822" s="159" t="s">
        <v>155</v>
      </c>
      <c r="D822" s="160" t="n">
        <v>-1.32557535</v>
      </c>
    </row>
    <row r="823" customFormat="false" ht="12.75" hidden="false" customHeight="false" outlineLevel="0" collapsed="false">
      <c r="A823" s="0" t="n">
        <f aca="false">INDEX(BucketTable,MATCH(B823,SumMonths,0),1)</f>
        <v>14</v>
      </c>
      <c r="B823" s="171" t="n">
        <v>39845</v>
      </c>
      <c r="C823" s="159" t="s">
        <v>141</v>
      </c>
      <c r="D823" s="160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14</v>
      </c>
      <c r="B824" s="171" t="n">
        <v>39873</v>
      </c>
      <c r="C824" s="159" t="s">
        <v>155</v>
      </c>
      <c r="D824" s="160" t="n">
        <v>-1.45967903</v>
      </c>
    </row>
    <row r="825" customFormat="false" ht="12.75" hidden="false" customHeight="false" outlineLevel="0" collapsed="false">
      <c r="A825" s="0" t="n">
        <f aca="false">INDEX(BucketTable,MATCH(B825,SumMonths,0),1)</f>
        <v>14</v>
      </c>
      <c r="B825" s="171" t="n">
        <v>39873</v>
      </c>
      <c r="C825" s="159" t="s">
        <v>141</v>
      </c>
      <c r="D825" s="160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14</v>
      </c>
      <c r="B826" s="171" t="n">
        <v>39904</v>
      </c>
      <c r="C826" s="159" t="s">
        <v>155</v>
      </c>
      <c r="D826" s="160" t="n">
        <v>-1.40440727</v>
      </c>
    </row>
    <row r="827" customFormat="false" ht="12.75" hidden="false" customHeight="false" outlineLevel="0" collapsed="false">
      <c r="A827" s="0" t="n">
        <f aca="false">INDEX(BucketTable,MATCH(B827,SumMonths,0),1)</f>
        <v>14</v>
      </c>
      <c r="B827" s="171" t="n">
        <v>39904</v>
      </c>
      <c r="C827" s="159" t="s">
        <v>141</v>
      </c>
      <c r="D827" s="160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14</v>
      </c>
      <c r="B828" s="171" t="n">
        <v>39934</v>
      </c>
      <c r="C828" s="159" t="s">
        <v>155</v>
      </c>
      <c r="D828" s="160" t="n">
        <v>-1.44351593</v>
      </c>
    </row>
    <row r="829" customFormat="false" ht="12.75" hidden="false" customHeight="false" outlineLevel="0" collapsed="false">
      <c r="A829" s="0" t="n">
        <f aca="false">INDEX(BucketTable,MATCH(B829,SumMonths,0),1)</f>
        <v>14</v>
      </c>
      <c r="B829" s="171" t="n">
        <v>39934</v>
      </c>
      <c r="C829" s="159" t="s">
        <v>141</v>
      </c>
      <c r="D829" s="160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14</v>
      </c>
      <c r="B830" s="171" t="n">
        <v>39965</v>
      </c>
      <c r="C830" s="159" t="s">
        <v>155</v>
      </c>
      <c r="D830" s="160" t="n">
        <v>-1.38926645</v>
      </c>
    </row>
    <row r="831" customFormat="false" ht="12.75" hidden="false" customHeight="false" outlineLevel="0" collapsed="false">
      <c r="A831" s="0" t="n">
        <f aca="false">INDEX(BucketTable,MATCH(B831,SumMonths,0),1)</f>
        <v>14</v>
      </c>
      <c r="B831" s="171" t="n">
        <v>39965</v>
      </c>
      <c r="C831" s="159" t="s">
        <v>141</v>
      </c>
      <c r="D831" s="160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14</v>
      </c>
      <c r="B832" s="171" t="n">
        <v>39995</v>
      </c>
      <c r="C832" s="159" t="s">
        <v>155</v>
      </c>
      <c r="D832" s="160" t="n">
        <v>-1.42791144</v>
      </c>
    </row>
    <row r="833" customFormat="false" ht="12.75" hidden="false" customHeight="false" outlineLevel="0" collapsed="false">
      <c r="A833" s="0" t="n">
        <f aca="false">INDEX(BucketTable,MATCH(B833,SumMonths,0),1)</f>
        <v>14</v>
      </c>
      <c r="B833" s="171" t="n">
        <v>39995</v>
      </c>
      <c r="C833" s="159" t="s">
        <v>141</v>
      </c>
      <c r="D833" s="160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14</v>
      </c>
      <c r="B834" s="171" t="n">
        <v>40026</v>
      </c>
      <c r="C834" s="159" t="s">
        <v>155</v>
      </c>
      <c r="D834" s="160" t="n">
        <v>-1.42001348</v>
      </c>
    </row>
    <row r="835" customFormat="false" ht="12.75" hidden="false" customHeight="false" outlineLevel="0" collapsed="false">
      <c r="A835" s="0" t="n">
        <f aca="false">INDEX(BucketTable,MATCH(B835,SumMonths,0),1)</f>
        <v>14</v>
      </c>
      <c r="B835" s="171" t="n">
        <v>40026</v>
      </c>
      <c r="C835" s="159" t="s">
        <v>141</v>
      </c>
      <c r="D835" s="160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14</v>
      </c>
      <c r="B836" s="171" t="n">
        <v>40057</v>
      </c>
      <c r="C836" s="159" t="s">
        <v>155</v>
      </c>
      <c r="D836" s="160" t="n">
        <v>-1.36658455</v>
      </c>
    </row>
    <row r="837" customFormat="false" ht="12.75" hidden="false" customHeight="false" outlineLevel="0" collapsed="false">
      <c r="A837" s="0" t="n">
        <f aca="false">INDEX(BucketTable,MATCH(B837,SumMonths,0),1)</f>
        <v>14</v>
      </c>
      <c r="B837" s="171" t="n">
        <v>40057</v>
      </c>
      <c r="C837" s="159" t="s">
        <v>141</v>
      </c>
      <c r="D837" s="160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14</v>
      </c>
      <c r="B838" s="171" t="n">
        <v>40087</v>
      </c>
      <c r="C838" s="159" t="s">
        <v>155</v>
      </c>
      <c r="D838" s="160" t="n">
        <v>-1.40453626</v>
      </c>
    </row>
    <row r="839" customFormat="false" ht="12.75" hidden="false" customHeight="false" outlineLevel="0" collapsed="false">
      <c r="A839" s="0" t="n">
        <f aca="false">INDEX(BucketTable,MATCH(B839,SumMonths,0),1)</f>
        <v>14</v>
      </c>
      <c r="B839" s="171" t="n">
        <v>40087</v>
      </c>
      <c r="C839" s="159" t="s">
        <v>141</v>
      </c>
      <c r="D839" s="160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14</v>
      </c>
      <c r="B840" s="171" t="n">
        <v>40118</v>
      </c>
      <c r="C840" s="159" t="s">
        <v>155</v>
      </c>
      <c r="D840" s="160" t="n">
        <v>-1.35164857</v>
      </c>
    </row>
    <row r="841" customFormat="false" ht="12.75" hidden="false" customHeight="false" outlineLevel="0" collapsed="false">
      <c r="A841" s="0" t="n">
        <f aca="false">INDEX(BucketTable,MATCH(B841,SumMonths,0),1)</f>
        <v>14</v>
      </c>
      <c r="B841" s="171" t="n">
        <v>40118</v>
      </c>
      <c r="C841" s="159" t="s">
        <v>141</v>
      </c>
      <c r="D841" s="160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14</v>
      </c>
      <c r="B842" s="171" t="n">
        <v>40148</v>
      </c>
      <c r="C842" s="159" t="s">
        <v>155</v>
      </c>
      <c r="D842" s="160" t="n">
        <v>-1.3891446</v>
      </c>
    </row>
    <row r="843" customFormat="false" ht="12.75" hidden="false" customHeight="false" outlineLevel="0" collapsed="false">
      <c r="A843" s="0" t="n">
        <f aca="false">INDEX(BucketTable,MATCH(B843,SumMonths,0),1)</f>
        <v>14</v>
      </c>
      <c r="B843" s="171" t="n">
        <v>40148</v>
      </c>
      <c r="C843" s="159" t="s">
        <v>141</v>
      </c>
      <c r="D843" s="160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14</v>
      </c>
      <c r="B844" s="171" t="n">
        <v>40179</v>
      </c>
      <c r="C844" s="159" t="s">
        <v>155</v>
      </c>
      <c r="D844" s="160" t="n">
        <v>-1.38135569</v>
      </c>
    </row>
    <row r="845" customFormat="false" ht="12.75" hidden="false" customHeight="false" outlineLevel="0" collapsed="false">
      <c r="A845" s="0" t="n">
        <f aca="false">INDEX(BucketTable,MATCH(B845,SumMonths,0),1)</f>
        <v>14</v>
      </c>
      <c r="B845" s="171" t="n">
        <v>40179</v>
      </c>
      <c r="C845" s="159" t="s">
        <v>141</v>
      </c>
      <c r="D845" s="160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14</v>
      </c>
      <c r="B846" s="171" t="n">
        <v>40210</v>
      </c>
      <c r="C846" s="159" t="s">
        <v>155</v>
      </c>
      <c r="D846" s="160" t="n">
        <v>-1.24066124</v>
      </c>
    </row>
    <row r="847" customFormat="false" ht="12.75" hidden="false" customHeight="false" outlineLevel="0" collapsed="false">
      <c r="A847" s="0" t="n">
        <f aca="false">INDEX(BucketTable,MATCH(B847,SumMonths,0),1)</f>
        <v>14</v>
      </c>
      <c r="B847" s="171" t="n">
        <v>40210</v>
      </c>
      <c r="C847" s="159" t="s">
        <v>141</v>
      </c>
      <c r="D847" s="160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14</v>
      </c>
      <c r="B848" s="171" t="n">
        <v>40238</v>
      </c>
      <c r="C848" s="159" t="s">
        <v>155</v>
      </c>
      <c r="D848" s="160" t="n">
        <v>-1.36659375</v>
      </c>
    </row>
    <row r="849" customFormat="false" ht="12.75" hidden="false" customHeight="false" outlineLevel="0" collapsed="false">
      <c r="A849" s="0" t="n">
        <f aca="false">INDEX(BucketTable,MATCH(B849,SumMonths,0),1)</f>
        <v>14</v>
      </c>
      <c r="B849" s="171" t="n">
        <v>40238</v>
      </c>
      <c r="C849" s="159" t="s">
        <v>141</v>
      </c>
      <c r="D849" s="160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14</v>
      </c>
      <c r="B850" s="171" t="n">
        <v>40269</v>
      </c>
      <c r="C850" s="159" t="s">
        <v>155</v>
      </c>
      <c r="D850" s="160" t="n">
        <v>-1.3150358</v>
      </c>
    </row>
    <row r="851" customFormat="false" ht="12.75" hidden="false" customHeight="false" outlineLevel="0" collapsed="false">
      <c r="A851" s="0" t="n">
        <f aca="false">INDEX(BucketTable,MATCH(B851,SumMonths,0),1)</f>
        <v>14</v>
      </c>
      <c r="B851" s="171" t="n">
        <v>40269</v>
      </c>
      <c r="C851" s="159" t="s">
        <v>141</v>
      </c>
      <c r="D851" s="160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14</v>
      </c>
      <c r="B852" s="171" t="n">
        <v>40299</v>
      </c>
      <c r="C852" s="159" t="s">
        <v>155</v>
      </c>
      <c r="D852" s="160" t="n">
        <v>-1.35141773</v>
      </c>
    </row>
    <row r="853" customFormat="false" ht="12.75" hidden="false" customHeight="false" outlineLevel="0" collapsed="false">
      <c r="A853" s="0" t="n">
        <f aca="false">INDEX(BucketTable,MATCH(B853,SumMonths,0),1)</f>
        <v>14</v>
      </c>
      <c r="B853" s="171" t="n">
        <v>40299</v>
      </c>
      <c r="C853" s="159" t="s">
        <v>141</v>
      </c>
      <c r="D853" s="160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14</v>
      </c>
      <c r="B854" s="171" t="n">
        <v>40330</v>
      </c>
      <c r="C854" s="159" t="s">
        <v>155</v>
      </c>
      <c r="D854" s="160" t="n">
        <v>-1.3003928</v>
      </c>
    </row>
    <row r="855" customFormat="false" ht="12.75" hidden="false" customHeight="false" outlineLevel="0" collapsed="false">
      <c r="A855" s="0" t="n">
        <f aca="false">INDEX(BucketTable,MATCH(B855,SumMonths,0),1)</f>
        <v>14</v>
      </c>
      <c r="B855" s="171" t="n">
        <v>40330</v>
      </c>
      <c r="C855" s="159" t="s">
        <v>141</v>
      </c>
      <c r="D855" s="160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14</v>
      </c>
      <c r="B856" s="171" t="n">
        <v>40360</v>
      </c>
      <c r="C856" s="159" t="s">
        <v>155</v>
      </c>
      <c r="D856" s="160" t="n">
        <v>-1.33633031</v>
      </c>
    </row>
    <row r="857" customFormat="false" ht="12.75" hidden="false" customHeight="false" outlineLevel="0" collapsed="false">
      <c r="A857" s="0" t="n">
        <f aca="false">INDEX(BucketTable,MATCH(B857,SumMonths,0),1)</f>
        <v>14</v>
      </c>
      <c r="B857" s="171" t="n">
        <v>40360</v>
      </c>
      <c r="C857" s="159" t="s">
        <v>141</v>
      </c>
      <c r="D857" s="160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14</v>
      </c>
      <c r="B858" s="171" t="n">
        <v>40391</v>
      </c>
      <c r="C858" s="159" t="s">
        <v>155</v>
      </c>
      <c r="D858" s="160" t="n">
        <v>-1.32869714</v>
      </c>
    </row>
    <row r="859" customFormat="false" ht="12.75" hidden="false" customHeight="false" outlineLevel="0" collapsed="false">
      <c r="A859" s="0" t="n">
        <f aca="false">INDEX(BucketTable,MATCH(B859,SumMonths,0),1)</f>
        <v>14</v>
      </c>
      <c r="B859" s="171" t="n">
        <v>40391</v>
      </c>
      <c r="C859" s="159" t="s">
        <v>141</v>
      </c>
      <c r="D859" s="160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14</v>
      </c>
      <c r="B860" s="171" t="n">
        <v>40422</v>
      </c>
      <c r="C860" s="159" t="s">
        <v>155</v>
      </c>
      <c r="D860" s="160" t="n">
        <v>-1.27847146</v>
      </c>
    </row>
    <row r="861" customFormat="false" ht="12.75" hidden="false" customHeight="false" outlineLevel="0" collapsed="false">
      <c r="A861" s="0" t="n">
        <f aca="false">INDEX(BucketTable,MATCH(B861,SumMonths,0),1)</f>
        <v>14</v>
      </c>
      <c r="B861" s="171" t="n">
        <v>40422</v>
      </c>
      <c r="C861" s="159" t="s">
        <v>141</v>
      </c>
      <c r="D861" s="160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14</v>
      </c>
      <c r="B862" s="171" t="n">
        <v>40452</v>
      </c>
      <c r="C862" s="159" t="s">
        <v>155</v>
      </c>
      <c r="D862" s="160" t="n">
        <v>-1.31374488</v>
      </c>
    </row>
    <row r="863" customFormat="false" ht="12.75" hidden="false" customHeight="false" outlineLevel="0" collapsed="false">
      <c r="A863" s="0" t="n">
        <f aca="false">INDEX(BucketTable,MATCH(B863,SumMonths,0),1)</f>
        <v>14</v>
      </c>
      <c r="B863" s="171" t="n">
        <v>40452</v>
      </c>
      <c r="C863" s="159" t="s">
        <v>141</v>
      </c>
      <c r="D863" s="160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14</v>
      </c>
      <c r="B864" s="171" t="n">
        <v>40483</v>
      </c>
      <c r="C864" s="159" t="s">
        <v>155</v>
      </c>
      <c r="D864" s="160" t="n">
        <v>-1.26404599</v>
      </c>
    </row>
    <row r="865" customFormat="false" ht="12.75" hidden="false" customHeight="false" outlineLevel="0" collapsed="false">
      <c r="A865" s="0" t="n">
        <f aca="false">INDEX(BucketTable,MATCH(B865,SumMonths,0),1)</f>
        <v>14</v>
      </c>
      <c r="B865" s="171" t="n">
        <v>40483</v>
      </c>
      <c r="C865" s="159" t="s">
        <v>141</v>
      </c>
      <c r="D865" s="160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14</v>
      </c>
      <c r="B866" s="171" t="n">
        <v>40513</v>
      </c>
      <c r="C866" s="159" t="s">
        <v>155</v>
      </c>
      <c r="D866" s="160" t="n">
        <v>-1.29888321</v>
      </c>
    </row>
    <row r="867" customFormat="false" ht="12.75" hidden="false" customHeight="false" outlineLevel="0" collapsed="false">
      <c r="A867" s="0" t="n">
        <f aca="false">INDEX(BucketTable,MATCH(B867,SumMonths,0),1)</f>
        <v>14</v>
      </c>
      <c r="B867" s="171" t="n">
        <v>40513</v>
      </c>
      <c r="C867" s="159" t="s">
        <v>141</v>
      </c>
      <c r="D867" s="160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14</v>
      </c>
      <c r="B868" s="171" t="n">
        <v>40544</v>
      </c>
      <c r="C868" s="159" t="s">
        <v>155</v>
      </c>
      <c r="D868" s="160" t="n">
        <v>-1.29136552</v>
      </c>
    </row>
    <row r="869" customFormat="false" ht="12.75" hidden="false" customHeight="false" outlineLevel="0" collapsed="false">
      <c r="A869" s="0" t="n">
        <f aca="false">INDEX(BucketTable,MATCH(B869,SumMonths,0),1)</f>
        <v>14</v>
      </c>
      <c r="B869" s="171" t="n">
        <v>40544</v>
      </c>
      <c r="C869" s="159" t="s">
        <v>141</v>
      </c>
      <c r="D869" s="160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14</v>
      </c>
      <c r="B870" s="171" t="n">
        <v>40575</v>
      </c>
      <c r="C870" s="159" t="s">
        <v>155</v>
      </c>
      <c r="D870" s="160" t="n">
        <v>-1.15962589</v>
      </c>
    </row>
    <row r="871" customFormat="false" ht="12.75" hidden="false" customHeight="false" outlineLevel="0" collapsed="false">
      <c r="A871" s="0" t="n">
        <f aca="false">INDEX(BucketTable,MATCH(B871,SumMonths,0),1)</f>
        <v>14</v>
      </c>
      <c r="B871" s="171" t="n">
        <v>40575</v>
      </c>
      <c r="C871" s="159" t="s">
        <v>141</v>
      </c>
      <c r="D871" s="160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14</v>
      </c>
      <c r="B872" s="171" t="n">
        <v>40603</v>
      </c>
      <c r="C872" s="159" t="s">
        <v>155</v>
      </c>
      <c r="D872" s="160" t="n">
        <v>-1.27712318</v>
      </c>
    </row>
    <row r="873" customFormat="false" ht="12.75" hidden="false" customHeight="false" outlineLevel="0" collapsed="false">
      <c r="A873" s="0" t="n">
        <f aca="false">INDEX(BucketTable,MATCH(B873,SumMonths,0),1)</f>
        <v>14</v>
      </c>
      <c r="B873" s="171" t="n">
        <v>40603</v>
      </c>
      <c r="C873" s="159" t="s">
        <v>141</v>
      </c>
      <c r="D873" s="160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14</v>
      </c>
      <c r="B874" s="171" t="n">
        <v>40634</v>
      </c>
      <c r="C874" s="159" t="s">
        <v>155</v>
      </c>
      <c r="D874" s="160" t="n">
        <v>-1.22871728</v>
      </c>
    </row>
    <row r="875" customFormat="false" ht="12.75" hidden="false" customHeight="false" outlineLevel="0" collapsed="false">
      <c r="A875" s="0" t="n">
        <f aca="false">INDEX(BucketTable,MATCH(B875,SumMonths,0),1)</f>
        <v>14</v>
      </c>
      <c r="B875" s="171" t="n">
        <v>40634</v>
      </c>
      <c r="C875" s="159" t="s">
        <v>141</v>
      </c>
      <c r="D875" s="160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14</v>
      </c>
      <c r="B876" s="171" t="n">
        <v>40664</v>
      </c>
      <c r="C876" s="159" t="s">
        <v>155</v>
      </c>
      <c r="D876" s="160" t="n">
        <v>-1.26248896</v>
      </c>
    </row>
    <row r="877" customFormat="false" ht="12.75" hidden="false" customHeight="false" outlineLevel="0" collapsed="false">
      <c r="A877" s="0" t="n">
        <f aca="false">INDEX(BucketTable,MATCH(B877,SumMonths,0),1)</f>
        <v>14</v>
      </c>
      <c r="B877" s="171" t="n">
        <v>40664</v>
      </c>
      <c r="C877" s="159" t="s">
        <v>141</v>
      </c>
      <c r="D877" s="160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14</v>
      </c>
      <c r="B878" s="171" t="n">
        <v>40695</v>
      </c>
      <c r="C878" s="159" t="s">
        <v>155</v>
      </c>
      <c r="D878" s="160" t="n">
        <v>-1.21460084</v>
      </c>
    </row>
    <row r="879" customFormat="false" ht="12.75" hidden="false" customHeight="false" outlineLevel="0" collapsed="false">
      <c r="A879" s="0" t="n">
        <f aca="false">INDEX(BucketTable,MATCH(B879,SumMonths,0),1)</f>
        <v>14</v>
      </c>
      <c r="B879" s="171" t="n">
        <v>40695</v>
      </c>
      <c r="C879" s="159" t="s">
        <v>141</v>
      </c>
      <c r="D879" s="160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14</v>
      </c>
      <c r="B880" s="171" t="n">
        <v>40725</v>
      </c>
      <c r="C880" s="159" t="s">
        <v>155</v>
      </c>
      <c r="D880" s="160" t="n">
        <v>-1.24794784</v>
      </c>
    </row>
    <row r="881" customFormat="false" ht="12.75" hidden="false" customHeight="false" outlineLevel="0" collapsed="false">
      <c r="A881" s="0" t="n">
        <f aca="false">INDEX(BucketTable,MATCH(B881,SumMonths,0),1)</f>
        <v>14</v>
      </c>
      <c r="B881" s="171" t="n">
        <v>40725</v>
      </c>
      <c r="C881" s="159" t="s">
        <v>141</v>
      </c>
      <c r="D881" s="160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14</v>
      </c>
      <c r="B882" s="171" t="n">
        <v>40756</v>
      </c>
      <c r="C882" s="159" t="s">
        <v>155</v>
      </c>
      <c r="D882" s="160" t="n">
        <v>-1.24059399</v>
      </c>
    </row>
    <row r="883" customFormat="false" ht="12.75" hidden="false" customHeight="false" outlineLevel="0" collapsed="false">
      <c r="A883" s="0" t="n">
        <f aca="false">INDEX(BucketTable,MATCH(B883,SumMonths,0),1)</f>
        <v>14</v>
      </c>
      <c r="B883" s="171" t="n">
        <v>40756</v>
      </c>
      <c r="C883" s="159" t="s">
        <v>141</v>
      </c>
      <c r="D883" s="160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14</v>
      </c>
      <c r="B884" s="171" t="n">
        <v>40787</v>
      </c>
      <c r="C884" s="159" t="s">
        <v>155</v>
      </c>
      <c r="D884" s="160" t="n">
        <v>-1.19348171</v>
      </c>
    </row>
    <row r="885" customFormat="false" ht="12.75" hidden="false" customHeight="false" outlineLevel="0" collapsed="false">
      <c r="A885" s="0" t="n">
        <f aca="false">INDEX(BucketTable,MATCH(B885,SumMonths,0),1)</f>
        <v>14</v>
      </c>
      <c r="B885" s="171" t="n">
        <v>40787</v>
      </c>
      <c r="C885" s="159" t="s">
        <v>141</v>
      </c>
      <c r="D885" s="160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14</v>
      </c>
      <c r="B886" s="171" t="n">
        <v>40817</v>
      </c>
      <c r="C886" s="159" t="s">
        <v>155</v>
      </c>
      <c r="D886" s="160" t="n">
        <v>-1.22619454</v>
      </c>
    </row>
    <row r="887" customFormat="false" ht="12.75" hidden="false" customHeight="false" outlineLevel="0" collapsed="false">
      <c r="A887" s="0" t="n">
        <f aca="false">INDEX(BucketTable,MATCH(B887,SumMonths,0),1)</f>
        <v>14</v>
      </c>
      <c r="B887" s="171" t="n">
        <v>40817</v>
      </c>
      <c r="C887" s="159" t="s">
        <v>141</v>
      </c>
      <c r="D887" s="160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14</v>
      </c>
      <c r="B888" s="171" t="n">
        <v>40848</v>
      </c>
      <c r="C888" s="159" t="s">
        <v>155</v>
      </c>
      <c r="D888" s="160" t="n">
        <v>-1.17959327</v>
      </c>
    </row>
    <row r="889" customFormat="false" ht="12.75" hidden="false" customHeight="false" outlineLevel="0" collapsed="false">
      <c r="A889" s="0" t="n">
        <f aca="false">INDEX(BucketTable,MATCH(B889,SumMonths,0),1)</f>
        <v>14</v>
      </c>
      <c r="B889" s="171" t="n">
        <v>40848</v>
      </c>
      <c r="C889" s="159" t="s">
        <v>141</v>
      </c>
      <c r="D889" s="160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14</v>
      </c>
      <c r="B890" s="171" t="n">
        <v>40878</v>
      </c>
      <c r="C890" s="159" t="s">
        <v>155</v>
      </c>
      <c r="D890" s="160" t="n">
        <v>-1.21188981</v>
      </c>
    </row>
    <row r="891" customFormat="false" ht="12.75" hidden="false" customHeight="false" outlineLevel="0" collapsed="false">
      <c r="A891" s="0" t="n">
        <f aca="false">INDEX(BucketTable,MATCH(B891,SumMonths,0),1)</f>
        <v>14</v>
      </c>
      <c r="B891" s="171" t="n">
        <v>40878</v>
      </c>
      <c r="C891" s="159" t="s">
        <v>141</v>
      </c>
      <c r="D891" s="160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14</v>
      </c>
      <c r="B892" s="171" t="n">
        <v>40909</v>
      </c>
      <c r="C892" s="159" t="s">
        <v>155</v>
      </c>
      <c r="D892" s="160" t="n">
        <v>-1.2046567</v>
      </c>
    </row>
    <row r="893" customFormat="false" ht="12.75" hidden="false" customHeight="false" outlineLevel="0" collapsed="false">
      <c r="A893" s="0" t="n">
        <f aca="false">INDEX(BucketTable,MATCH(B893,SumMonths,0),1)</f>
        <v>14</v>
      </c>
      <c r="B893" s="171" t="n">
        <v>40909</v>
      </c>
      <c r="C893" s="159" t="s">
        <v>141</v>
      </c>
      <c r="D893" s="160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14</v>
      </c>
      <c r="B894" s="171" t="n">
        <v>40940</v>
      </c>
      <c r="C894" s="159" t="s">
        <v>155</v>
      </c>
      <c r="D894" s="160" t="n">
        <v>-1.12019355</v>
      </c>
    </row>
    <row r="895" customFormat="false" ht="12.75" hidden="false" customHeight="false" outlineLevel="0" collapsed="false">
      <c r="A895" s="0" t="n">
        <f aca="false">INDEX(BucketTable,MATCH(B895,SumMonths,0),1)</f>
        <v>14</v>
      </c>
      <c r="B895" s="171" t="n">
        <v>40940</v>
      </c>
      <c r="C895" s="159" t="s">
        <v>141</v>
      </c>
      <c r="D895" s="160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14</v>
      </c>
      <c r="B896" s="171" t="n">
        <v>40969</v>
      </c>
      <c r="C896" s="159" t="s">
        <v>155</v>
      </c>
      <c r="D896" s="160" t="n">
        <v>-1.19072734</v>
      </c>
    </row>
    <row r="897" customFormat="false" ht="12.75" hidden="false" customHeight="false" outlineLevel="0" collapsed="false">
      <c r="A897" s="0" t="n">
        <f aca="false">INDEX(BucketTable,MATCH(B897,SumMonths,0),1)</f>
        <v>14</v>
      </c>
      <c r="B897" s="171" t="n">
        <v>40969</v>
      </c>
      <c r="C897" s="159" t="s">
        <v>141</v>
      </c>
      <c r="D897" s="160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14</v>
      </c>
      <c r="B898" s="171" t="n">
        <v>41000</v>
      </c>
      <c r="C898" s="159" t="s">
        <v>155</v>
      </c>
      <c r="D898" s="160" t="n">
        <v>-1.14562625</v>
      </c>
    </row>
    <row r="899" customFormat="false" ht="12.75" hidden="false" customHeight="false" outlineLevel="0" collapsed="false">
      <c r="A899" s="0" t="n">
        <f aca="false">INDEX(BucketTable,MATCH(B899,SumMonths,0),1)</f>
        <v>14</v>
      </c>
      <c r="B899" s="171" t="n">
        <v>41000</v>
      </c>
      <c r="C899" s="159" t="s">
        <v>141</v>
      </c>
      <c r="D899" s="160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14</v>
      </c>
      <c r="B900" s="171" t="n">
        <v>41030</v>
      </c>
      <c r="C900" s="159" t="s">
        <v>155</v>
      </c>
      <c r="D900" s="160" t="n">
        <v>-1.17752742</v>
      </c>
    </row>
    <row r="901" customFormat="false" ht="12.75" hidden="false" customHeight="false" outlineLevel="0" collapsed="false">
      <c r="A901" s="0" t="n">
        <f aca="false">INDEX(BucketTable,MATCH(B901,SumMonths,0),1)</f>
        <v>14</v>
      </c>
      <c r="B901" s="171" t="n">
        <v>41030</v>
      </c>
      <c r="C901" s="159" t="s">
        <v>141</v>
      </c>
      <c r="D901" s="160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14</v>
      </c>
      <c r="B902" s="171" t="n">
        <v>41061</v>
      </c>
      <c r="C902" s="159" t="s">
        <v>155</v>
      </c>
      <c r="D902" s="160" t="n">
        <v>-1.13328314</v>
      </c>
    </row>
    <row r="903" customFormat="false" ht="12.75" hidden="false" customHeight="false" outlineLevel="0" collapsed="false">
      <c r="A903" s="0" t="n">
        <f aca="false">INDEX(BucketTable,MATCH(B903,SumMonths,0),1)</f>
        <v>14</v>
      </c>
      <c r="B903" s="171" t="n">
        <v>41061</v>
      </c>
      <c r="C903" s="159" t="s">
        <v>141</v>
      </c>
      <c r="D903" s="160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14</v>
      </c>
      <c r="B904" s="171" t="n">
        <v>41091</v>
      </c>
      <c r="C904" s="159" t="s">
        <v>155</v>
      </c>
      <c r="D904" s="160" t="n">
        <v>-1.16482652</v>
      </c>
    </row>
    <row r="905" customFormat="false" ht="12.75" hidden="false" customHeight="false" outlineLevel="0" collapsed="false">
      <c r="A905" s="0" t="n">
        <f aca="false">INDEX(BucketTable,MATCH(B905,SumMonths,0),1)</f>
        <v>14</v>
      </c>
      <c r="B905" s="171" t="n">
        <v>41091</v>
      </c>
      <c r="C905" s="159" t="s">
        <v>141</v>
      </c>
      <c r="D905" s="160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14</v>
      </c>
      <c r="B906" s="171" t="n">
        <v>41122</v>
      </c>
      <c r="C906" s="159" t="s">
        <v>155</v>
      </c>
      <c r="D906" s="160" t="n">
        <v>-1.15841364</v>
      </c>
    </row>
    <row r="907" customFormat="false" ht="12.75" hidden="false" customHeight="false" outlineLevel="0" collapsed="false">
      <c r="A907" s="0" t="n">
        <f aca="false">INDEX(BucketTable,MATCH(B907,SumMonths,0),1)</f>
        <v>14</v>
      </c>
      <c r="B907" s="171" t="n">
        <v>41122</v>
      </c>
      <c r="C907" s="159" t="s">
        <v>141</v>
      </c>
      <c r="D907" s="160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14</v>
      </c>
      <c r="B908" s="171" t="n">
        <v>41153</v>
      </c>
      <c r="C908" s="159" t="s">
        <v>155</v>
      </c>
      <c r="D908" s="160" t="n">
        <v>-1.11486654</v>
      </c>
    </row>
    <row r="909" customFormat="false" ht="12.75" hidden="false" customHeight="false" outlineLevel="0" collapsed="false">
      <c r="A909" s="0" t="n">
        <f aca="false">INDEX(BucketTable,MATCH(B909,SumMonths,0),1)</f>
        <v>14</v>
      </c>
      <c r="B909" s="171" t="n">
        <v>41153</v>
      </c>
      <c r="C909" s="159" t="s">
        <v>141</v>
      </c>
      <c r="D909" s="160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14</v>
      </c>
      <c r="B910" s="171" t="n">
        <v>41183</v>
      </c>
      <c r="C910" s="159" t="s">
        <v>155</v>
      </c>
      <c r="D910" s="160" t="n">
        <v>-1.14587642</v>
      </c>
    </row>
    <row r="911" customFormat="false" ht="12.75" hidden="false" customHeight="false" outlineLevel="0" collapsed="false">
      <c r="A911" s="0" t="n">
        <f aca="false">INDEX(BucketTable,MATCH(B911,SumMonths,0),1)</f>
        <v>14</v>
      </c>
      <c r="B911" s="171" t="n">
        <v>41183</v>
      </c>
      <c r="C911" s="159" t="s">
        <v>141</v>
      </c>
      <c r="D911" s="160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14</v>
      </c>
      <c r="B912" s="171" t="n">
        <v>41214</v>
      </c>
      <c r="C912" s="159" t="s">
        <v>155</v>
      </c>
      <c r="D912" s="160" t="n">
        <v>-1.10278684</v>
      </c>
    </row>
    <row r="913" customFormat="false" ht="12.75" hidden="false" customHeight="false" outlineLevel="0" collapsed="false">
      <c r="A913" s="0" t="n">
        <f aca="false">INDEX(BucketTable,MATCH(B913,SumMonths,0),1)</f>
        <v>14</v>
      </c>
      <c r="B913" s="171" t="n">
        <v>41214</v>
      </c>
      <c r="C913" s="159" t="s">
        <v>141</v>
      </c>
      <c r="D913" s="160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14</v>
      </c>
      <c r="B914" s="171" t="n">
        <v>41244</v>
      </c>
      <c r="C914" s="159" t="s">
        <v>155</v>
      </c>
      <c r="D914" s="160" t="n">
        <v>-1.13344702</v>
      </c>
    </row>
    <row r="915" customFormat="false" ht="12.75" hidden="false" customHeight="false" outlineLevel="0" collapsed="false">
      <c r="A915" s="0" t="n">
        <f aca="false">INDEX(BucketTable,MATCH(B915,SumMonths,0),1)</f>
        <v>14</v>
      </c>
      <c r="B915" s="171" t="n">
        <v>41244</v>
      </c>
      <c r="C915" s="159" t="s">
        <v>141</v>
      </c>
      <c r="D915" s="160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14</v>
      </c>
      <c r="B916" s="171" t="n">
        <v>41275</v>
      </c>
      <c r="C916" s="159" t="s">
        <v>155</v>
      </c>
      <c r="D916" s="160" t="n">
        <v>-1.12717158</v>
      </c>
    </row>
    <row r="917" customFormat="false" ht="12.75" hidden="false" customHeight="false" outlineLevel="0" collapsed="false">
      <c r="A917" s="0" t="n">
        <f aca="false">INDEX(BucketTable,MATCH(B917,SumMonths,0),1)</f>
        <v>14</v>
      </c>
      <c r="B917" s="171" t="n">
        <v>41275</v>
      </c>
      <c r="C917" s="159" t="s">
        <v>141</v>
      </c>
      <c r="D917" s="160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14</v>
      </c>
      <c r="B918" s="171" t="n">
        <v>41306</v>
      </c>
      <c r="C918" s="159" t="s">
        <v>155</v>
      </c>
      <c r="D918" s="160" t="n">
        <v>-1.01244728</v>
      </c>
    </row>
    <row r="919" customFormat="false" ht="12.75" hidden="false" customHeight="false" outlineLevel="0" collapsed="false">
      <c r="A919" s="0" t="n">
        <f aca="false">INDEX(BucketTable,MATCH(B919,SumMonths,0),1)</f>
        <v>14</v>
      </c>
      <c r="B919" s="171" t="n">
        <v>41306</v>
      </c>
      <c r="C919" s="159" t="s">
        <v>141</v>
      </c>
      <c r="D919" s="160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14</v>
      </c>
      <c r="B920" s="171" t="n">
        <v>41334</v>
      </c>
      <c r="C920" s="159" t="s">
        <v>155</v>
      </c>
      <c r="D920" s="160" t="n">
        <v>-1.11530428</v>
      </c>
    </row>
    <row r="921" customFormat="false" ht="12.75" hidden="false" customHeight="false" outlineLevel="0" collapsed="false">
      <c r="A921" s="0" t="n">
        <f aca="false">INDEX(BucketTable,MATCH(B921,SumMonths,0),1)</f>
        <v>14</v>
      </c>
      <c r="B921" s="171" t="n">
        <v>41334</v>
      </c>
      <c r="C921" s="159" t="s">
        <v>141</v>
      </c>
      <c r="D921" s="16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2002-03-19T15:13:45Z</dcterms:modified>
  <cp:revision>0</cp:revision>
  <dc:subject/>
  <dc:title/>
</cp:coreProperties>
</file>