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" sheetId="1" state="visible" r:id="rId3"/>
    <sheet name="Mar" sheetId="2" state="visible" r:id="rId4"/>
    <sheet name="Repor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<sst xmlns="http://schemas.openxmlformats.org/spreadsheetml/2006/main" count="77" uniqueCount="38">
  <si>
    <t xml:space="preserve">FEBRUARY</t>
  </si>
  <si>
    <t xml:space="preserve">Feb 18th Curves</t>
  </si>
  <si>
    <t xml:space="preserve">Feb 17th Curves</t>
  </si>
  <si>
    <t xml:space="preserve">Volume</t>
  </si>
  <si>
    <t xml:space="preserve">MM</t>
  </si>
  <si>
    <t xml:space="preserve">Nymex</t>
  </si>
  <si>
    <t xml:space="preserve">usd/mm</t>
  </si>
  <si>
    <t xml:space="preserve">Aeco Basis</t>
  </si>
  <si>
    <t xml:space="preserve">AecoUSD</t>
  </si>
  <si>
    <t xml:space="preserve">AECOUSD Settle</t>
  </si>
  <si>
    <t xml:space="preserve">Cad/GJ</t>
  </si>
  <si>
    <t xml:space="preserve">FX Feb</t>
  </si>
  <si>
    <t xml:space="preserve">IM Curves - ROM</t>
  </si>
  <si>
    <t xml:space="preserve">Mid Price</t>
  </si>
  <si>
    <t xml:space="preserve">Cad/mm</t>
  </si>
  <si>
    <t xml:space="preserve">Fixed Price</t>
  </si>
  <si>
    <t xml:space="preserve">CAD$ Position</t>
  </si>
  <si>
    <t xml:space="preserve">USD$ Position</t>
  </si>
  <si>
    <t xml:space="preserve">Curveshift</t>
  </si>
  <si>
    <t xml:space="preserve">Physical curve</t>
  </si>
  <si>
    <t xml:space="preserve">Financial curve</t>
  </si>
  <si>
    <t xml:space="preserve">Total</t>
  </si>
  <si>
    <t xml:space="preserve">MARCH</t>
  </si>
  <si>
    <t xml:space="preserve">FX Mar</t>
  </si>
  <si>
    <t xml:space="preserve">IM Curves - Prompt</t>
  </si>
  <si>
    <t xml:space="preserve">REPORTS TIED OUT</t>
  </si>
  <si>
    <t xml:space="preserve">THE DEAL: IM SELLS AECO GAS FOR AECO MONTHLY INDEX (USD)</t>
  </si>
  <si>
    <t xml:space="preserve">Report</t>
  </si>
  <si>
    <t xml:space="preserve">Issues</t>
  </si>
  <si>
    <t xml:space="preserve">Forwards Detail</t>
  </si>
  <si>
    <t xml:space="preserve">ok</t>
  </si>
  <si>
    <t xml:space="preserve">Implicit Position Report</t>
  </si>
  <si>
    <t xml:space="preserve">Explicit Position Report</t>
  </si>
  <si>
    <t xml:space="preserve">I need the explict position report to show a position of (5) for Aeco-US/IM (the DI) and 5 for AecoUS (the MI).  Currently there is only a position of (5) for Aeco-US/IM</t>
  </si>
  <si>
    <t xml:space="preserve">Currency Position by Hedge Month</t>
  </si>
  <si>
    <t xml:space="preserve">Canadian Implicit Curveshift</t>
  </si>
  <si>
    <t xml:space="preserve">Canadian Top Page</t>
  </si>
  <si>
    <t xml:space="preserve">Price curveshift only reflects the change in price on Aeco-CDN/IM and not AecoUS (NG and CGPR-AECO/BASIS).  See the implicit curveshift report for a breakout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</si>
</sst>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_);_(* \(#,##0\);_(* \-_);_(@_)"/>
    <numFmt numFmtId="166" formatCode="_(\$* #,##0.00_);_(\$* \(#,##0.00\);_(\$* \-??_);_(@_)"/>
    <numFmt numFmtId="167" formatCode="_(\$* #,##0.000_);_(\$* \(#,##0.000\);_(\$* \-??_);_(@_)"/>
    <numFmt numFmtId="168" formatCode="_(\$* #,##0.0000_);_(\$* \(#,##0.0000\);_(\$* \-??_);_(@_)"/>
    <numFmt numFmtId="169" formatCode="_(* #,##0.00_);_(* \(#,##0.00\);_(* \-??_);_(@_)"/>
    <numFmt numFmtId="170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i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1.99"/>
  </cols>
  <sheetData>
    <row r="1" customFormat="false" ht="15.75" hidden="false" customHeight="false" outlineLevel="0" collapsed="false">
      <c r="A1" s="1" t="s">
        <v>0</v>
      </c>
    </row>
    <row r="3" customFormat="false" ht="12.75" hidden="false" customHeight="false" outlineLevel="0" collapsed="false">
      <c r="A3" s="2" t="s">
        <v>1</v>
      </c>
      <c r="E3" s="2" t="s">
        <v>2</v>
      </c>
    </row>
    <row r="5" customFormat="false" ht="12.75" hidden="false" customHeight="false" outlineLevel="0" collapsed="false">
      <c r="A5" s="0" t="s">
        <v>3</v>
      </c>
      <c r="B5" s="3" t="n">
        <v>-5000</v>
      </c>
      <c r="C5" s="3" t="s">
        <v>4</v>
      </c>
      <c r="D5" s="3"/>
      <c r="E5" s="3" t="n">
        <v>-5000</v>
      </c>
      <c r="F5" s="3" t="s">
        <v>4</v>
      </c>
    </row>
    <row r="7" customFormat="false" ht="12.75" hidden="false" customHeight="false" outlineLevel="0" collapsed="false">
      <c r="A7" s="0" t="s">
        <v>5</v>
      </c>
      <c r="B7" s="4" t="n">
        <v>2.61</v>
      </c>
      <c r="C7" s="0" t="s">
        <v>6</v>
      </c>
      <c r="E7" s="4" t="n">
        <v>2.61</v>
      </c>
      <c r="F7" s="0" t="s">
        <v>6</v>
      </c>
    </row>
    <row r="8" customFormat="false" ht="12.75" hidden="false" customHeight="false" outlineLevel="0" collapsed="false">
      <c r="A8" s="0" t="s">
        <v>7</v>
      </c>
      <c r="B8" s="4" t="n">
        <v>-0.474</v>
      </c>
      <c r="C8" s="0" t="s">
        <v>6</v>
      </c>
      <c r="E8" s="4" t="n">
        <v>0.474</v>
      </c>
      <c r="F8" s="0" t="s">
        <v>6</v>
      </c>
    </row>
    <row r="9" customFormat="false" ht="12.75" hidden="false" customHeight="false" outlineLevel="0" collapsed="false">
      <c r="A9" s="0" t="s">
        <v>8</v>
      </c>
      <c r="B9" s="5" t="n">
        <f aca="false">SUM(B7:B8)</f>
        <v>2.136</v>
      </c>
      <c r="C9" s="0" t="s">
        <v>6</v>
      </c>
      <c r="E9" s="5" t="n">
        <f aca="false">SUM(E7:E8)</f>
        <v>3.084</v>
      </c>
      <c r="F9" s="0" t="s">
        <v>6</v>
      </c>
    </row>
    <row r="11" customFormat="false" ht="12.75" hidden="false" customHeight="false" outlineLevel="0" collapsed="false">
      <c r="A11" s="0" t="s">
        <v>9</v>
      </c>
      <c r="B11" s="4" t="n">
        <v>2.1038</v>
      </c>
      <c r="C11" s="0" t="s">
        <v>10</v>
      </c>
    </row>
    <row r="13" customFormat="false" ht="12.75" hidden="false" customHeight="false" outlineLevel="0" collapsed="false">
      <c r="A13" s="0" t="s">
        <v>11</v>
      </c>
      <c r="B13" s="6" t="n">
        <v>1.451</v>
      </c>
      <c r="C13" s="7"/>
      <c r="D13" s="7"/>
      <c r="E13" s="6" t="n">
        <v>1.4503</v>
      </c>
    </row>
    <row r="15" customFormat="false" ht="12.75" hidden="false" customHeight="false" outlineLevel="0" collapsed="false">
      <c r="A15" s="0" t="s">
        <v>12</v>
      </c>
      <c r="B15" s="4" t="n">
        <v>3.18</v>
      </c>
      <c r="C15" s="0" t="s">
        <v>10</v>
      </c>
      <c r="E15" s="4" t="n">
        <v>3.19</v>
      </c>
      <c r="F15" s="0" t="s">
        <v>10</v>
      </c>
    </row>
    <row r="17" customFormat="false" ht="12.75" hidden="false" customHeight="false" outlineLevel="0" collapsed="false">
      <c r="A17" s="0" t="s">
        <v>13</v>
      </c>
      <c r="B17" s="8" t="n">
        <f aca="false">+B15*1.054615</f>
        <v>3.3536757</v>
      </c>
      <c r="C17" s="0" t="s">
        <v>14</v>
      </c>
    </row>
    <row r="18" customFormat="false" ht="12.75" hidden="false" customHeight="false" outlineLevel="0" collapsed="false">
      <c r="A18" s="0" t="s">
        <v>15</v>
      </c>
      <c r="B18" s="8" t="n">
        <f aca="false">+B11*B13</f>
        <v>3.0526138</v>
      </c>
      <c r="C18" s="0" t="s">
        <v>14</v>
      </c>
    </row>
    <row r="20" customFormat="false" ht="12.75" hidden="false" customHeight="false" outlineLevel="0" collapsed="false">
      <c r="A20" s="0" t="s">
        <v>16</v>
      </c>
      <c r="B20" s="9" t="n">
        <f aca="false">+B15*B5*1.055056/100000</f>
        <v>-0.167753904</v>
      </c>
    </row>
    <row r="21" customFormat="false" ht="12.75" hidden="false" customHeight="false" outlineLevel="0" collapsed="false">
      <c r="A21" s="0" t="s">
        <v>17</v>
      </c>
      <c r="B21" s="9" t="n">
        <f aca="false">+B11*-B5/100000</f>
        <v>0.10519</v>
      </c>
    </row>
    <row r="23" customFormat="false" ht="12.75" hidden="false" customHeight="false" outlineLevel="0" collapsed="false">
      <c r="A23" s="10" t="s">
        <v>18</v>
      </c>
    </row>
    <row r="24" customFormat="false" ht="12.75" hidden="false" customHeight="false" outlineLevel="0" collapsed="false">
      <c r="A24" s="0" t="s">
        <v>19</v>
      </c>
      <c r="B24" s="11" t="n">
        <f aca="false">+(B15-E15)*B5*1.054056</f>
        <v>52.7027999999989</v>
      </c>
    </row>
    <row r="25" customFormat="false" ht="12.75" hidden="false" customHeight="false" outlineLevel="0" collapsed="false">
      <c r="A25" s="0" t="s">
        <v>20</v>
      </c>
      <c r="B25" s="11" t="n">
        <v>0</v>
      </c>
    </row>
    <row r="26" customFormat="false" ht="12.75" hidden="false" customHeight="false" outlineLevel="0" collapsed="false">
      <c r="A26" s="0" t="s">
        <v>21</v>
      </c>
      <c r="B26" s="12" t="n">
        <f aca="false">+B25+B24</f>
        <v>52.7027999999989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85"/>
  </cols>
  <sheetData>
    <row r="1" customFormat="false" ht="15.75" hidden="false" customHeight="false" outlineLevel="0" collapsed="false">
      <c r="A1" s="1" t="s">
        <v>22</v>
      </c>
    </row>
    <row r="2" customFormat="false" ht="15.75" hidden="false" customHeight="false" outlineLevel="0" collapsed="false">
      <c r="A2" s="1"/>
    </row>
    <row r="3" customFormat="false" ht="12.75" hidden="false" customHeight="false" outlineLevel="0" collapsed="false">
      <c r="A3" s="2" t="s">
        <v>1</v>
      </c>
      <c r="E3" s="2" t="s">
        <v>2</v>
      </c>
    </row>
    <row r="5" customFormat="false" ht="12.75" hidden="false" customHeight="false" outlineLevel="0" collapsed="false">
      <c r="A5" s="0" t="s">
        <v>3</v>
      </c>
      <c r="B5" s="3" t="n">
        <v>-5000</v>
      </c>
      <c r="C5" s="3" t="s">
        <v>4</v>
      </c>
      <c r="D5" s="3"/>
      <c r="E5" s="3" t="n">
        <v>-5000</v>
      </c>
      <c r="F5" s="3" t="s">
        <v>4</v>
      </c>
    </row>
    <row r="7" customFormat="false" ht="12.75" hidden="false" customHeight="false" outlineLevel="0" collapsed="false">
      <c r="A7" s="0" t="s">
        <v>5</v>
      </c>
      <c r="B7" s="4" t="n">
        <v>2.633</v>
      </c>
      <c r="C7" s="0" t="s">
        <v>6</v>
      </c>
      <c r="E7" s="4" t="n">
        <v>2.667</v>
      </c>
      <c r="F7" s="0" t="s">
        <v>6</v>
      </c>
    </row>
    <row r="8" customFormat="false" ht="12.75" hidden="false" customHeight="false" outlineLevel="0" collapsed="false">
      <c r="A8" s="0" t="s">
        <v>7</v>
      </c>
      <c r="B8" s="4" t="n">
        <v>-0.343</v>
      </c>
      <c r="C8" s="0" t="s">
        <v>6</v>
      </c>
      <c r="E8" s="4" t="n">
        <v>-0.376</v>
      </c>
      <c r="F8" s="0" t="s">
        <v>6</v>
      </c>
    </row>
    <row r="9" customFormat="false" ht="12.75" hidden="false" customHeight="false" outlineLevel="0" collapsed="false">
      <c r="A9" s="0" t="s">
        <v>8</v>
      </c>
      <c r="B9" s="5" t="n">
        <f aca="false">SUM(B7:B8)</f>
        <v>2.29</v>
      </c>
      <c r="C9" s="0" t="s">
        <v>6</v>
      </c>
      <c r="E9" s="5" t="n">
        <f aca="false">SUM(E7:E8)</f>
        <v>2.291</v>
      </c>
      <c r="F9" s="0" t="s">
        <v>6</v>
      </c>
    </row>
    <row r="12" customFormat="false" ht="12.75" hidden="false" customHeight="false" outlineLevel="0" collapsed="false">
      <c r="A12" s="0" t="s">
        <v>23</v>
      </c>
      <c r="B12" s="6" t="n">
        <v>1.45061646</v>
      </c>
      <c r="C12" s="0" t="s">
        <v>10</v>
      </c>
      <c r="E12" s="6" t="n">
        <v>1.44989275</v>
      </c>
    </row>
    <row r="14" customFormat="false" ht="12.75" hidden="false" customHeight="false" outlineLevel="0" collapsed="false">
      <c r="A14" s="0" t="s">
        <v>24</v>
      </c>
      <c r="B14" s="4" t="n">
        <v>3.195</v>
      </c>
      <c r="C14" s="0" t="s">
        <v>10</v>
      </c>
      <c r="E14" s="4" t="n">
        <v>3.22</v>
      </c>
      <c r="F14" s="0" t="s">
        <v>10</v>
      </c>
    </row>
    <row r="16" customFormat="false" ht="12.75" hidden="false" customHeight="false" outlineLevel="0" collapsed="false">
      <c r="A16" s="0" t="s">
        <v>13</v>
      </c>
      <c r="B16" s="8" t="n">
        <f aca="false">+B14*1.054615</f>
        <v>3.369494925</v>
      </c>
      <c r="C16" s="0" t="s">
        <v>14</v>
      </c>
    </row>
    <row r="17" customFormat="false" ht="12.75" hidden="false" customHeight="false" outlineLevel="0" collapsed="false">
      <c r="A17" s="0" t="s">
        <v>15</v>
      </c>
      <c r="B17" s="8" t="n">
        <f aca="false">+B9*B12</f>
        <v>3.3219116934</v>
      </c>
      <c r="C17" s="0" t="s">
        <v>14</v>
      </c>
    </row>
    <row r="19" customFormat="false" ht="12.75" hidden="false" customHeight="false" outlineLevel="0" collapsed="false">
      <c r="A19" s="0" t="s">
        <v>16</v>
      </c>
      <c r="B19" s="9" t="n">
        <f aca="false">+B14*B5*1.054065/100000</f>
        <v>-0.16838688375</v>
      </c>
    </row>
    <row r="20" customFormat="false" ht="12.75" hidden="false" customHeight="false" outlineLevel="0" collapsed="false">
      <c r="A20" s="0" t="s">
        <v>17</v>
      </c>
      <c r="B20" s="9" t="n">
        <f aca="false">+B9*-B5/100000</f>
        <v>0.1145</v>
      </c>
    </row>
    <row r="22" customFormat="false" ht="12.75" hidden="false" customHeight="false" outlineLevel="0" collapsed="false">
      <c r="A22" s="10" t="s">
        <v>18</v>
      </c>
    </row>
    <row r="23" customFormat="false" ht="12.75" hidden="false" customHeight="false" outlineLevel="0" collapsed="false">
      <c r="A23" s="0" t="s">
        <v>19</v>
      </c>
      <c r="B23" s="11" t="n">
        <f aca="false">+(B14-E14)*B5*1.054615</f>
        <v>131.826875000002</v>
      </c>
    </row>
    <row r="24" customFormat="false" ht="12.75" hidden="false" customHeight="false" outlineLevel="0" collapsed="false">
      <c r="A24" s="0" t="s">
        <v>20</v>
      </c>
      <c r="B24" s="11" t="n">
        <f aca="false">+(B9-E9)*-B5*B12</f>
        <v>-7.2530822999992</v>
      </c>
    </row>
    <row r="25" customFormat="false" ht="12.75" hidden="false" customHeight="false" outlineLevel="0" collapsed="false">
      <c r="A25" s="0" t="s">
        <v>21</v>
      </c>
      <c r="B25" s="12" t="n">
        <f aca="false">+B24+B23</f>
        <v>124.573792700003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7"/>
    <col collapsed="false" customWidth="true" hidden="false" outlineLevel="0" max="2" min="2" style="0" width="84.42"/>
  </cols>
  <sheetData>
    <row r="1" customFormat="false" ht="15.75" hidden="false" customHeight="false" outlineLevel="0" collapsed="false">
      <c r="A1" s="1" t="s">
        <v>25</v>
      </c>
    </row>
    <row r="2" customFormat="false" ht="15" hidden="false" customHeight="false" outlineLevel="0" collapsed="false">
      <c r="A2" s="13" t="s">
        <v>26</v>
      </c>
    </row>
    <row r="3" customFormat="false" ht="15.75" hidden="false" customHeight="false" outlineLevel="0" collapsed="false">
      <c r="A3" s="1"/>
    </row>
    <row r="5" customFormat="false" ht="12.75" hidden="false" customHeight="false" outlineLevel="0" collapsed="false">
      <c r="A5" s="14" t="s">
        <v>27</v>
      </c>
      <c r="B5" s="14" t="s">
        <v>28</v>
      </c>
    </row>
    <row r="6" customFormat="false" ht="12.75" hidden="false" customHeight="false" outlineLevel="0" collapsed="false">
      <c r="A6" s="15"/>
      <c r="B6" s="15"/>
    </row>
    <row r="7" customFormat="false" ht="12.75" hidden="false" customHeight="false" outlineLevel="0" collapsed="false">
      <c r="A7" s="16" t="s">
        <v>29</v>
      </c>
      <c r="B7" s="0" t="s">
        <v>30</v>
      </c>
    </row>
    <row r="8" customFormat="false" ht="12.75" hidden="false" customHeight="false" outlineLevel="0" collapsed="false">
      <c r="A8" s="16"/>
    </row>
    <row r="9" customFormat="false" ht="12.75" hidden="false" customHeight="false" outlineLevel="0" collapsed="false">
      <c r="A9" s="17" t="s">
        <v>31</v>
      </c>
      <c r="B9" s="18" t="s">
        <v>30</v>
      </c>
    </row>
    <row r="10" customFormat="false" ht="12.75" hidden="false" customHeight="false" outlineLevel="0" collapsed="false">
      <c r="A10" s="16"/>
    </row>
    <row r="11" customFormat="false" ht="25.5" hidden="false" customHeight="false" outlineLevel="0" collapsed="false">
      <c r="A11" s="17" t="s">
        <v>32</v>
      </c>
      <c r="B11" s="18" t="s">
        <v>33</v>
      </c>
    </row>
    <row r="12" customFormat="false" ht="12.75" hidden="false" customHeight="false" outlineLevel="0" collapsed="false">
      <c r="A12" s="16"/>
    </row>
    <row r="13" customFormat="false" ht="12.75" hidden="false" customHeight="false" outlineLevel="0" collapsed="false">
      <c r="A13" s="16" t="s">
        <v>34</v>
      </c>
      <c r="B13" s="0" t="s">
        <v>30</v>
      </c>
    </row>
    <row r="14" customFormat="false" ht="12.75" hidden="false" customHeight="false" outlineLevel="0" collapsed="false">
      <c r="A14" s="16"/>
    </row>
    <row r="15" customFormat="false" ht="12.75" hidden="false" customHeight="false" outlineLevel="0" collapsed="false">
      <c r="A15" s="17" t="s">
        <v>35</v>
      </c>
      <c r="B15" s="18" t="s">
        <v>30</v>
      </c>
    </row>
    <row r="16" customFormat="false" ht="12.75" hidden="false" customHeight="false" outlineLevel="0" collapsed="false">
      <c r="A16" s="16"/>
    </row>
    <row r="17" customFormat="false" ht="25.5" hidden="false" customHeight="false" outlineLevel="0" collapsed="false">
      <c r="A17" s="17" t="s">
        <v>36</v>
      </c>
      <c r="B17" s="18" t="s">
        <v>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2000-07-11T13:56:51Z</dcterms:created>
  <dc:creator>kreeve1</dc:creator>
  <dc:description/>
  <dc:language>en-US</dc:language>
  <cp:lastModifiedBy>kreeve1</cp:lastModifiedBy>
  <cp:revision>0</cp:revision>
  <dc:subject/>
  <dc:title/>
</cp:coreProperties>
</file>