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'As Queried from GRMS'!$A$5:$AK$18</definedName>
    <definedName function="false" hidden="false" name="_x000e__x0015_?RA" vbProcedure="false">'[7]Orig Sched'!BR$17477</definedName>
    <definedName function="false" hidden="false" name="%_x0015_?REPORT_" vbProcedure="false">'[15]East P&amp;L'!$BG$80</definedName>
    <definedName function="false" hidden="false" name="'_x0015_?DA" vbProcedure="false">'[7]Orig Sched'!BR$17477</definedName>
    <definedName function="false" hidden="false" name="BadCanCurves" vbProcedure="false">#REF!</definedName>
    <definedName function="false" hidden="false" name="BasChange" vbProcedure="false">'[13]Basis Change'!$A$1:$AH$653</definedName>
    <definedName function="false" hidden="false" name="BasisBuckets" vbProcedure="false">'[5]Date Master'!$O$3:$P$332</definedName>
    <definedName function="false" hidden="false" name="BasisLoc" vbProcedure="false">[13]Portfolios!$D$228:$F$470</definedName>
    <definedName function="false" hidden="false" name="BasisPos" vbProcedure="false">'[13]Backward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OFFSET([2]AllQueries!$A$7,[2]AllQueries!$Z$6,12,ROWS(#NAME!CANADA),1)</definedName>
    <definedName function="false" hidden="false" name="CANADA" vbProcedure="false"/>
    <definedName function="false" hidden="false" name="CANADABMKEY" vbProcedure="false">OFFSET([2]AllQueries!$A$7,[2]AllQueries!$Z$6,20,ROWS(#NAME!CANADA),1)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OFFSET([2]AllQueries!$A$7,[2]AllQueries!$Z$6,11,ROWS(#NAME!CANADA),1)</definedName>
    <definedName function="false" hidden="false" name="CANADAPVPOS" vbProcedure="false">NA()</definedName>
    <definedName function="false" hidden="false" name="Consolidated_West_Shiring" vbProcedure="false">'[11]Report-BenchmarkPositions'!$A$538:$AK$592</definedName>
    <definedName function="false" hidden="false" name="Curves" vbProcedure="false">[8]Curves!$A$3:$F$722</definedName>
    <definedName function="false" hidden="false" name="CurveTable" vbProcedure="false">#REF!</definedName>
    <definedName function="false" hidden="false" name="DAILY" vbProcedure="false">'[12]Orig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[5]Portfolios!$B$2:$J$700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OFFSET([4]AllQueries!$A$1,[4]AllQueries!$Z$4,12,ROWS(#NAME!INDX),1)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OFFSET([4]AllQueries!$A$1,[4]AllQueries!$Z$4,8,ROWS(#NAME!INDX),1)</definedName>
    <definedName function="false" hidden="false" name="INDXPVPos" vbProcedure="false">NA()</definedName>
    <definedName function="false" hidden="false" name="KC" vbProcedure="false">'[9]'!$A$1:$AW$279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[13]Portfolios!$I$228</definedName>
    <definedName function="false" hidden="false" name="location2" vbProcedure="false">[13]Portfolios!$I$228:$J$470</definedName>
    <definedName function="false" hidden="false" name="locations" vbProcedure="false">[13]Portfolios!$G$228:$H$470</definedName>
    <definedName function="false" hidden="false" name="locpos" vbProcedure="false">'[13]Backward Roll Sort'!$A$4:$G$224</definedName>
    <definedName function="false" hidden="false" name="locpos2" vbProcedure="false">'[13]Backward Roll Sort'!$I$4:$O$224</definedName>
    <definedName function="false" hidden="false" name="Macro3" vbProcedure="false">[17]!Macro3</definedName>
    <definedName function="false" hidden="false" name="Macro4" vbProcedure="false">[17]!Macro4</definedName>
    <definedName function="false" hidden="false" name="Notional" vbProcedure="false">'[13]Backward Roll Notional Top 25'!$A$1:$BY$338</definedName>
    <definedName function="false" hidden="false" name="NX1" vbProcedure="false">'[14]Run Query'!$C$15</definedName>
    <definedName function="false" hidden="false" name="PGDBuckets" vbProcedure="false">'[5]Date Master'!$R$3:$S$332</definedName>
    <definedName function="false" hidden="false" name="PGOne" vbProcedure="false">"POWGAS"</definedName>
    <definedName function="false" hidden="false" name="PhoneNumbers" vbProcedure="false">'[10]12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[3]AllQueries!$G$13014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'[5]Date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'[12]Orig Sched'!$DP$120</definedName>
    <definedName function="false" hidden="false" name="regions" vbProcedure="false">'[13]BASIS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[13]Portfolios!$G$228:$H$470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Excel_BuiltIn__FilterDatabase" vbProcedure="false">'GRMS Detail'!$A$7:$AK$73</definedName>
    <definedName function="false" hidden="false" localSheetId="1" name="ExternalData1" vbProcedure="false">'GRMS Detail'!$A$1:$I$55</definedName>
    <definedName function="false" hidden="false" localSheetId="1" name="ExternalData10" vbProcedure="false">'GRMS Detail'!$A$7:$I$73</definedName>
    <definedName function="false" hidden="false" localSheetId="1" name="ExternalData11" vbProcedure="false">'GRMS Detail'!$AC$1:$AF$23</definedName>
    <definedName function="false" hidden="false" localSheetId="1" name="ExternalData12" vbProcedure="false">'GRMS Detail'!$A$7:$I$82</definedName>
    <definedName function="false" hidden="false" localSheetId="1" name="ExternalData2" vbProcedure="false">'GRMS Detail'!$A$1:$I$14</definedName>
    <definedName function="false" hidden="false" localSheetId="1" name="ExternalData9" vbProcedure="false">'GRMS Detail'!$AC$1:$AF$23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<sst xmlns="http://schemas.openxmlformats.org/spreadsheetml/2006/main" count="146" uniqueCount="76">
  <si>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</si>
  <si>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</si>
  <si>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</si>
  <si>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</si>
  <si>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</si>
  <si>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</si>
  <si>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r>
      <rPr>
        <b val="true"/>
        <sz val="10"/>
        <rFont val="Times New Roman"/>
        <family val="1"/>
      </rPr>
      <t xml:space="preserve">  </t>
    </r>
    <r>
      <rPr>
        <sz val="7.5"/>
        <rFont val="Times New Roman"/>
        <family val="0"/>
      </rPr>
      <t xml:space="preserve"> </t>
    </r>
    <r>
      <rPr>
        <i val="true"/>
        <sz val="10"/>
        <rFont val="Times New Roman"/>
        <family val="1"/>
      </rPr>
      <t xml:space="preserve">(Positions in Cont. Equiv.)</t>
    </r>
    <r>
      <rPr>
        <b val="true"/>
        <sz val="10"/>
        <rFont val="Times New Roman"/>
        <family val="1"/>
      </rPr>
      <t xml:space="preserve">     From:</t>
    </r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</si>
  <si>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</si>
  <si>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</si>
  <si>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</si>
  <si>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</si>
  <si>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</si>
  <si>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Jul-00/Oct-23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</si>
  <si>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</si>
  <si>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</si>
  <si>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</si>
  <si>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</si>
  <si>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</si>
  <si>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</si>
  <si>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</si>
  <si>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</si>
  <si>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</si>
  <si>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</si>
  <si>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</si>
  <si>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</si>
  <si>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</si>
  <si>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</si>
  <si>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</si>
  <si>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</si>
  <si>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</si>
  <si>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Maximum Maturity/Gap Risk Position (Rolling 12 Months)  from</t>
  </si>
  <si>
    <t xml:space="preserve">to</t>
  </si>
  <si>
    <t xml:space="preserve">is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</si>
  <si>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</si>
  <si>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</si>
  <si>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</si>
  <si>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</si>
  <si>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</si>
  <si>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</si>
  <si>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</si>
  <si>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</si>
  <si>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</si>
  <si>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</si>
  <si>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</si>
  <si>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</si>
  <si>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</si>
  <si>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</si>
  <si>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</si>
  <si>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</si>
  <si>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</si>
  <si>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</si>
  <si>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</si>
  <si>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</si>
  <si>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</si>
  <si>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</si>
  <si>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</si>
  <si>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</si>
  <si>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</si>
  <si>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</si>
  <si>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POS-GAS-TRD</t>
  </si>
  <si>
    <t xml:space="preserve">NG-NYMEX</t>
  </si>
  <si>
    <t xml:space="preserve">IMCAN-ERMS-XL-GDL</t>
  </si>
  <si>
    <t xml:space="preserve">M</t>
  </si>
  <si>
    <t xml:space="preserve">GD-AECOUS-DAILY</t>
  </si>
  <si>
    <t xml:space="preserve">NG</t>
  </si>
  <si>
    <t xml:space="preserve">NGMR-AECO/C</t>
  </si>
  <si>
    <t xml:space="preserve">IMCAN-ERMS-XL-PHY</t>
  </si>
  <si>
    <t xml:space="preserve">GDP-HEHUB</t>
  </si>
  <si>
    <t xml:space="preserve">GDP-NTHWST/CANB</t>
  </si>
  <si>
    <t xml:space="preserve">IF-NTHWST/CANBR</t>
  </si>
  <si>
    <t xml:space="preserve">IMCAN-ERMS-XL-PRC</t>
  </si>
  <si>
    <t xml:space="preserve">GDP-CHI.GATE</t>
  </si>
  <si>
    <t xml:space="preserve">GDP-ELPO/SANJUA</t>
  </si>
  <si>
    <t xml:space="preserve">GDP-MALIN-CTYGA</t>
  </si>
  <si>
    <t xml:space="preserve">IF-NWPL-ROCK/CA</t>
  </si>
  <si>
    <t xml:space="preserve">STATION2/US$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</si>
</sst>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[$-409]m/d/yyyy\ h:mm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sz val="7.5"/>
      <name val="Times New Roman"/>
      <family val="0"/>
    </font>
    <font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l&apos;00/Gas%20Bench/GBM_07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Export"/>
      <sheetName val="Instructions"/>
      <sheetName val="AllQueries"/>
      <sheetName val="IM-CANADA"/>
      <sheetName val="Gas Detail"/>
      <sheetName val="Portfolios"/>
      <sheetName val="Greg Pos"/>
      <sheetName val="BMPosYesterday"/>
      <sheetName val="Print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</sheetNames>
    <sheetDataSet>
      <sheetData sheetId="0"/>
      <sheetData sheetId="1">
        <row r="3">
          <cell r="I3">
            <v>36739</v>
          </cell>
          <cell r="J3">
            <v>3</v>
          </cell>
        </row>
        <row r="3">
          <cell r="O3">
            <v>36739</v>
          </cell>
          <cell r="P3">
            <v>3</v>
          </cell>
        </row>
        <row r="3">
          <cell r="R3">
            <v>36708</v>
          </cell>
          <cell r="S3">
            <v>1</v>
          </cell>
        </row>
        <row r="4">
          <cell r="I4">
            <v>36770</v>
          </cell>
          <cell r="J4">
            <v>4</v>
          </cell>
        </row>
        <row r="4">
          <cell r="O4">
            <v>36770</v>
          </cell>
          <cell r="P4">
            <v>4</v>
          </cell>
        </row>
        <row r="4">
          <cell r="R4">
            <v>36739</v>
          </cell>
          <cell r="S4">
            <v>3</v>
          </cell>
        </row>
        <row r="5">
          <cell r="I5">
            <v>36800</v>
          </cell>
          <cell r="J5">
            <v>5</v>
          </cell>
        </row>
        <row r="5">
          <cell r="O5">
            <v>36800</v>
          </cell>
          <cell r="P5">
            <v>5</v>
          </cell>
        </row>
        <row r="5">
          <cell r="R5">
            <v>36770</v>
          </cell>
          <cell r="S5">
            <v>4</v>
          </cell>
        </row>
        <row r="6">
          <cell r="I6">
            <v>36831</v>
          </cell>
          <cell r="J6">
            <v>6</v>
          </cell>
        </row>
        <row r="6">
          <cell r="O6">
            <v>36831</v>
          </cell>
          <cell r="P6">
            <v>6</v>
          </cell>
        </row>
        <row r="6">
          <cell r="R6">
            <v>36800</v>
          </cell>
          <cell r="S6">
            <v>5</v>
          </cell>
        </row>
        <row r="7">
          <cell r="I7">
            <v>36861</v>
          </cell>
          <cell r="J7">
            <v>7</v>
          </cell>
        </row>
        <row r="7">
          <cell r="O7">
            <v>36861</v>
          </cell>
          <cell r="P7">
            <v>7</v>
          </cell>
        </row>
        <row r="7">
          <cell r="R7">
            <v>36831</v>
          </cell>
          <cell r="S7">
            <v>6</v>
          </cell>
        </row>
        <row r="8">
          <cell r="I8">
            <v>36892</v>
          </cell>
          <cell r="J8">
            <v>8</v>
          </cell>
        </row>
        <row r="8">
          <cell r="O8">
            <v>36892</v>
          </cell>
          <cell r="P8">
            <v>8</v>
          </cell>
        </row>
        <row r="8">
          <cell r="R8">
            <v>36861</v>
          </cell>
          <cell r="S8">
            <v>7</v>
          </cell>
        </row>
        <row r="9">
          <cell r="I9">
            <v>36923</v>
          </cell>
          <cell r="J9">
            <v>9</v>
          </cell>
        </row>
        <row r="9">
          <cell r="O9">
            <v>36923</v>
          </cell>
          <cell r="P9">
            <v>9</v>
          </cell>
        </row>
        <row r="9">
          <cell r="R9">
            <v>36892</v>
          </cell>
          <cell r="S9">
            <v>8</v>
          </cell>
        </row>
        <row r="10">
          <cell r="I10">
            <v>36951</v>
          </cell>
          <cell r="J10">
            <v>9</v>
          </cell>
        </row>
        <row r="10">
          <cell r="O10">
            <v>36951</v>
          </cell>
          <cell r="P10">
            <v>9</v>
          </cell>
        </row>
        <row r="10">
          <cell r="R10">
            <v>36923</v>
          </cell>
          <cell r="S10">
            <v>9</v>
          </cell>
        </row>
        <row r="11">
          <cell r="I11">
            <v>36982</v>
          </cell>
          <cell r="J11">
            <v>9</v>
          </cell>
        </row>
        <row r="11">
          <cell r="O11">
            <v>36982</v>
          </cell>
          <cell r="P11">
            <v>9</v>
          </cell>
        </row>
        <row r="11">
          <cell r="R11">
            <v>36951</v>
          </cell>
          <cell r="S11">
            <v>9</v>
          </cell>
        </row>
        <row r="12">
          <cell r="I12">
            <v>37012</v>
          </cell>
          <cell r="J12">
            <v>9</v>
          </cell>
        </row>
        <row r="12">
          <cell r="O12">
            <v>37012</v>
          </cell>
          <cell r="P12">
            <v>9</v>
          </cell>
        </row>
        <row r="12">
          <cell r="R12">
            <v>36982</v>
          </cell>
          <cell r="S12">
            <v>9</v>
          </cell>
        </row>
        <row r="13">
          <cell r="I13">
            <v>37043</v>
          </cell>
          <cell r="J13">
            <v>9</v>
          </cell>
        </row>
        <row r="13">
          <cell r="O13">
            <v>37043</v>
          </cell>
          <cell r="P13">
            <v>9</v>
          </cell>
        </row>
        <row r="13">
          <cell r="R13">
            <v>37012</v>
          </cell>
          <cell r="S13">
            <v>9</v>
          </cell>
        </row>
        <row r="14">
          <cell r="I14">
            <v>37073</v>
          </cell>
          <cell r="J14">
            <v>9</v>
          </cell>
        </row>
        <row r="14">
          <cell r="O14">
            <v>37073</v>
          </cell>
          <cell r="P14">
            <v>9</v>
          </cell>
        </row>
        <row r="14">
          <cell r="R14">
            <v>37043</v>
          </cell>
          <cell r="S14">
            <v>9</v>
          </cell>
        </row>
        <row r="15">
          <cell r="I15">
            <v>37104</v>
          </cell>
          <cell r="J15">
            <v>9</v>
          </cell>
        </row>
        <row r="15">
          <cell r="O15">
            <v>37104</v>
          </cell>
          <cell r="P15">
            <v>9</v>
          </cell>
        </row>
        <row r="15">
          <cell r="R15">
            <v>37073</v>
          </cell>
          <cell r="S15">
            <v>9</v>
          </cell>
        </row>
        <row r="16">
          <cell r="I16">
            <v>37135</v>
          </cell>
          <cell r="J16">
            <v>9</v>
          </cell>
        </row>
        <row r="16">
          <cell r="O16">
            <v>37135</v>
          </cell>
          <cell r="P16">
            <v>9</v>
          </cell>
        </row>
        <row r="16">
          <cell r="R16">
            <v>37104</v>
          </cell>
          <cell r="S16">
            <v>9</v>
          </cell>
        </row>
        <row r="17">
          <cell r="I17">
            <v>37165</v>
          </cell>
          <cell r="J17">
            <v>9</v>
          </cell>
        </row>
        <row r="17">
          <cell r="O17">
            <v>37165</v>
          </cell>
          <cell r="P17">
            <v>9</v>
          </cell>
        </row>
        <row r="17">
          <cell r="R17">
            <v>37135</v>
          </cell>
          <cell r="S17">
            <v>9</v>
          </cell>
        </row>
        <row r="18">
          <cell r="I18">
            <v>37196</v>
          </cell>
          <cell r="J18">
            <v>9</v>
          </cell>
        </row>
        <row r="18">
          <cell r="O18">
            <v>37196</v>
          </cell>
          <cell r="P18">
            <v>9</v>
          </cell>
        </row>
        <row r="18">
          <cell r="R18">
            <v>37165</v>
          </cell>
          <cell r="S18">
            <v>9</v>
          </cell>
        </row>
        <row r="19">
          <cell r="I19">
            <v>37226</v>
          </cell>
          <cell r="J19">
            <v>9</v>
          </cell>
        </row>
        <row r="19">
          <cell r="O19">
            <v>37226</v>
          </cell>
          <cell r="P19">
            <v>9</v>
          </cell>
        </row>
        <row r="19">
          <cell r="R19">
            <v>37196</v>
          </cell>
          <cell r="S19">
            <v>9</v>
          </cell>
        </row>
        <row r="20">
          <cell r="I20">
            <v>37257</v>
          </cell>
          <cell r="J20">
            <v>10</v>
          </cell>
        </row>
        <row r="20">
          <cell r="O20">
            <v>37257</v>
          </cell>
          <cell r="P20">
            <v>10</v>
          </cell>
        </row>
        <row r="20">
          <cell r="R20">
            <v>37226</v>
          </cell>
          <cell r="S20">
            <v>9</v>
          </cell>
        </row>
        <row r="21">
          <cell r="I21">
            <v>37288</v>
          </cell>
          <cell r="J21">
            <v>10</v>
          </cell>
        </row>
        <row r="21">
          <cell r="O21">
            <v>37288</v>
          </cell>
          <cell r="P21">
            <v>10</v>
          </cell>
        </row>
        <row r="21">
          <cell r="R21">
            <v>37257</v>
          </cell>
          <cell r="S21">
            <v>10</v>
          </cell>
        </row>
        <row r="22">
          <cell r="I22">
            <v>37316</v>
          </cell>
          <cell r="J22">
            <v>10</v>
          </cell>
        </row>
        <row r="22">
          <cell r="O22">
            <v>37316</v>
          </cell>
          <cell r="P22">
            <v>10</v>
          </cell>
        </row>
        <row r="22">
          <cell r="R22">
            <v>37288</v>
          </cell>
          <cell r="S22">
            <v>10</v>
          </cell>
        </row>
        <row r="23">
          <cell r="I23">
            <v>37347</v>
          </cell>
          <cell r="J23">
            <v>10</v>
          </cell>
        </row>
        <row r="23">
          <cell r="O23">
            <v>37347</v>
          </cell>
          <cell r="P23">
            <v>10</v>
          </cell>
        </row>
        <row r="23">
          <cell r="R23">
            <v>37316</v>
          </cell>
          <cell r="S23">
            <v>10</v>
          </cell>
        </row>
        <row r="24">
          <cell r="I24">
            <v>37377</v>
          </cell>
          <cell r="J24">
            <v>10</v>
          </cell>
        </row>
        <row r="24">
          <cell r="O24">
            <v>37377</v>
          </cell>
          <cell r="P24">
            <v>10</v>
          </cell>
        </row>
        <row r="24">
          <cell r="R24">
            <v>37347</v>
          </cell>
          <cell r="S24">
            <v>10</v>
          </cell>
        </row>
        <row r="25">
          <cell r="I25">
            <v>37408</v>
          </cell>
          <cell r="J25">
            <v>10</v>
          </cell>
        </row>
        <row r="25">
          <cell r="O25">
            <v>37408</v>
          </cell>
          <cell r="P25">
            <v>10</v>
          </cell>
        </row>
        <row r="25">
          <cell r="R25">
            <v>37377</v>
          </cell>
          <cell r="S25">
            <v>10</v>
          </cell>
        </row>
        <row r="26">
          <cell r="I26">
            <v>37438</v>
          </cell>
          <cell r="J26">
            <v>10</v>
          </cell>
        </row>
        <row r="26">
          <cell r="O26">
            <v>37438</v>
          </cell>
          <cell r="P26">
            <v>10</v>
          </cell>
        </row>
        <row r="26">
          <cell r="R26">
            <v>37408</v>
          </cell>
          <cell r="S26">
            <v>10</v>
          </cell>
        </row>
        <row r="27">
          <cell r="I27">
            <v>37469</v>
          </cell>
          <cell r="J27">
            <v>10</v>
          </cell>
        </row>
        <row r="27">
          <cell r="O27">
            <v>37469</v>
          </cell>
          <cell r="P27">
            <v>10</v>
          </cell>
        </row>
        <row r="27">
          <cell r="R27">
            <v>37438</v>
          </cell>
          <cell r="S27">
            <v>10</v>
          </cell>
        </row>
        <row r="28">
          <cell r="I28">
            <v>37500</v>
          </cell>
          <cell r="J28">
            <v>10</v>
          </cell>
        </row>
        <row r="28">
          <cell r="O28">
            <v>37500</v>
          </cell>
          <cell r="P28">
            <v>10</v>
          </cell>
        </row>
        <row r="28">
          <cell r="R28">
            <v>37469</v>
          </cell>
          <cell r="S28">
            <v>10</v>
          </cell>
        </row>
        <row r="29">
          <cell r="I29">
            <v>37530</v>
          </cell>
          <cell r="J29">
            <v>10</v>
          </cell>
        </row>
        <row r="29">
          <cell r="O29">
            <v>37530</v>
          </cell>
          <cell r="P29">
            <v>10</v>
          </cell>
        </row>
        <row r="29">
          <cell r="R29">
            <v>37500</v>
          </cell>
          <cell r="S29">
            <v>10</v>
          </cell>
        </row>
        <row r="30">
          <cell r="I30">
            <v>37561</v>
          </cell>
          <cell r="J30">
            <v>10</v>
          </cell>
        </row>
        <row r="30">
          <cell r="O30">
            <v>37561</v>
          </cell>
          <cell r="P30">
            <v>10</v>
          </cell>
        </row>
        <row r="30">
          <cell r="R30">
            <v>37530</v>
          </cell>
          <cell r="S30">
            <v>10</v>
          </cell>
        </row>
        <row r="31">
          <cell r="I31">
            <v>37591</v>
          </cell>
          <cell r="J31">
            <v>10</v>
          </cell>
        </row>
        <row r="31">
          <cell r="O31">
            <v>37591</v>
          </cell>
          <cell r="P31">
            <v>10</v>
          </cell>
        </row>
        <row r="31">
          <cell r="R31">
            <v>37561</v>
          </cell>
          <cell r="S31">
            <v>10</v>
          </cell>
        </row>
        <row r="32">
          <cell r="I32">
            <v>37622</v>
          </cell>
          <cell r="J32">
            <v>11</v>
          </cell>
        </row>
        <row r="32">
          <cell r="O32">
            <v>37622</v>
          </cell>
          <cell r="P32">
            <v>11</v>
          </cell>
        </row>
        <row r="32">
          <cell r="R32">
            <v>37591</v>
          </cell>
          <cell r="S32">
            <v>10</v>
          </cell>
        </row>
        <row r="33">
          <cell r="I33">
            <v>37653</v>
          </cell>
          <cell r="J33">
            <v>11</v>
          </cell>
        </row>
        <row r="33">
          <cell r="O33">
            <v>37653</v>
          </cell>
          <cell r="P33">
            <v>11</v>
          </cell>
        </row>
        <row r="33">
          <cell r="R33">
            <v>37622</v>
          </cell>
          <cell r="S33">
            <v>11</v>
          </cell>
        </row>
        <row r="34">
          <cell r="I34">
            <v>37681</v>
          </cell>
          <cell r="J34">
            <v>11</v>
          </cell>
        </row>
        <row r="34">
          <cell r="O34">
            <v>37681</v>
          </cell>
          <cell r="P34">
            <v>11</v>
          </cell>
        </row>
        <row r="34">
          <cell r="R34">
            <v>37653</v>
          </cell>
          <cell r="S34">
            <v>11</v>
          </cell>
        </row>
        <row r="35">
          <cell r="I35">
            <v>37712</v>
          </cell>
          <cell r="J35">
            <v>11</v>
          </cell>
        </row>
        <row r="35">
          <cell r="O35">
            <v>37712</v>
          </cell>
          <cell r="P35">
            <v>11</v>
          </cell>
        </row>
        <row r="35">
          <cell r="R35">
            <v>37681</v>
          </cell>
          <cell r="S35">
            <v>11</v>
          </cell>
        </row>
        <row r="36">
          <cell r="I36">
            <v>37742</v>
          </cell>
          <cell r="J36">
            <v>11</v>
          </cell>
        </row>
        <row r="36">
          <cell r="O36">
            <v>37742</v>
          </cell>
          <cell r="P36">
            <v>11</v>
          </cell>
        </row>
        <row r="36">
          <cell r="R36">
            <v>37712</v>
          </cell>
          <cell r="S36">
            <v>11</v>
          </cell>
        </row>
        <row r="37">
          <cell r="I37">
            <v>37773</v>
          </cell>
          <cell r="J37">
            <v>11</v>
          </cell>
        </row>
        <row r="37">
          <cell r="O37">
            <v>37773</v>
          </cell>
          <cell r="P37">
            <v>11</v>
          </cell>
        </row>
        <row r="37">
          <cell r="R37">
            <v>37742</v>
          </cell>
          <cell r="S37">
            <v>11</v>
          </cell>
        </row>
        <row r="38">
          <cell r="I38">
            <v>37803</v>
          </cell>
          <cell r="J38">
            <v>11</v>
          </cell>
        </row>
        <row r="38">
          <cell r="O38">
            <v>37803</v>
          </cell>
          <cell r="P38">
            <v>11</v>
          </cell>
        </row>
        <row r="38">
          <cell r="R38">
            <v>37773</v>
          </cell>
          <cell r="S38">
            <v>11</v>
          </cell>
        </row>
        <row r="39">
          <cell r="I39">
            <v>37834</v>
          </cell>
          <cell r="J39">
            <v>11</v>
          </cell>
        </row>
        <row r="39">
          <cell r="O39">
            <v>37834</v>
          </cell>
          <cell r="P39">
            <v>11</v>
          </cell>
        </row>
        <row r="39">
          <cell r="R39">
            <v>37803</v>
          </cell>
          <cell r="S39">
            <v>11</v>
          </cell>
        </row>
        <row r="40">
          <cell r="I40">
            <v>37865</v>
          </cell>
          <cell r="J40">
            <v>11</v>
          </cell>
        </row>
        <row r="40">
          <cell r="O40">
            <v>37865</v>
          </cell>
          <cell r="P40">
            <v>11</v>
          </cell>
        </row>
        <row r="40">
          <cell r="R40">
            <v>37834</v>
          </cell>
          <cell r="S40">
            <v>11</v>
          </cell>
        </row>
        <row r="41">
          <cell r="I41">
            <v>37895</v>
          </cell>
          <cell r="J41">
            <v>11</v>
          </cell>
        </row>
        <row r="41">
          <cell r="O41">
            <v>37895</v>
          </cell>
          <cell r="P41">
            <v>11</v>
          </cell>
        </row>
        <row r="41">
          <cell r="R41">
            <v>37865</v>
          </cell>
          <cell r="S41">
            <v>11</v>
          </cell>
        </row>
        <row r="42">
          <cell r="I42">
            <v>37926</v>
          </cell>
          <cell r="J42">
            <v>11</v>
          </cell>
        </row>
        <row r="42">
          <cell r="O42">
            <v>37926</v>
          </cell>
          <cell r="P42">
            <v>11</v>
          </cell>
        </row>
        <row r="42">
          <cell r="R42">
            <v>37895</v>
          </cell>
          <cell r="S42">
            <v>11</v>
          </cell>
        </row>
        <row r="43">
          <cell r="I43">
            <v>37956</v>
          </cell>
          <cell r="J43">
            <v>11</v>
          </cell>
        </row>
        <row r="43">
          <cell r="O43">
            <v>37956</v>
          </cell>
          <cell r="P43">
            <v>11</v>
          </cell>
        </row>
        <row r="43">
          <cell r="R43">
            <v>37926</v>
          </cell>
          <cell r="S43">
            <v>11</v>
          </cell>
        </row>
        <row r="44">
          <cell r="I44">
            <v>37987</v>
          </cell>
          <cell r="J44">
            <v>12</v>
          </cell>
        </row>
        <row r="44">
          <cell r="O44">
            <v>37987</v>
          </cell>
          <cell r="P44">
            <v>12</v>
          </cell>
        </row>
        <row r="44">
          <cell r="R44">
            <v>37956</v>
          </cell>
          <cell r="S44">
            <v>11</v>
          </cell>
        </row>
        <row r="45">
          <cell r="I45">
            <v>38018</v>
          </cell>
          <cell r="J45">
            <v>12</v>
          </cell>
        </row>
        <row r="45">
          <cell r="O45">
            <v>38018</v>
          </cell>
          <cell r="P45">
            <v>12</v>
          </cell>
        </row>
        <row r="45">
          <cell r="R45">
            <v>37987</v>
          </cell>
          <cell r="S45">
            <v>12</v>
          </cell>
        </row>
        <row r="46">
          <cell r="I46">
            <v>38047</v>
          </cell>
          <cell r="J46">
            <v>12</v>
          </cell>
        </row>
        <row r="46">
          <cell r="O46">
            <v>38047</v>
          </cell>
          <cell r="P46">
            <v>12</v>
          </cell>
        </row>
        <row r="46">
          <cell r="R46">
            <v>38018</v>
          </cell>
          <cell r="S46">
            <v>12</v>
          </cell>
        </row>
        <row r="47">
          <cell r="I47">
            <v>38078</v>
          </cell>
          <cell r="J47">
            <v>12</v>
          </cell>
        </row>
        <row r="47">
          <cell r="O47">
            <v>38078</v>
          </cell>
          <cell r="P47">
            <v>12</v>
          </cell>
        </row>
        <row r="47">
          <cell r="R47">
            <v>38047</v>
          </cell>
          <cell r="S47">
            <v>12</v>
          </cell>
        </row>
        <row r="48">
          <cell r="I48">
            <v>38108</v>
          </cell>
          <cell r="J48">
            <v>12</v>
          </cell>
        </row>
        <row r="48">
          <cell r="O48">
            <v>38108</v>
          </cell>
          <cell r="P48">
            <v>12</v>
          </cell>
        </row>
        <row r="48">
          <cell r="R48">
            <v>38078</v>
          </cell>
          <cell r="S48">
            <v>12</v>
          </cell>
        </row>
        <row r="49">
          <cell r="I49">
            <v>38139</v>
          </cell>
          <cell r="J49">
            <v>12</v>
          </cell>
        </row>
        <row r="49">
          <cell r="O49">
            <v>38139</v>
          </cell>
          <cell r="P49">
            <v>12</v>
          </cell>
        </row>
        <row r="49">
          <cell r="R49">
            <v>38108</v>
          </cell>
          <cell r="S49">
            <v>12</v>
          </cell>
        </row>
        <row r="50">
          <cell r="I50">
            <v>38169</v>
          </cell>
          <cell r="J50">
            <v>12</v>
          </cell>
        </row>
        <row r="50">
          <cell r="O50">
            <v>38169</v>
          </cell>
          <cell r="P50">
            <v>12</v>
          </cell>
        </row>
        <row r="50">
          <cell r="R50">
            <v>38139</v>
          </cell>
          <cell r="S50">
            <v>12</v>
          </cell>
        </row>
        <row r="51">
          <cell r="I51">
            <v>38200</v>
          </cell>
          <cell r="J51">
            <v>12</v>
          </cell>
        </row>
        <row r="51">
          <cell r="O51">
            <v>38200</v>
          </cell>
          <cell r="P51">
            <v>12</v>
          </cell>
        </row>
        <row r="51">
          <cell r="R51">
            <v>38169</v>
          </cell>
          <cell r="S51">
            <v>12</v>
          </cell>
        </row>
        <row r="52">
          <cell r="I52">
            <v>38231</v>
          </cell>
          <cell r="J52">
            <v>12</v>
          </cell>
        </row>
        <row r="52">
          <cell r="O52">
            <v>38231</v>
          </cell>
          <cell r="P52">
            <v>12</v>
          </cell>
        </row>
        <row r="52">
          <cell r="R52">
            <v>38200</v>
          </cell>
          <cell r="S52">
            <v>12</v>
          </cell>
        </row>
        <row r="53">
          <cell r="I53">
            <v>38261</v>
          </cell>
          <cell r="J53">
            <v>12</v>
          </cell>
        </row>
        <row r="53">
          <cell r="O53">
            <v>38261</v>
          </cell>
          <cell r="P53">
            <v>12</v>
          </cell>
        </row>
        <row r="53">
          <cell r="R53">
            <v>38231</v>
          </cell>
          <cell r="S53">
            <v>12</v>
          </cell>
        </row>
        <row r="54">
          <cell r="I54">
            <v>38292</v>
          </cell>
          <cell r="J54">
            <v>12</v>
          </cell>
        </row>
        <row r="54">
          <cell r="O54">
            <v>38292</v>
          </cell>
          <cell r="P54">
            <v>12</v>
          </cell>
        </row>
        <row r="54">
          <cell r="R54">
            <v>38261</v>
          </cell>
          <cell r="S54">
            <v>12</v>
          </cell>
        </row>
        <row r="55">
          <cell r="I55">
            <v>38322</v>
          </cell>
          <cell r="J55">
            <v>12</v>
          </cell>
        </row>
        <row r="55">
          <cell r="O55">
            <v>38322</v>
          </cell>
          <cell r="P55">
            <v>12</v>
          </cell>
        </row>
        <row r="55">
          <cell r="R55">
            <v>38292</v>
          </cell>
          <cell r="S55">
            <v>12</v>
          </cell>
        </row>
        <row r="56">
          <cell r="I56">
            <v>38353</v>
          </cell>
          <cell r="J56">
            <v>13</v>
          </cell>
        </row>
        <row r="56">
          <cell r="O56">
            <v>38353</v>
          </cell>
          <cell r="P56">
            <v>13</v>
          </cell>
        </row>
        <row r="56">
          <cell r="R56">
            <v>38322</v>
          </cell>
          <cell r="S56">
            <v>12</v>
          </cell>
        </row>
        <row r="57">
          <cell r="I57">
            <v>38384</v>
          </cell>
          <cell r="J57">
            <v>13</v>
          </cell>
        </row>
        <row r="57">
          <cell r="O57">
            <v>38384</v>
          </cell>
          <cell r="P57">
            <v>13</v>
          </cell>
        </row>
        <row r="57">
          <cell r="R57">
            <v>38353</v>
          </cell>
          <cell r="S57">
            <v>13</v>
          </cell>
        </row>
        <row r="58">
          <cell r="I58">
            <v>38412</v>
          </cell>
          <cell r="J58">
            <v>13</v>
          </cell>
        </row>
        <row r="58">
          <cell r="O58">
            <v>38412</v>
          </cell>
          <cell r="P58">
            <v>13</v>
          </cell>
        </row>
        <row r="58">
          <cell r="R58">
            <v>38384</v>
          </cell>
          <cell r="S58">
            <v>13</v>
          </cell>
        </row>
        <row r="59">
          <cell r="I59">
            <v>38443</v>
          </cell>
          <cell r="J59">
            <v>13</v>
          </cell>
        </row>
        <row r="59">
          <cell r="O59">
            <v>38443</v>
          </cell>
          <cell r="P59">
            <v>13</v>
          </cell>
        </row>
        <row r="59">
          <cell r="R59">
            <v>38412</v>
          </cell>
          <cell r="S59">
            <v>13</v>
          </cell>
        </row>
        <row r="60">
          <cell r="I60">
            <v>38473</v>
          </cell>
          <cell r="J60">
            <v>13</v>
          </cell>
        </row>
        <row r="60">
          <cell r="O60">
            <v>38473</v>
          </cell>
          <cell r="P60">
            <v>13</v>
          </cell>
        </row>
        <row r="60">
          <cell r="R60">
            <v>38443</v>
          </cell>
          <cell r="S60">
            <v>13</v>
          </cell>
        </row>
        <row r="61">
          <cell r="I61">
            <v>38504</v>
          </cell>
          <cell r="J61">
            <v>13</v>
          </cell>
        </row>
        <row r="61">
          <cell r="O61">
            <v>38504</v>
          </cell>
          <cell r="P61">
            <v>13</v>
          </cell>
        </row>
        <row r="61">
          <cell r="R61">
            <v>38473</v>
          </cell>
          <cell r="S61">
            <v>13</v>
          </cell>
        </row>
        <row r="62">
          <cell r="I62">
            <v>38534</v>
          </cell>
          <cell r="J62">
            <v>13</v>
          </cell>
        </row>
        <row r="62">
          <cell r="O62">
            <v>38534</v>
          </cell>
          <cell r="P62">
            <v>13</v>
          </cell>
        </row>
        <row r="62">
          <cell r="R62">
            <v>38504</v>
          </cell>
          <cell r="S62">
            <v>13</v>
          </cell>
        </row>
        <row r="63">
          <cell r="I63">
            <v>38565</v>
          </cell>
          <cell r="J63">
            <v>13</v>
          </cell>
        </row>
        <row r="63">
          <cell r="O63">
            <v>38565</v>
          </cell>
          <cell r="P63">
            <v>13</v>
          </cell>
        </row>
        <row r="63">
          <cell r="R63">
            <v>38534</v>
          </cell>
          <cell r="S63">
            <v>13</v>
          </cell>
        </row>
        <row r="64">
          <cell r="I64">
            <v>38596</v>
          </cell>
          <cell r="J64">
            <v>13</v>
          </cell>
        </row>
        <row r="64">
          <cell r="O64">
            <v>38596</v>
          </cell>
          <cell r="P64">
            <v>13</v>
          </cell>
        </row>
        <row r="64">
          <cell r="R64">
            <v>38565</v>
          </cell>
          <cell r="S64">
            <v>13</v>
          </cell>
        </row>
        <row r="65">
          <cell r="I65">
            <v>38626</v>
          </cell>
          <cell r="J65">
            <v>13</v>
          </cell>
        </row>
        <row r="65">
          <cell r="O65">
            <v>38626</v>
          </cell>
          <cell r="P65">
            <v>13</v>
          </cell>
        </row>
        <row r="65">
          <cell r="R65">
            <v>38596</v>
          </cell>
          <cell r="S65">
            <v>13</v>
          </cell>
        </row>
        <row r="66">
          <cell r="I66">
            <v>38657</v>
          </cell>
          <cell r="J66">
            <v>13</v>
          </cell>
        </row>
        <row r="66">
          <cell r="O66">
            <v>38657</v>
          </cell>
          <cell r="P66">
            <v>13</v>
          </cell>
        </row>
        <row r="66">
          <cell r="R66">
            <v>38626</v>
          </cell>
          <cell r="S66">
            <v>13</v>
          </cell>
        </row>
        <row r="67">
          <cell r="I67">
            <v>38687</v>
          </cell>
          <cell r="J67">
            <v>13</v>
          </cell>
        </row>
        <row r="67">
          <cell r="O67">
            <v>38687</v>
          </cell>
          <cell r="P67">
            <v>13</v>
          </cell>
        </row>
        <row r="67">
          <cell r="R67">
            <v>38657</v>
          </cell>
          <cell r="S67">
            <v>13</v>
          </cell>
        </row>
        <row r="68">
          <cell r="I68">
            <v>38718</v>
          </cell>
          <cell r="J68">
            <v>13</v>
          </cell>
        </row>
        <row r="68">
          <cell r="O68">
            <v>38718</v>
          </cell>
          <cell r="P68">
            <v>13</v>
          </cell>
        </row>
        <row r="68">
          <cell r="R68">
            <v>38687</v>
          </cell>
          <cell r="S68">
            <v>13</v>
          </cell>
        </row>
        <row r="69">
          <cell r="I69">
            <v>38749</v>
          </cell>
          <cell r="J69">
            <v>13</v>
          </cell>
        </row>
        <row r="69">
          <cell r="O69">
            <v>38749</v>
          </cell>
          <cell r="P69">
            <v>13</v>
          </cell>
        </row>
        <row r="69">
          <cell r="R69">
            <v>38718</v>
          </cell>
          <cell r="S69">
            <v>13</v>
          </cell>
        </row>
        <row r="70">
          <cell r="I70">
            <v>38777</v>
          </cell>
          <cell r="J70">
            <v>13</v>
          </cell>
        </row>
        <row r="70">
          <cell r="O70">
            <v>38777</v>
          </cell>
          <cell r="P70">
            <v>13</v>
          </cell>
        </row>
        <row r="70">
          <cell r="R70">
            <v>38749</v>
          </cell>
          <cell r="S70">
            <v>13</v>
          </cell>
        </row>
        <row r="71">
          <cell r="I71">
            <v>38808</v>
          </cell>
          <cell r="J71">
            <v>13</v>
          </cell>
        </row>
        <row r="71">
          <cell r="O71">
            <v>38808</v>
          </cell>
          <cell r="P71">
            <v>13</v>
          </cell>
        </row>
        <row r="71">
          <cell r="R71">
            <v>38777</v>
          </cell>
          <cell r="S71">
            <v>13</v>
          </cell>
        </row>
        <row r="72">
          <cell r="I72">
            <v>38838</v>
          </cell>
          <cell r="J72">
            <v>13</v>
          </cell>
        </row>
        <row r="72">
          <cell r="O72">
            <v>38838</v>
          </cell>
          <cell r="P72">
            <v>13</v>
          </cell>
        </row>
        <row r="72">
          <cell r="R72">
            <v>38808</v>
          </cell>
          <cell r="S72">
            <v>13</v>
          </cell>
        </row>
        <row r="73">
          <cell r="I73">
            <v>38869</v>
          </cell>
          <cell r="J73">
            <v>13</v>
          </cell>
        </row>
        <row r="73">
          <cell r="O73">
            <v>38869</v>
          </cell>
          <cell r="P73">
            <v>13</v>
          </cell>
        </row>
        <row r="73">
          <cell r="R73">
            <v>38838</v>
          </cell>
          <cell r="S73">
            <v>13</v>
          </cell>
        </row>
        <row r="74">
          <cell r="I74">
            <v>38899</v>
          </cell>
          <cell r="J74">
            <v>13</v>
          </cell>
        </row>
        <row r="74">
          <cell r="O74">
            <v>38899</v>
          </cell>
          <cell r="P74">
            <v>13</v>
          </cell>
        </row>
        <row r="74">
          <cell r="R74">
            <v>38869</v>
          </cell>
          <cell r="S74">
            <v>13</v>
          </cell>
        </row>
        <row r="75">
          <cell r="I75">
            <v>38930</v>
          </cell>
          <cell r="J75">
            <v>13</v>
          </cell>
        </row>
        <row r="75">
          <cell r="O75">
            <v>38930</v>
          </cell>
          <cell r="P75">
            <v>13</v>
          </cell>
        </row>
        <row r="75">
          <cell r="R75">
            <v>38899</v>
          </cell>
          <cell r="S75">
            <v>13</v>
          </cell>
        </row>
        <row r="76">
          <cell r="I76">
            <v>38961</v>
          </cell>
          <cell r="J76">
            <v>13</v>
          </cell>
        </row>
        <row r="76">
          <cell r="O76">
            <v>38961</v>
          </cell>
          <cell r="P76">
            <v>13</v>
          </cell>
        </row>
        <row r="76">
          <cell r="R76">
            <v>38930</v>
          </cell>
          <cell r="S76">
            <v>13</v>
          </cell>
        </row>
        <row r="77">
          <cell r="I77">
            <v>38991</v>
          </cell>
          <cell r="J77">
            <v>13</v>
          </cell>
        </row>
        <row r="77">
          <cell r="O77">
            <v>38991</v>
          </cell>
          <cell r="P77">
            <v>13</v>
          </cell>
        </row>
        <row r="77">
          <cell r="R77">
            <v>38961</v>
          </cell>
          <cell r="S77">
            <v>13</v>
          </cell>
        </row>
        <row r="78">
          <cell r="I78">
            <v>39022</v>
          </cell>
          <cell r="J78">
            <v>13</v>
          </cell>
        </row>
        <row r="78">
          <cell r="O78">
            <v>39022</v>
          </cell>
          <cell r="P78">
            <v>13</v>
          </cell>
        </row>
        <row r="78">
          <cell r="R78">
            <v>38991</v>
          </cell>
          <cell r="S78">
            <v>13</v>
          </cell>
        </row>
        <row r="79">
          <cell r="I79">
            <v>39052</v>
          </cell>
          <cell r="J79">
            <v>13</v>
          </cell>
        </row>
        <row r="79">
          <cell r="O79">
            <v>39052</v>
          </cell>
          <cell r="P79">
            <v>13</v>
          </cell>
        </row>
        <row r="79">
          <cell r="R79">
            <v>39022</v>
          </cell>
          <cell r="S79">
            <v>13</v>
          </cell>
        </row>
        <row r="80">
          <cell r="I80">
            <v>39083</v>
          </cell>
          <cell r="J80">
            <v>13</v>
          </cell>
        </row>
        <row r="80">
          <cell r="O80">
            <v>39083</v>
          </cell>
          <cell r="P80">
            <v>13</v>
          </cell>
        </row>
        <row r="80">
          <cell r="R80">
            <v>39052</v>
          </cell>
          <cell r="S80">
            <v>13</v>
          </cell>
        </row>
        <row r="81">
          <cell r="I81">
            <v>39114</v>
          </cell>
          <cell r="J81">
            <v>13</v>
          </cell>
        </row>
        <row r="81">
          <cell r="O81">
            <v>39114</v>
          </cell>
          <cell r="P81">
            <v>13</v>
          </cell>
        </row>
        <row r="81">
          <cell r="R81">
            <v>39083</v>
          </cell>
          <cell r="S81">
            <v>13</v>
          </cell>
        </row>
        <row r="82">
          <cell r="I82">
            <v>39142</v>
          </cell>
          <cell r="J82">
            <v>13</v>
          </cell>
        </row>
        <row r="82">
          <cell r="O82">
            <v>39142</v>
          </cell>
          <cell r="P82">
            <v>13</v>
          </cell>
        </row>
        <row r="82">
          <cell r="R82">
            <v>39114</v>
          </cell>
          <cell r="S82">
            <v>13</v>
          </cell>
        </row>
        <row r="83">
          <cell r="I83">
            <v>39173</v>
          </cell>
          <cell r="J83">
            <v>13</v>
          </cell>
        </row>
        <row r="83">
          <cell r="O83">
            <v>39173</v>
          </cell>
          <cell r="P83">
            <v>13</v>
          </cell>
        </row>
        <row r="83">
          <cell r="R83">
            <v>39142</v>
          </cell>
          <cell r="S83">
            <v>13</v>
          </cell>
        </row>
        <row r="84">
          <cell r="I84">
            <v>39203</v>
          </cell>
          <cell r="J84">
            <v>13</v>
          </cell>
        </row>
        <row r="84">
          <cell r="O84">
            <v>39203</v>
          </cell>
          <cell r="P84">
            <v>13</v>
          </cell>
        </row>
        <row r="84">
          <cell r="R84">
            <v>39173</v>
          </cell>
          <cell r="S84">
            <v>13</v>
          </cell>
        </row>
        <row r="85">
          <cell r="I85">
            <v>39234</v>
          </cell>
          <cell r="J85">
            <v>13</v>
          </cell>
        </row>
        <row r="85">
          <cell r="O85">
            <v>39234</v>
          </cell>
          <cell r="P85">
            <v>13</v>
          </cell>
        </row>
        <row r="85">
          <cell r="R85">
            <v>39203</v>
          </cell>
          <cell r="S85">
            <v>13</v>
          </cell>
        </row>
        <row r="86">
          <cell r="I86">
            <v>39264</v>
          </cell>
          <cell r="J86">
            <v>13</v>
          </cell>
        </row>
        <row r="86">
          <cell r="O86">
            <v>39264</v>
          </cell>
          <cell r="P86">
            <v>13</v>
          </cell>
        </row>
        <row r="86">
          <cell r="R86">
            <v>39234</v>
          </cell>
          <cell r="S86">
            <v>13</v>
          </cell>
        </row>
        <row r="87">
          <cell r="I87">
            <v>39295</v>
          </cell>
          <cell r="J87">
            <v>13</v>
          </cell>
        </row>
        <row r="87">
          <cell r="O87">
            <v>39295</v>
          </cell>
          <cell r="P87">
            <v>13</v>
          </cell>
        </row>
        <row r="87">
          <cell r="R87">
            <v>39264</v>
          </cell>
          <cell r="S87">
            <v>13</v>
          </cell>
        </row>
        <row r="88">
          <cell r="I88">
            <v>39326</v>
          </cell>
          <cell r="J88">
            <v>13</v>
          </cell>
        </row>
        <row r="88">
          <cell r="O88">
            <v>39326</v>
          </cell>
          <cell r="P88">
            <v>13</v>
          </cell>
        </row>
        <row r="88">
          <cell r="R88">
            <v>39295</v>
          </cell>
          <cell r="S88">
            <v>13</v>
          </cell>
        </row>
        <row r="89">
          <cell r="I89">
            <v>39356</v>
          </cell>
          <cell r="J89">
            <v>13</v>
          </cell>
        </row>
        <row r="89">
          <cell r="O89">
            <v>39356</v>
          </cell>
          <cell r="P89">
            <v>13</v>
          </cell>
        </row>
        <row r="89">
          <cell r="R89">
            <v>39326</v>
          </cell>
          <cell r="S89">
            <v>13</v>
          </cell>
        </row>
        <row r="90">
          <cell r="I90">
            <v>39387</v>
          </cell>
          <cell r="J90">
            <v>13</v>
          </cell>
        </row>
        <row r="90">
          <cell r="O90">
            <v>39387</v>
          </cell>
          <cell r="P90">
            <v>13</v>
          </cell>
        </row>
        <row r="90">
          <cell r="R90">
            <v>39356</v>
          </cell>
          <cell r="S90">
            <v>13</v>
          </cell>
        </row>
        <row r="91">
          <cell r="I91">
            <v>39417</v>
          </cell>
          <cell r="J91">
            <v>13</v>
          </cell>
        </row>
        <row r="91">
          <cell r="O91">
            <v>39417</v>
          </cell>
          <cell r="P91">
            <v>13</v>
          </cell>
        </row>
        <row r="91">
          <cell r="R91">
            <v>39387</v>
          </cell>
          <cell r="S91">
            <v>13</v>
          </cell>
        </row>
        <row r="92">
          <cell r="I92">
            <v>39448</v>
          </cell>
          <cell r="J92">
            <v>13</v>
          </cell>
        </row>
        <row r="92">
          <cell r="O92">
            <v>39448</v>
          </cell>
          <cell r="P92">
            <v>13</v>
          </cell>
        </row>
        <row r="92">
          <cell r="R92">
            <v>39417</v>
          </cell>
          <cell r="S92">
            <v>13</v>
          </cell>
        </row>
        <row r="93">
          <cell r="I93">
            <v>39479</v>
          </cell>
          <cell r="J93">
            <v>13</v>
          </cell>
        </row>
        <row r="93">
          <cell r="O93">
            <v>39479</v>
          </cell>
          <cell r="P93">
            <v>13</v>
          </cell>
        </row>
        <row r="93">
          <cell r="R93">
            <v>39448</v>
          </cell>
          <cell r="S93">
            <v>13</v>
          </cell>
        </row>
        <row r="94">
          <cell r="I94">
            <v>39508</v>
          </cell>
          <cell r="J94">
            <v>13</v>
          </cell>
        </row>
        <row r="94">
          <cell r="O94">
            <v>39508</v>
          </cell>
          <cell r="P94">
            <v>13</v>
          </cell>
        </row>
        <row r="94">
          <cell r="R94">
            <v>39479</v>
          </cell>
          <cell r="S94">
            <v>13</v>
          </cell>
        </row>
        <row r="95">
          <cell r="I95">
            <v>39539</v>
          </cell>
          <cell r="J95">
            <v>13</v>
          </cell>
        </row>
        <row r="95">
          <cell r="O95">
            <v>39539</v>
          </cell>
          <cell r="P95">
            <v>13</v>
          </cell>
        </row>
        <row r="95">
          <cell r="R95">
            <v>39508</v>
          </cell>
          <cell r="S95">
            <v>13</v>
          </cell>
        </row>
        <row r="96">
          <cell r="I96">
            <v>39569</v>
          </cell>
          <cell r="J96">
            <v>13</v>
          </cell>
        </row>
        <row r="96">
          <cell r="O96">
            <v>39569</v>
          </cell>
          <cell r="P96">
            <v>13</v>
          </cell>
        </row>
        <row r="96">
          <cell r="R96">
            <v>39539</v>
          </cell>
          <cell r="S96">
            <v>13</v>
          </cell>
        </row>
        <row r="97">
          <cell r="I97">
            <v>39600</v>
          </cell>
          <cell r="J97">
            <v>13</v>
          </cell>
        </row>
        <row r="97">
          <cell r="O97">
            <v>39600</v>
          </cell>
          <cell r="P97">
            <v>13</v>
          </cell>
        </row>
        <row r="97">
          <cell r="R97">
            <v>39569</v>
          </cell>
          <cell r="S97">
            <v>13</v>
          </cell>
        </row>
        <row r="98">
          <cell r="I98">
            <v>39630</v>
          </cell>
          <cell r="J98">
            <v>13</v>
          </cell>
        </row>
        <row r="98">
          <cell r="O98">
            <v>39630</v>
          </cell>
          <cell r="P98">
            <v>13</v>
          </cell>
        </row>
        <row r="98">
          <cell r="R98">
            <v>39600</v>
          </cell>
          <cell r="S98">
            <v>13</v>
          </cell>
        </row>
        <row r="99">
          <cell r="I99">
            <v>39661</v>
          </cell>
          <cell r="J99">
            <v>13</v>
          </cell>
        </row>
        <row r="99">
          <cell r="O99">
            <v>39661</v>
          </cell>
          <cell r="P99">
            <v>13</v>
          </cell>
        </row>
        <row r="99">
          <cell r="R99">
            <v>39630</v>
          </cell>
          <cell r="S99">
            <v>13</v>
          </cell>
        </row>
        <row r="100">
          <cell r="I100">
            <v>39692</v>
          </cell>
          <cell r="J100">
            <v>13</v>
          </cell>
        </row>
        <row r="100">
          <cell r="O100">
            <v>39692</v>
          </cell>
          <cell r="P100">
            <v>13</v>
          </cell>
        </row>
        <row r="100">
          <cell r="R100">
            <v>39661</v>
          </cell>
          <cell r="S100">
            <v>13</v>
          </cell>
        </row>
        <row r="101">
          <cell r="I101">
            <v>39722</v>
          </cell>
          <cell r="J101">
            <v>13</v>
          </cell>
        </row>
        <row r="101">
          <cell r="O101">
            <v>39722</v>
          </cell>
          <cell r="P101">
            <v>13</v>
          </cell>
        </row>
        <row r="101">
          <cell r="R101">
            <v>39692</v>
          </cell>
          <cell r="S101">
            <v>13</v>
          </cell>
        </row>
        <row r="102">
          <cell r="I102">
            <v>39753</v>
          </cell>
          <cell r="J102">
            <v>13</v>
          </cell>
        </row>
        <row r="102">
          <cell r="O102">
            <v>39753</v>
          </cell>
          <cell r="P102">
            <v>13</v>
          </cell>
        </row>
        <row r="102">
          <cell r="R102">
            <v>39722</v>
          </cell>
          <cell r="S102">
            <v>13</v>
          </cell>
        </row>
        <row r="103">
          <cell r="I103">
            <v>39783</v>
          </cell>
          <cell r="J103">
            <v>13</v>
          </cell>
        </row>
        <row r="103">
          <cell r="O103">
            <v>39783</v>
          </cell>
          <cell r="P103">
            <v>13</v>
          </cell>
        </row>
        <row r="103">
          <cell r="R103">
            <v>39753</v>
          </cell>
          <cell r="S103">
            <v>13</v>
          </cell>
        </row>
        <row r="104">
          <cell r="I104">
            <v>39814</v>
          </cell>
          <cell r="J104">
            <v>13</v>
          </cell>
        </row>
        <row r="104">
          <cell r="O104">
            <v>39814</v>
          </cell>
          <cell r="P104">
            <v>13</v>
          </cell>
        </row>
        <row r="104">
          <cell r="R104">
            <v>39783</v>
          </cell>
          <cell r="S104">
            <v>13</v>
          </cell>
        </row>
        <row r="105">
          <cell r="I105">
            <v>39845</v>
          </cell>
          <cell r="J105">
            <v>13</v>
          </cell>
        </row>
        <row r="105">
          <cell r="O105">
            <v>39845</v>
          </cell>
          <cell r="P105">
            <v>13</v>
          </cell>
        </row>
        <row r="105">
          <cell r="R105">
            <v>39814</v>
          </cell>
          <cell r="S105">
            <v>13</v>
          </cell>
        </row>
        <row r="106">
          <cell r="I106">
            <v>39873</v>
          </cell>
          <cell r="J106">
            <v>13</v>
          </cell>
        </row>
        <row r="106">
          <cell r="O106">
            <v>39873</v>
          </cell>
          <cell r="P106">
            <v>13</v>
          </cell>
        </row>
        <row r="106">
          <cell r="R106">
            <v>39845</v>
          </cell>
          <cell r="S106">
            <v>13</v>
          </cell>
        </row>
        <row r="107">
          <cell r="I107">
            <v>39904</v>
          </cell>
          <cell r="J107">
            <v>13</v>
          </cell>
        </row>
        <row r="107">
          <cell r="O107">
            <v>39904</v>
          </cell>
          <cell r="P107">
            <v>13</v>
          </cell>
        </row>
        <row r="107">
          <cell r="R107">
            <v>39873</v>
          </cell>
          <cell r="S107">
            <v>13</v>
          </cell>
        </row>
        <row r="108">
          <cell r="I108">
            <v>39934</v>
          </cell>
          <cell r="J108">
            <v>13</v>
          </cell>
        </row>
        <row r="108">
          <cell r="O108">
            <v>39934</v>
          </cell>
          <cell r="P108">
            <v>13</v>
          </cell>
        </row>
        <row r="108">
          <cell r="R108">
            <v>39904</v>
          </cell>
          <cell r="S108">
            <v>13</v>
          </cell>
        </row>
        <row r="109">
          <cell r="I109">
            <v>39965</v>
          </cell>
          <cell r="J109">
            <v>13</v>
          </cell>
        </row>
        <row r="109">
          <cell r="O109">
            <v>39965</v>
          </cell>
          <cell r="P109">
            <v>13</v>
          </cell>
        </row>
        <row r="109">
          <cell r="R109">
            <v>39934</v>
          </cell>
          <cell r="S109">
            <v>13</v>
          </cell>
        </row>
        <row r="110">
          <cell r="I110">
            <v>39995</v>
          </cell>
          <cell r="J110">
            <v>13</v>
          </cell>
        </row>
        <row r="110">
          <cell r="O110">
            <v>39995</v>
          </cell>
          <cell r="P110">
            <v>13</v>
          </cell>
        </row>
        <row r="110">
          <cell r="R110">
            <v>39965</v>
          </cell>
          <cell r="S110">
            <v>13</v>
          </cell>
        </row>
        <row r="111">
          <cell r="I111">
            <v>40026</v>
          </cell>
          <cell r="J111">
            <v>13</v>
          </cell>
        </row>
        <row r="111">
          <cell r="O111">
            <v>40026</v>
          </cell>
          <cell r="P111">
            <v>13</v>
          </cell>
        </row>
        <row r="111">
          <cell r="R111">
            <v>39995</v>
          </cell>
          <cell r="S111">
            <v>13</v>
          </cell>
        </row>
        <row r="112">
          <cell r="I112">
            <v>40057</v>
          </cell>
          <cell r="J112">
            <v>13</v>
          </cell>
        </row>
        <row r="112">
          <cell r="O112">
            <v>40057</v>
          </cell>
          <cell r="P112">
            <v>13</v>
          </cell>
        </row>
        <row r="112">
          <cell r="R112">
            <v>40026</v>
          </cell>
          <cell r="S112">
            <v>13</v>
          </cell>
        </row>
        <row r="113">
          <cell r="I113">
            <v>40087</v>
          </cell>
          <cell r="J113">
            <v>13</v>
          </cell>
        </row>
        <row r="113">
          <cell r="O113">
            <v>40087</v>
          </cell>
          <cell r="P113">
            <v>13</v>
          </cell>
        </row>
        <row r="113">
          <cell r="R113">
            <v>40057</v>
          </cell>
          <cell r="S113">
            <v>13</v>
          </cell>
        </row>
        <row r="114">
          <cell r="I114">
            <v>40118</v>
          </cell>
          <cell r="J114">
            <v>13</v>
          </cell>
        </row>
        <row r="114">
          <cell r="O114">
            <v>40118</v>
          </cell>
          <cell r="P114">
            <v>13</v>
          </cell>
        </row>
        <row r="114">
          <cell r="R114">
            <v>40087</v>
          </cell>
          <cell r="S114">
            <v>13</v>
          </cell>
        </row>
        <row r="115">
          <cell r="I115">
            <v>40148</v>
          </cell>
          <cell r="J115">
            <v>13</v>
          </cell>
        </row>
        <row r="115">
          <cell r="O115">
            <v>40148</v>
          </cell>
          <cell r="P115">
            <v>13</v>
          </cell>
        </row>
        <row r="115">
          <cell r="R115">
            <v>40118</v>
          </cell>
          <cell r="S115">
            <v>13</v>
          </cell>
        </row>
        <row r="116">
          <cell r="I116">
            <v>40179</v>
          </cell>
          <cell r="J116">
            <v>13</v>
          </cell>
        </row>
        <row r="116">
          <cell r="O116">
            <v>40179</v>
          </cell>
          <cell r="P116">
            <v>13</v>
          </cell>
        </row>
        <row r="116">
          <cell r="R116">
            <v>40148</v>
          </cell>
          <cell r="S116">
            <v>13</v>
          </cell>
        </row>
        <row r="117">
          <cell r="I117">
            <v>40210</v>
          </cell>
          <cell r="J117">
            <v>13</v>
          </cell>
        </row>
        <row r="117">
          <cell r="O117">
            <v>40210</v>
          </cell>
          <cell r="P117">
            <v>13</v>
          </cell>
        </row>
        <row r="117">
          <cell r="R117">
            <v>40179</v>
          </cell>
          <cell r="S117">
            <v>13</v>
          </cell>
        </row>
        <row r="118">
          <cell r="I118">
            <v>40238</v>
          </cell>
          <cell r="J118">
            <v>13</v>
          </cell>
        </row>
        <row r="118">
          <cell r="O118">
            <v>40238</v>
          </cell>
          <cell r="P118">
            <v>13</v>
          </cell>
        </row>
        <row r="118">
          <cell r="R118">
            <v>40210</v>
          </cell>
          <cell r="S118">
            <v>13</v>
          </cell>
        </row>
        <row r="119">
          <cell r="I119">
            <v>40269</v>
          </cell>
          <cell r="J119">
            <v>13</v>
          </cell>
        </row>
        <row r="119">
          <cell r="O119">
            <v>40269</v>
          </cell>
          <cell r="P119">
            <v>13</v>
          </cell>
        </row>
        <row r="119">
          <cell r="R119">
            <v>40238</v>
          </cell>
          <cell r="S119">
            <v>13</v>
          </cell>
        </row>
        <row r="120">
          <cell r="I120">
            <v>40299</v>
          </cell>
          <cell r="J120">
            <v>13</v>
          </cell>
        </row>
        <row r="120">
          <cell r="O120">
            <v>40299</v>
          </cell>
          <cell r="P120">
            <v>13</v>
          </cell>
        </row>
        <row r="120">
          <cell r="R120">
            <v>40269</v>
          </cell>
          <cell r="S120">
            <v>13</v>
          </cell>
        </row>
        <row r="121">
          <cell r="I121">
            <v>40330</v>
          </cell>
          <cell r="J121">
            <v>13</v>
          </cell>
        </row>
        <row r="121">
          <cell r="O121">
            <v>40330</v>
          </cell>
          <cell r="P121">
            <v>13</v>
          </cell>
        </row>
        <row r="121">
          <cell r="R121">
            <v>40299</v>
          </cell>
          <cell r="S121">
            <v>13</v>
          </cell>
        </row>
        <row r="122">
          <cell r="I122">
            <v>40360</v>
          </cell>
          <cell r="J122">
            <v>13</v>
          </cell>
        </row>
        <row r="122">
          <cell r="O122">
            <v>40360</v>
          </cell>
          <cell r="P122">
            <v>13</v>
          </cell>
        </row>
        <row r="122">
          <cell r="R122">
            <v>40330</v>
          </cell>
          <cell r="S122">
            <v>13</v>
          </cell>
        </row>
        <row r="123">
          <cell r="I123">
            <v>40391</v>
          </cell>
          <cell r="J123">
            <v>13</v>
          </cell>
        </row>
        <row r="123">
          <cell r="O123">
            <v>40391</v>
          </cell>
          <cell r="P123">
            <v>13</v>
          </cell>
        </row>
        <row r="123">
          <cell r="R123">
            <v>40360</v>
          </cell>
          <cell r="S123">
            <v>13</v>
          </cell>
        </row>
        <row r="124">
          <cell r="I124">
            <v>40422</v>
          </cell>
          <cell r="J124">
            <v>13</v>
          </cell>
        </row>
        <row r="124">
          <cell r="O124">
            <v>40422</v>
          </cell>
          <cell r="P124">
            <v>13</v>
          </cell>
        </row>
        <row r="124">
          <cell r="R124">
            <v>40391</v>
          </cell>
          <cell r="S124">
            <v>13</v>
          </cell>
        </row>
        <row r="125">
          <cell r="I125">
            <v>40452</v>
          </cell>
          <cell r="J125">
            <v>13</v>
          </cell>
        </row>
        <row r="125">
          <cell r="O125">
            <v>40452</v>
          </cell>
          <cell r="P125">
            <v>13</v>
          </cell>
        </row>
        <row r="125">
          <cell r="R125">
            <v>40422</v>
          </cell>
          <cell r="S125">
            <v>13</v>
          </cell>
        </row>
        <row r="126">
          <cell r="I126">
            <v>40483</v>
          </cell>
          <cell r="J126">
            <v>13</v>
          </cell>
        </row>
        <row r="126">
          <cell r="O126">
            <v>40483</v>
          </cell>
          <cell r="P126">
            <v>13</v>
          </cell>
        </row>
        <row r="126">
          <cell r="R126">
            <v>40452</v>
          </cell>
          <cell r="S126">
            <v>13</v>
          </cell>
        </row>
        <row r="127">
          <cell r="I127">
            <v>40513</v>
          </cell>
          <cell r="J127">
            <v>13</v>
          </cell>
        </row>
        <row r="127">
          <cell r="O127">
            <v>40513</v>
          </cell>
          <cell r="P127">
            <v>13</v>
          </cell>
        </row>
        <row r="127">
          <cell r="R127">
            <v>40483</v>
          </cell>
          <cell r="S127">
            <v>13</v>
          </cell>
        </row>
        <row r="128">
          <cell r="I128">
            <v>40544</v>
          </cell>
          <cell r="J128">
            <v>14</v>
          </cell>
        </row>
        <row r="128">
          <cell r="O128">
            <v>40544</v>
          </cell>
          <cell r="P128">
            <v>14</v>
          </cell>
        </row>
        <row r="128">
          <cell r="R128">
            <v>40513</v>
          </cell>
          <cell r="S128">
            <v>13</v>
          </cell>
        </row>
        <row r="129">
          <cell r="I129">
            <v>40575</v>
          </cell>
          <cell r="J129">
            <v>14</v>
          </cell>
        </row>
        <row r="129">
          <cell r="O129">
            <v>40575</v>
          </cell>
          <cell r="P129">
            <v>14</v>
          </cell>
        </row>
        <row r="129">
          <cell r="R129">
            <v>40544</v>
          </cell>
          <cell r="S129">
            <v>14</v>
          </cell>
        </row>
        <row r="130">
          <cell r="I130">
            <v>40603</v>
          </cell>
          <cell r="J130">
            <v>14</v>
          </cell>
        </row>
        <row r="130">
          <cell r="O130">
            <v>40603</v>
          </cell>
          <cell r="P130">
            <v>14</v>
          </cell>
        </row>
        <row r="130">
          <cell r="R130">
            <v>40575</v>
          </cell>
          <cell r="S130">
            <v>14</v>
          </cell>
        </row>
        <row r="131">
          <cell r="I131">
            <v>40634</v>
          </cell>
          <cell r="J131">
            <v>14</v>
          </cell>
        </row>
        <row r="131">
          <cell r="O131">
            <v>40634</v>
          </cell>
          <cell r="P131">
            <v>14</v>
          </cell>
        </row>
        <row r="131">
          <cell r="R131">
            <v>40603</v>
          </cell>
          <cell r="S131">
            <v>14</v>
          </cell>
        </row>
        <row r="132">
          <cell r="I132">
            <v>40664</v>
          </cell>
          <cell r="J132">
            <v>14</v>
          </cell>
        </row>
        <row r="132">
          <cell r="O132">
            <v>40664</v>
          </cell>
          <cell r="P132">
            <v>14</v>
          </cell>
        </row>
        <row r="132">
          <cell r="R132">
            <v>40634</v>
          </cell>
          <cell r="S132">
            <v>14</v>
          </cell>
        </row>
        <row r="133">
          <cell r="I133">
            <v>40695</v>
          </cell>
          <cell r="J133">
            <v>14</v>
          </cell>
        </row>
        <row r="133">
          <cell r="O133">
            <v>40695</v>
          </cell>
          <cell r="P133">
            <v>14</v>
          </cell>
        </row>
        <row r="133">
          <cell r="R133">
            <v>40664</v>
          </cell>
          <cell r="S133">
            <v>14</v>
          </cell>
        </row>
        <row r="134">
          <cell r="I134">
            <v>40725</v>
          </cell>
          <cell r="J134">
            <v>14</v>
          </cell>
        </row>
        <row r="134">
          <cell r="O134">
            <v>40725</v>
          </cell>
          <cell r="P134">
            <v>14</v>
          </cell>
        </row>
        <row r="134">
          <cell r="R134">
            <v>40695</v>
          </cell>
          <cell r="S134">
            <v>14</v>
          </cell>
        </row>
        <row r="135">
          <cell r="I135">
            <v>40756</v>
          </cell>
          <cell r="J135">
            <v>14</v>
          </cell>
        </row>
        <row r="135">
          <cell r="O135">
            <v>40756</v>
          </cell>
          <cell r="P135">
            <v>14</v>
          </cell>
        </row>
        <row r="135">
          <cell r="R135">
            <v>40725</v>
          </cell>
          <cell r="S135">
            <v>14</v>
          </cell>
        </row>
        <row r="136">
          <cell r="I136">
            <v>40787</v>
          </cell>
          <cell r="J136">
            <v>14</v>
          </cell>
        </row>
        <row r="136">
          <cell r="O136">
            <v>40787</v>
          </cell>
          <cell r="P136">
            <v>14</v>
          </cell>
        </row>
        <row r="136">
          <cell r="R136">
            <v>40756</v>
          </cell>
          <cell r="S136">
            <v>14</v>
          </cell>
        </row>
        <row r="137">
          <cell r="I137">
            <v>40817</v>
          </cell>
          <cell r="J137">
            <v>14</v>
          </cell>
        </row>
        <row r="137">
          <cell r="O137">
            <v>40817</v>
          </cell>
          <cell r="P137">
            <v>14</v>
          </cell>
        </row>
        <row r="137">
          <cell r="R137">
            <v>40787</v>
          </cell>
          <cell r="S137">
            <v>14</v>
          </cell>
        </row>
        <row r="138">
          <cell r="I138">
            <v>40848</v>
          </cell>
          <cell r="J138">
            <v>14</v>
          </cell>
        </row>
        <row r="138">
          <cell r="O138">
            <v>40848</v>
          </cell>
          <cell r="P138">
            <v>14</v>
          </cell>
        </row>
        <row r="138">
          <cell r="R138">
            <v>40817</v>
          </cell>
          <cell r="S138">
            <v>14</v>
          </cell>
        </row>
        <row r="139">
          <cell r="I139">
            <v>40878</v>
          </cell>
          <cell r="J139">
            <v>14</v>
          </cell>
        </row>
        <row r="139">
          <cell r="O139">
            <v>40878</v>
          </cell>
          <cell r="P139">
            <v>14</v>
          </cell>
        </row>
        <row r="139">
          <cell r="R139">
            <v>40848</v>
          </cell>
          <cell r="S139">
            <v>14</v>
          </cell>
        </row>
        <row r="140">
          <cell r="I140">
            <v>40909</v>
          </cell>
          <cell r="J140">
            <v>14</v>
          </cell>
        </row>
        <row r="140">
          <cell r="O140">
            <v>40909</v>
          </cell>
          <cell r="P140">
            <v>14</v>
          </cell>
        </row>
        <row r="140">
          <cell r="R140">
            <v>40878</v>
          </cell>
          <cell r="S140">
            <v>14</v>
          </cell>
        </row>
        <row r="141">
          <cell r="I141">
            <v>40940</v>
          </cell>
          <cell r="J141">
            <v>14</v>
          </cell>
        </row>
        <row r="141">
          <cell r="O141">
            <v>40940</v>
          </cell>
          <cell r="P141">
            <v>14</v>
          </cell>
        </row>
        <row r="141">
          <cell r="R141">
            <v>40909</v>
          </cell>
          <cell r="S141">
            <v>14</v>
          </cell>
        </row>
        <row r="142">
          <cell r="I142">
            <v>40969</v>
          </cell>
          <cell r="J142">
            <v>14</v>
          </cell>
        </row>
        <row r="142">
          <cell r="O142">
            <v>40969</v>
          </cell>
          <cell r="P142">
            <v>14</v>
          </cell>
        </row>
        <row r="142">
          <cell r="R142">
            <v>40940</v>
          </cell>
          <cell r="S142">
            <v>14</v>
          </cell>
        </row>
        <row r="143">
          <cell r="I143">
            <v>41000</v>
          </cell>
          <cell r="J143">
            <v>14</v>
          </cell>
        </row>
        <row r="143">
          <cell r="O143">
            <v>41000</v>
          </cell>
          <cell r="P143">
            <v>14</v>
          </cell>
        </row>
        <row r="143">
          <cell r="R143">
            <v>40969</v>
          </cell>
          <cell r="S143">
            <v>14</v>
          </cell>
        </row>
        <row r="144">
          <cell r="I144">
            <v>41030</v>
          </cell>
          <cell r="J144">
            <v>14</v>
          </cell>
        </row>
        <row r="144">
          <cell r="O144">
            <v>41030</v>
          </cell>
          <cell r="P144">
            <v>14</v>
          </cell>
        </row>
        <row r="144">
          <cell r="R144">
            <v>41000</v>
          </cell>
          <cell r="S144">
            <v>14</v>
          </cell>
        </row>
        <row r="145">
          <cell r="I145">
            <v>41061</v>
          </cell>
          <cell r="J145">
            <v>14</v>
          </cell>
        </row>
        <row r="145">
          <cell r="O145">
            <v>41061</v>
          </cell>
          <cell r="P145">
            <v>14</v>
          </cell>
        </row>
        <row r="145">
          <cell r="R145">
            <v>41030</v>
          </cell>
          <cell r="S145">
            <v>14</v>
          </cell>
        </row>
        <row r="146">
          <cell r="I146">
            <v>41091</v>
          </cell>
          <cell r="J146">
            <v>14</v>
          </cell>
        </row>
        <row r="146">
          <cell r="O146">
            <v>41091</v>
          </cell>
          <cell r="P146">
            <v>14</v>
          </cell>
        </row>
        <row r="146">
          <cell r="R146">
            <v>41061</v>
          </cell>
          <cell r="S146">
            <v>14</v>
          </cell>
        </row>
        <row r="147">
          <cell r="I147">
            <v>41122</v>
          </cell>
          <cell r="J147">
            <v>14</v>
          </cell>
        </row>
        <row r="147">
          <cell r="O147">
            <v>41122</v>
          </cell>
          <cell r="P147">
            <v>14</v>
          </cell>
        </row>
        <row r="147">
          <cell r="R147">
            <v>41091</v>
          </cell>
          <cell r="S147">
            <v>14</v>
          </cell>
        </row>
        <row r="148">
          <cell r="I148">
            <v>41153</v>
          </cell>
          <cell r="J148">
            <v>14</v>
          </cell>
        </row>
        <row r="148">
          <cell r="O148">
            <v>41153</v>
          </cell>
          <cell r="P148">
            <v>14</v>
          </cell>
        </row>
        <row r="148">
          <cell r="R148">
            <v>41122</v>
          </cell>
          <cell r="S148">
            <v>14</v>
          </cell>
        </row>
        <row r="149">
          <cell r="I149">
            <v>41183</v>
          </cell>
          <cell r="J149">
            <v>14</v>
          </cell>
        </row>
        <row r="149">
          <cell r="O149">
            <v>41183</v>
          </cell>
          <cell r="P149">
            <v>14</v>
          </cell>
        </row>
        <row r="149">
          <cell r="R149">
            <v>41153</v>
          </cell>
          <cell r="S149">
            <v>14</v>
          </cell>
        </row>
        <row r="150">
          <cell r="I150">
            <v>41214</v>
          </cell>
          <cell r="J150">
            <v>14</v>
          </cell>
        </row>
        <row r="150">
          <cell r="O150">
            <v>41214</v>
          </cell>
          <cell r="P150">
            <v>14</v>
          </cell>
        </row>
        <row r="150">
          <cell r="R150">
            <v>41183</v>
          </cell>
          <cell r="S150">
            <v>14</v>
          </cell>
        </row>
        <row r="151">
          <cell r="I151">
            <v>41244</v>
          </cell>
          <cell r="J151">
            <v>14</v>
          </cell>
        </row>
        <row r="151">
          <cell r="O151">
            <v>41244</v>
          </cell>
          <cell r="P151">
            <v>14</v>
          </cell>
        </row>
        <row r="151">
          <cell r="R151">
            <v>41214</v>
          </cell>
          <cell r="S151">
            <v>14</v>
          </cell>
        </row>
        <row r="152">
          <cell r="I152">
            <v>41275</v>
          </cell>
          <cell r="J152">
            <v>14</v>
          </cell>
        </row>
        <row r="152">
          <cell r="O152">
            <v>41275</v>
          </cell>
          <cell r="P152">
            <v>14</v>
          </cell>
        </row>
        <row r="152">
          <cell r="R152">
            <v>41244</v>
          </cell>
          <cell r="S152">
            <v>14</v>
          </cell>
        </row>
        <row r="153">
          <cell r="I153">
            <v>41306</v>
          </cell>
          <cell r="J153">
            <v>14</v>
          </cell>
        </row>
        <row r="153">
          <cell r="O153">
            <v>41306</v>
          </cell>
          <cell r="P153">
            <v>14</v>
          </cell>
        </row>
        <row r="153">
          <cell r="R153">
            <v>41275</v>
          </cell>
          <cell r="S153">
            <v>14</v>
          </cell>
        </row>
        <row r="154">
          <cell r="I154">
            <v>41334</v>
          </cell>
          <cell r="J154">
            <v>14</v>
          </cell>
        </row>
        <row r="154">
          <cell r="O154">
            <v>41334</v>
          </cell>
          <cell r="P154">
            <v>14</v>
          </cell>
        </row>
        <row r="154">
          <cell r="R154">
            <v>41306</v>
          </cell>
          <cell r="S154">
            <v>14</v>
          </cell>
        </row>
        <row r="155">
          <cell r="I155">
            <v>41365</v>
          </cell>
          <cell r="J155">
            <v>14</v>
          </cell>
        </row>
        <row r="155">
          <cell r="O155">
            <v>41365</v>
          </cell>
          <cell r="P155">
            <v>14</v>
          </cell>
        </row>
        <row r="155">
          <cell r="R155">
            <v>41334</v>
          </cell>
          <cell r="S155">
            <v>14</v>
          </cell>
        </row>
        <row r="156">
          <cell r="I156">
            <v>41395</v>
          </cell>
          <cell r="J156">
            <v>14</v>
          </cell>
        </row>
        <row r="156">
          <cell r="O156">
            <v>41395</v>
          </cell>
          <cell r="P156">
            <v>14</v>
          </cell>
        </row>
        <row r="156">
          <cell r="R156">
            <v>41365</v>
          </cell>
          <cell r="S156">
            <v>14</v>
          </cell>
        </row>
        <row r="157">
          <cell r="I157">
            <v>41426</v>
          </cell>
          <cell r="J157">
            <v>14</v>
          </cell>
        </row>
        <row r="157">
          <cell r="O157">
            <v>41426</v>
          </cell>
          <cell r="P157">
            <v>14</v>
          </cell>
        </row>
        <row r="157">
          <cell r="R157">
            <v>41395</v>
          </cell>
          <cell r="S157">
            <v>14</v>
          </cell>
        </row>
        <row r="158">
          <cell r="I158">
            <v>41456</v>
          </cell>
          <cell r="J158">
            <v>14</v>
          </cell>
        </row>
        <row r="158">
          <cell r="O158">
            <v>41456</v>
          </cell>
          <cell r="P158">
            <v>14</v>
          </cell>
        </row>
        <row r="158">
          <cell r="R158">
            <v>41426</v>
          </cell>
          <cell r="S158">
            <v>14</v>
          </cell>
        </row>
        <row r="159">
          <cell r="I159">
            <v>41487</v>
          </cell>
          <cell r="J159">
            <v>14</v>
          </cell>
        </row>
        <row r="159">
          <cell r="O159">
            <v>41487</v>
          </cell>
          <cell r="P159">
            <v>14</v>
          </cell>
        </row>
        <row r="159">
          <cell r="R159">
            <v>41456</v>
          </cell>
          <cell r="S159">
            <v>14</v>
          </cell>
        </row>
        <row r="160">
          <cell r="I160">
            <v>41518</v>
          </cell>
          <cell r="J160">
            <v>14</v>
          </cell>
        </row>
        <row r="160">
          <cell r="O160">
            <v>41518</v>
          </cell>
          <cell r="P160">
            <v>14</v>
          </cell>
        </row>
        <row r="160">
          <cell r="R160">
            <v>41487</v>
          </cell>
          <cell r="S160">
            <v>14</v>
          </cell>
        </row>
        <row r="161">
          <cell r="I161">
            <v>41548</v>
          </cell>
          <cell r="J161">
            <v>14</v>
          </cell>
        </row>
        <row r="161">
          <cell r="O161">
            <v>41548</v>
          </cell>
          <cell r="P161">
            <v>14</v>
          </cell>
        </row>
        <row r="161">
          <cell r="R161">
            <v>41518</v>
          </cell>
          <cell r="S161">
            <v>14</v>
          </cell>
        </row>
        <row r="162">
          <cell r="I162">
            <v>41579</v>
          </cell>
          <cell r="J162">
            <v>14</v>
          </cell>
        </row>
        <row r="162">
          <cell r="O162">
            <v>41579</v>
          </cell>
          <cell r="P162">
            <v>14</v>
          </cell>
        </row>
        <row r="162">
          <cell r="R162">
            <v>41548</v>
          </cell>
          <cell r="S162">
            <v>14</v>
          </cell>
        </row>
        <row r="163">
          <cell r="I163">
            <v>41609</v>
          </cell>
          <cell r="J163">
            <v>14</v>
          </cell>
        </row>
        <row r="163">
          <cell r="O163">
            <v>41609</v>
          </cell>
          <cell r="P163">
            <v>14</v>
          </cell>
        </row>
        <row r="163">
          <cell r="R163">
            <v>41579</v>
          </cell>
          <cell r="S163">
            <v>14</v>
          </cell>
        </row>
        <row r="164">
          <cell r="I164">
            <v>41640</v>
          </cell>
          <cell r="J164">
            <v>14</v>
          </cell>
        </row>
        <row r="164">
          <cell r="O164">
            <v>41640</v>
          </cell>
          <cell r="P164">
            <v>14</v>
          </cell>
        </row>
        <row r="164">
          <cell r="R164">
            <v>41609</v>
          </cell>
          <cell r="S164">
            <v>14</v>
          </cell>
        </row>
        <row r="165">
          <cell r="I165">
            <v>41671</v>
          </cell>
          <cell r="J165">
            <v>14</v>
          </cell>
        </row>
        <row r="165">
          <cell r="O165">
            <v>41671</v>
          </cell>
          <cell r="P165">
            <v>14</v>
          </cell>
        </row>
        <row r="165">
          <cell r="R165">
            <v>41640</v>
          </cell>
          <cell r="S165">
            <v>14</v>
          </cell>
        </row>
        <row r="166">
          <cell r="I166">
            <v>41699</v>
          </cell>
          <cell r="J166">
            <v>14</v>
          </cell>
        </row>
        <row r="166">
          <cell r="O166">
            <v>41699</v>
          </cell>
          <cell r="P166">
            <v>14</v>
          </cell>
        </row>
        <row r="166">
          <cell r="R166">
            <v>41671</v>
          </cell>
          <cell r="S166">
            <v>14</v>
          </cell>
        </row>
        <row r="167">
          <cell r="I167">
            <v>41730</v>
          </cell>
          <cell r="J167">
            <v>14</v>
          </cell>
        </row>
        <row r="167">
          <cell r="O167">
            <v>41730</v>
          </cell>
          <cell r="P167">
            <v>14</v>
          </cell>
        </row>
        <row r="167">
          <cell r="R167">
            <v>41699</v>
          </cell>
          <cell r="S167">
            <v>14</v>
          </cell>
        </row>
        <row r="168">
          <cell r="I168">
            <v>41760</v>
          </cell>
          <cell r="J168">
            <v>14</v>
          </cell>
        </row>
        <row r="168">
          <cell r="O168">
            <v>41760</v>
          </cell>
          <cell r="P168">
            <v>14</v>
          </cell>
        </row>
        <row r="168">
          <cell r="R168">
            <v>41730</v>
          </cell>
          <cell r="S168">
            <v>14</v>
          </cell>
        </row>
        <row r="169">
          <cell r="I169">
            <v>41791</v>
          </cell>
          <cell r="J169">
            <v>14</v>
          </cell>
        </row>
        <row r="169">
          <cell r="O169">
            <v>41791</v>
          </cell>
          <cell r="P169">
            <v>14</v>
          </cell>
        </row>
        <row r="169">
          <cell r="R169">
            <v>41760</v>
          </cell>
          <cell r="S169">
            <v>14</v>
          </cell>
        </row>
        <row r="170">
          <cell r="I170">
            <v>41821</v>
          </cell>
          <cell r="J170">
            <v>14</v>
          </cell>
        </row>
        <row r="170">
          <cell r="O170">
            <v>41821</v>
          </cell>
          <cell r="P170">
            <v>14</v>
          </cell>
        </row>
        <row r="170">
          <cell r="R170">
            <v>41791</v>
          </cell>
          <cell r="S170">
            <v>14</v>
          </cell>
        </row>
        <row r="171">
          <cell r="I171">
            <v>41852</v>
          </cell>
          <cell r="J171">
            <v>14</v>
          </cell>
        </row>
        <row r="171">
          <cell r="O171">
            <v>41852</v>
          </cell>
          <cell r="P171">
            <v>14</v>
          </cell>
        </row>
        <row r="171">
          <cell r="R171">
            <v>41821</v>
          </cell>
          <cell r="S171">
            <v>14</v>
          </cell>
        </row>
        <row r="172">
          <cell r="I172">
            <v>41883</v>
          </cell>
          <cell r="J172">
            <v>14</v>
          </cell>
        </row>
        <row r="172">
          <cell r="O172">
            <v>41883</v>
          </cell>
          <cell r="P172">
            <v>14</v>
          </cell>
        </row>
        <row r="172">
          <cell r="R172">
            <v>41852</v>
          </cell>
          <cell r="S172">
            <v>14</v>
          </cell>
        </row>
        <row r="173">
          <cell r="I173">
            <v>41913</v>
          </cell>
          <cell r="J173">
            <v>14</v>
          </cell>
        </row>
        <row r="173">
          <cell r="O173">
            <v>41913</v>
          </cell>
          <cell r="P173">
            <v>14</v>
          </cell>
        </row>
        <row r="173">
          <cell r="R173">
            <v>41883</v>
          </cell>
          <cell r="S173">
            <v>14</v>
          </cell>
        </row>
        <row r="174">
          <cell r="I174">
            <v>41944</v>
          </cell>
          <cell r="J174">
            <v>14</v>
          </cell>
        </row>
        <row r="174">
          <cell r="O174">
            <v>41944</v>
          </cell>
          <cell r="P174">
            <v>14</v>
          </cell>
        </row>
        <row r="174">
          <cell r="R174">
            <v>41913</v>
          </cell>
          <cell r="S174">
            <v>14</v>
          </cell>
        </row>
        <row r="175">
          <cell r="I175">
            <v>41974</v>
          </cell>
          <cell r="J175">
            <v>14</v>
          </cell>
        </row>
        <row r="175">
          <cell r="O175">
            <v>41974</v>
          </cell>
          <cell r="P175">
            <v>14</v>
          </cell>
        </row>
        <row r="175">
          <cell r="R175">
            <v>41944</v>
          </cell>
          <cell r="S175">
            <v>14</v>
          </cell>
        </row>
        <row r="176">
          <cell r="I176">
            <v>42005</v>
          </cell>
          <cell r="J176">
            <v>14</v>
          </cell>
        </row>
        <row r="176">
          <cell r="O176">
            <v>42005</v>
          </cell>
          <cell r="P176">
            <v>14</v>
          </cell>
        </row>
        <row r="176">
          <cell r="R176">
            <v>41974</v>
          </cell>
          <cell r="S176">
            <v>14</v>
          </cell>
        </row>
        <row r="177">
          <cell r="I177">
            <v>42036</v>
          </cell>
          <cell r="J177">
            <v>14</v>
          </cell>
        </row>
        <row r="177">
          <cell r="O177">
            <v>42036</v>
          </cell>
          <cell r="P177">
            <v>14</v>
          </cell>
        </row>
        <row r="177">
          <cell r="R177">
            <v>42005</v>
          </cell>
          <cell r="S177">
            <v>14</v>
          </cell>
        </row>
        <row r="178">
          <cell r="I178">
            <v>42064</v>
          </cell>
          <cell r="J178">
            <v>14</v>
          </cell>
        </row>
        <row r="178">
          <cell r="O178">
            <v>42064</v>
          </cell>
          <cell r="P178">
            <v>14</v>
          </cell>
        </row>
        <row r="178">
          <cell r="R178">
            <v>42036</v>
          </cell>
          <cell r="S178">
            <v>14</v>
          </cell>
        </row>
        <row r="179">
          <cell r="I179">
            <v>42095</v>
          </cell>
          <cell r="J179">
            <v>14</v>
          </cell>
        </row>
        <row r="179">
          <cell r="O179">
            <v>42095</v>
          </cell>
          <cell r="P179">
            <v>14</v>
          </cell>
        </row>
        <row r="179">
          <cell r="R179">
            <v>42064</v>
          </cell>
          <cell r="S179">
            <v>14</v>
          </cell>
        </row>
        <row r="180">
          <cell r="I180">
            <v>42125</v>
          </cell>
          <cell r="J180">
            <v>14</v>
          </cell>
        </row>
        <row r="180">
          <cell r="O180">
            <v>42125</v>
          </cell>
          <cell r="P180">
            <v>14</v>
          </cell>
        </row>
        <row r="180">
          <cell r="R180">
            <v>42095</v>
          </cell>
          <cell r="S180">
            <v>14</v>
          </cell>
        </row>
        <row r="181">
          <cell r="I181">
            <v>42156</v>
          </cell>
          <cell r="J181">
            <v>14</v>
          </cell>
        </row>
        <row r="181">
          <cell r="O181">
            <v>42156</v>
          </cell>
          <cell r="P181">
            <v>14</v>
          </cell>
        </row>
        <row r="181">
          <cell r="R181">
            <v>42125</v>
          </cell>
          <cell r="S181">
            <v>14</v>
          </cell>
        </row>
        <row r="182">
          <cell r="I182">
            <v>42186</v>
          </cell>
          <cell r="J182">
            <v>14</v>
          </cell>
        </row>
        <row r="182">
          <cell r="O182">
            <v>42186</v>
          </cell>
          <cell r="P182">
            <v>14</v>
          </cell>
        </row>
        <row r="182">
          <cell r="R182">
            <v>42156</v>
          </cell>
          <cell r="S182">
            <v>14</v>
          </cell>
        </row>
        <row r="183">
          <cell r="I183">
            <v>42217</v>
          </cell>
          <cell r="J183">
            <v>14</v>
          </cell>
        </row>
        <row r="183">
          <cell r="O183">
            <v>42217</v>
          </cell>
          <cell r="P183">
            <v>14</v>
          </cell>
        </row>
        <row r="183">
          <cell r="R183">
            <v>42186</v>
          </cell>
          <cell r="S183">
            <v>14</v>
          </cell>
        </row>
        <row r="184">
          <cell r="I184">
            <v>42248</v>
          </cell>
          <cell r="J184">
            <v>14</v>
          </cell>
        </row>
        <row r="184">
          <cell r="O184">
            <v>42248</v>
          </cell>
          <cell r="P184">
            <v>14</v>
          </cell>
        </row>
        <row r="184">
          <cell r="R184">
            <v>42217</v>
          </cell>
          <cell r="S184">
            <v>14</v>
          </cell>
        </row>
        <row r="185">
          <cell r="I185">
            <v>42278</v>
          </cell>
          <cell r="J185">
            <v>14</v>
          </cell>
        </row>
        <row r="185">
          <cell r="O185">
            <v>42278</v>
          </cell>
          <cell r="P185">
            <v>14</v>
          </cell>
        </row>
        <row r="185">
          <cell r="R185">
            <v>42248</v>
          </cell>
          <cell r="S185">
            <v>14</v>
          </cell>
        </row>
        <row r="186">
          <cell r="I186">
            <v>42309</v>
          </cell>
          <cell r="J186">
            <v>14</v>
          </cell>
        </row>
        <row r="186">
          <cell r="O186">
            <v>42309</v>
          </cell>
          <cell r="P186">
            <v>14</v>
          </cell>
        </row>
        <row r="186">
          <cell r="R186">
            <v>42278</v>
          </cell>
          <cell r="S186">
            <v>14</v>
          </cell>
        </row>
        <row r="187">
          <cell r="I187">
            <v>42339</v>
          </cell>
          <cell r="J187">
            <v>14</v>
          </cell>
        </row>
        <row r="187">
          <cell r="O187">
            <v>42339</v>
          </cell>
          <cell r="P187">
            <v>14</v>
          </cell>
        </row>
        <row r="187">
          <cell r="R187">
            <v>42309</v>
          </cell>
          <cell r="S187">
            <v>14</v>
          </cell>
        </row>
        <row r="188">
          <cell r="I188">
            <v>42370</v>
          </cell>
          <cell r="J188">
            <v>15</v>
          </cell>
        </row>
        <row r="188">
          <cell r="O188">
            <v>42370</v>
          </cell>
          <cell r="P188">
            <v>15</v>
          </cell>
        </row>
        <row r="188">
          <cell r="R188">
            <v>42339</v>
          </cell>
          <cell r="S188">
            <v>14</v>
          </cell>
        </row>
        <row r="189">
          <cell r="I189">
            <v>42401</v>
          </cell>
          <cell r="J189">
            <v>15</v>
          </cell>
        </row>
        <row r="189">
          <cell r="O189">
            <v>42401</v>
          </cell>
          <cell r="P189">
            <v>15</v>
          </cell>
        </row>
        <row r="189">
          <cell r="R189">
            <v>42370</v>
          </cell>
          <cell r="S189">
            <v>15</v>
          </cell>
        </row>
        <row r="190">
          <cell r="I190">
            <v>42430</v>
          </cell>
          <cell r="J190">
            <v>15</v>
          </cell>
        </row>
        <row r="190">
          <cell r="O190">
            <v>42430</v>
          </cell>
          <cell r="P190">
            <v>15</v>
          </cell>
        </row>
        <row r="190">
          <cell r="R190">
            <v>42401</v>
          </cell>
          <cell r="S190">
            <v>15</v>
          </cell>
        </row>
        <row r="191">
          <cell r="I191">
            <v>42461</v>
          </cell>
          <cell r="J191">
            <v>15</v>
          </cell>
        </row>
        <row r="191">
          <cell r="O191">
            <v>42461</v>
          </cell>
          <cell r="P191">
            <v>15</v>
          </cell>
        </row>
        <row r="191">
          <cell r="R191">
            <v>42430</v>
          </cell>
          <cell r="S191">
            <v>15</v>
          </cell>
        </row>
        <row r="192">
          <cell r="I192">
            <v>42491</v>
          </cell>
          <cell r="J192">
            <v>15</v>
          </cell>
        </row>
        <row r="192">
          <cell r="O192">
            <v>42491</v>
          </cell>
          <cell r="P192">
            <v>15</v>
          </cell>
        </row>
        <row r="192">
          <cell r="R192">
            <v>42461</v>
          </cell>
          <cell r="S192">
            <v>15</v>
          </cell>
        </row>
        <row r="193">
          <cell r="I193">
            <v>42522</v>
          </cell>
          <cell r="J193">
            <v>15</v>
          </cell>
        </row>
        <row r="193">
          <cell r="O193">
            <v>42522</v>
          </cell>
          <cell r="P193">
            <v>15</v>
          </cell>
        </row>
        <row r="193">
          <cell r="R193">
            <v>42491</v>
          </cell>
          <cell r="S193">
            <v>15</v>
          </cell>
        </row>
        <row r="194">
          <cell r="I194">
            <v>42552</v>
          </cell>
          <cell r="J194">
            <v>15</v>
          </cell>
        </row>
        <row r="194">
          <cell r="O194">
            <v>42552</v>
          </cell>
          <cell r="P194">
            <v>15</v>
          </cell>
        </row>
        <row r="194">
          <cell r="R194">
            <v>42522</v>
          </cell>
          <cell r="S194">
            <v>15</v>
          </cell>
        </row>
        <row r="195">
          <cell r="I195">
            <v>42583</v>
          </cell>
          <cell r="J195">
            <v>15</v>
          </cell>
        </row>
        <row r="195">
          <cell r="O195">
            <v>42583</v>
          </cell>
          <cell r="P195">
            <v>15</v>
          </cell>
        </row>
        <row r="195">
          <cell r="R195">
            <v>42552</v>
          </cell>
          <cell r="S195">
            <v>15</v>
          </cell>
        </row>
        <row r="196">
          <cell r="I196">
            <v>42614</v>
          </cell>
          <cell r="J196">
            <v>15</v>
          </cell>
        </row>
        <row r="196">
          <cell r="O196">
            <v>42614</v>
          </cell>
          <cell r="P196">
            <v>15</v>
          </cell>
        </row>
        <row r="196">
          <cell r="R196">
            <v>42583</v>
          </cell>
          <cell r="S196">
            <v>15</v>
          </cell>
        </row>
        <row r="197">
          <cell r="I197">
            <v>42644</v>
          </cell>
          <cell r="J197">
            <v>15</v>
          </cell>
        </row>
        <row r="197">
          <cell r="O197">
            <v>42644</v>
          </cell>
          <cell r="P197">
            <v>15</v>
          </cell>
        </row>
        <row r="197">
          <cell r="R197">
            <v>42614</v>
          </cell>
          <cell r="S197">
            <v>15</v>
          </cell>
        </row>
        <row r="198">
          <cell r="I198">
            <v>42675</v>
          </cell>
          <cell r="J198">
            <v>15</v>
          </cell>
        </row>
        <row r="198">
          <cell r="O198">
            <v>42675</v>
          </cell>
          <cell r="P198">
            <v>15</v>
          </cell>
        </row>
        <row r="198">
          <cell r="R198">
            <v>42644</v>
          </cell>
          <cell r="S198">
            <v>15</v>
          </cell>
        </row>
        <row r="199">
          <cell r="I199">
            <v>42705</v>
          </cell>
          <cell r="J199">
            <v>15</v>
          </cell>
        </row>
        <row r="199">
          <cell r="O199">
            <v>42705</v>
          </cell>
          <cell r="P199">
            <v>15</v>
          </cell>
        </row>
        <row r="199">
          <cell r="R199">
            <v>42675</v>
          </cell>
          <cell r="S199">
            <v>15</v>
          </cell>
        </row>
        <row r="200">
          <cell r="I200">
            <v>42736</v>
          </cell>
          <cell r="J200">
            <v>15</v>
          </cell>
        </row>
        <row r="200">
          <cell r="O200">
            <v>42736</v>
          </cell>
          <cell r="P200">
            <v>15</v>
          </cell>
        </row>
        <row r="200">
          <cell r="R200">
            <v>42705</v>
          </cell>
          <cell r="S200">
            <v>15</v>
          </cell>
        </row>
        <row r="201">
          <cell r="I201">
            <v>42767</v>
          </cell>
          <cell r="J201">
            <v>15</v>
          </cell>
        </row>
        <row r="201">
          <cell r="O201">
            <v>42767</v>
          </cell>
          <cell r="P201">
            <v>15</v>
          </cell>
        </row>
        <row r="201">
          <cell r="R201">
            <v>42736</v>
          </cell>
          <cell r="S201">
            <v>15</v>
          </cell>
        </row>
        <row r="202">
          <cell r="I202">
            <v>42795</v>
          </cell>
          <cell r="J202">
            <v>15</v>
          </cell>
        </row>
        <row r="202">
          <cell r="O202">
            <v>42795</v>
          </cell>
          <cell r="P202">
            <v>15</v>
          </cell>
        </row>
        <row r="202">
          <cell r="R202">
            <v>42767</v>
          </cell>
          <cell r="S202">
            <v>15</v>
          </cell>
        </row>
        <row r="203">
          <cell r="I203">
            <v>42826</v>
          </cell>
          <cell r="J203">
            <v>15</v>
          </cell>
        </row>
        <row r="203">
          <cell r="O203">
            <v>42826</v>
          </cell>
          <cell r="P203">
            <v>15</v>
          </cell>
        </row>
        <row r="203">
          <cell r="R203">
            <v>42795</v>
          </cell>
          <cell r="S203">
            <v>15</v>
          </cell>
        </row>
        <row r="204">
          <cell r="I204">
            <v>42856</v>
          </cell>
          <cell r="J204">
            <v>15</v>
          </cell>
        </row>
        <row r="204">
          <cell r="O204">
            <v>42856</v>
          </cell>
          <cell r="P204">
            <v>15</v>
          </cell>
        </row>
        <row r="204">
          <cell r="R204">
            <v>42826</v>
          </cell>
          <cell r="S204">
            <v>15</v>
          </cell>
        </row>
        <row r="205">
          <cell r="I205">
            <v>42887</v>
          </cell>
          <cell r="J205">
            <v>15</v>
          </cell>
        </row>
        <row r="205">
          <cell r="O205">
            <v>42887</v>
          </cell>
          <cell r="P205">
            <v>15</v>
          </cell>
        </row>
        <row r="205">
          <cell r="R205">
            <v>42856</v>
          </cell>
          <cell r="S205">
            <v>15</v>
          </cell>
        </row>
        <row r="206">
          <cell r="I206">
            <v>42917</v>
          </cell>
          <cell r="J206">
            <v>15</v>
          </cell>
        </row>
        <row r="206">
          <cell r="O206">
            <v>42917</v>
          </cell>
          <cell r="P206">
            <v>15</v>
          </cell>
        </row>
        <row r="206">
          <cell r="R206">
            <v>42887</v>
          </cell>
          <cell r="S206">
            <v>15</v>
          </cell>
        </row>
        <row r="207">
          <cell r="I207">
            <v>42948</v>
          </cell>
          <cell r="J207">
            <v>15</v>
          </cell>
        </row>
        <row r="207">
          <cell r="O207">
            <v>42948</v>
          </cell>
          <cell r="P207">
            <v>15</v>
          </cell>
        </row>
        <row r="207">
          <cell r="R207">
            <v>42917</v>
          </cell>
          <cell r="S207">
            <v>15</v>
          </cell>
        </row>
        <row r="208">
          <cell r="I208">
            <v>42979</v>
          </cell>
          <cell r="J208">
            <v>15</v>
          </cell>
        </row>
        <row r="208">
          <cell r="O208">
            <v>42979</v>
          </cell>
          <cell r="P208">
            <v>15</v>
          </cell>
        </row>
        <row r="208">
          <cell r="R208">
            <v>42948</v>
          </cell>
          <cell r="S208">
            <v>15</v>
          </cell>
        </row>
        <row r="209">
          <cell r="I209">
            <v>43009</v>
          </cell>
          <cell r="J209">
            <v>15</v>
          </cell>
        </row>
        <row r="209">
          <cell r="O209">
            <v>43009</v>
          </cell>
          <cell r="P209">
            <v>15</v>
          </cell>
        </row>
        <row r="209">
          <cell r="R209">
            <v>42979</v>
          </cell>
          <cell r="S209">
            <v>15</v>
          </cell>
        </row>
        <row r="210">
          <cell r="I210">
            <v>43040</v>
          </cell>
          <cell r="J210">
            <v>15</v>
          </cell>
        </row>
        <row r="210">
          <cell r="O210">
            <v>43040</v>
          </cell>
          <cell r="P210">
            <v>15</v>
          </cell>
        </row>
        <row r="210">
          <cell r="R210">
            <v>43009</v>
          </cell>
          <cell r="S210">
            <v>15</v>
          </cell>
        </row>
        <row r="211">
          <cell r="I211">
            <v>43070</v>
          </cell>
          <cell r="J211">
            <v>15</v>
          </cell>
        </row>
        <row r="211">
          <cell r="O211">
            <v>43070</v>
          </cell>
          <cell r="P211">
            <v>15</v>
          </cell>
        </row>
        <row r="211">
          <cell r="R211">
            <v>43040</v>
          </cell>
          <cell r="S211">
            <v>15</v>
          </cell>
        </row>
        <row r="212">
          <cell r="I212">
            <v>43101</v>
          </cell>
          <cell r="J212">
            <v>15</v>
          </cell>
        </row>
        <row r="212">
          <cell r="O212">
            <v>43101</v>
          </cell>
          <cell r="P212">
            <v>15</v>
          </cell>
        </row>
        <row r="212">
          <cell r="R212">
            <v>43070</v>
          </cell>
          <cell r="S212">
            <v>15</v>
          </cell>
        </row>
        <row r="213">
          <cell r="I213">
            <v>43132</v>
          </cell>
          <cell r="J213">
            <v>15</v>
          </cell>
        </row>
        <row r="213">
          <cell r="O213">
            <v>43132</v>
          </cell>
          <cell r="P213">
            <v>15</v>
          </cell>
        </row>
        <row r="213">
          <cell r="R213">
            <v>43101</v>
          </cell>
          <cell r="S213">
            <v>15</v>
          </cell>
        </row>
        <row r="214">
          <cell r="I214">
            <v>43160</v>
          </cell>
          <cell r="J214">
            <v>15</v>
          </cell>
        </row>
        <row r="214">
          <cell r="O214">
            <v>43160</v>
          </cell>
          <cell r="P214">
            <v>15</v>
          </cell>
        </row>
        <row r="214">
          <cell r="R214">
            <v>43132</v>
          </cell>
          <cell r="S214">
            <v>15</v>
          </cell>
        </row>
        <row r="215">
          <cell r="I215">
            <v>43191</v>
          </cell>
          <cell r="J215">
            <v>15</v>
          </cell>
        </row>
        <row r="215">
          <cell r="O215">
            <v>43191</v>
          </cell>
          <cell r="P215">
            <v>15</v>
          </cell>
        </row>
        <row r="215">
          <cell r="R215">
            <v>43160</v>
          </cell>
          <cell r="S215">
            <v>15</v>
          </cell>
        </row>
        <row r="216">
          <cell r="I216">
            <v>43221</v>
          </cell>
          <cell r="J216">
            <v>15</v>
          </cell>
        </row>
        <row r="216">
          <cell r="O216">
            <v>43221</v>
          </cell>
          <cell r="P216">
            <v>15</v>
          </cell>
        </row>
        <row r="216">
          <cell r="R216">
            <v>43191</v>
          </cell>
          <cell r="S216">
            <v>15</v>
          </cell>
        </row>
        <row r="217">
          <cell r="I217">
            <v>43252</v>
          </cell>
          <cell r="J217">
            <v>15</v>
          </cell>
        </row>
        <row r="217">
          <cell r="O217">
            <v>43252</v>
          </cell>
          <cell r="P217">
            <v>15</v>
          </cell>
        </row>
        <row r="217">
          <cell r="R217">
            <v>43221</v>
          </cell>
          <cell r="S217">
            <v>15</v>
          </cell>
        </row>
        <row r="218">
          <cell r="I218">
            <v>43282</v>
          </cell>
          <cell r="J218">
            <v>15</v>
          </cell>
        </row>
        <row r="218">
          <cell r="O218">
            <v>43282</v>
          </cell>
          <cell r="P218">
            <v>15</v>
          </cell>
        </row>
        <row r="218">
          <cell r="R218">
            <v>43252</v>
          </cell>
          <cell r="S218">
            <v>15</v>
          </cell>
        </row>
        <row r="219">
          <cell r="I219">
            <v>43313</v>
          </cell>
          <cell r="J219">
            <v>15</v>
          </cell>
        </row>
        <row r="219">
          <cell r="O219">
            <v>43313</v>
          </cell>
          <cell r="P219">
            <v>15</v>
          </cell>
        </row>
        <row r="219">
          <cell r="R219">
            <v>43282</v>
          </cell>
          <cell r="S219">
            <v>15</v>
          </cell>
        </row>
        <row r="220">
          <cell r="I220">
            <v>43344</v>
          </cell>
          <cell r="J220">
            <v>15</v>
          </cell>
        </row>
        <row r="220">
          <cell r="O220">
            <v>43344</v>
          </cell>
          <cell r="P220">
            <v>15</v>
          </cell>
        </row>
        <row r="220">
          <cell r="R220">
            <v>43313</v>
          </cell>
          <cell r="S220">
            <v>15</v>
          </cell>
        </row>
        <row r="221">
          <cell r="I221">
            <v>43374</v>
          </cell>
          <cell r="J221">
            <v>15</v>
          </cell>
        </row>
        <row r="221">
          <cell r="O221">
            <v>43374</v>
          </cell>
          <cell r="P221">
            <v>15</v>
          </cell>
        </row>
        <row r="221">
          <cell r="R221">
            <v>43344</v>
          </cell>
          <cell r="S221">
            <v>15</v>
          </cell>
        </row>
        <row r="222">
          <cell r="I222">
            <v>43405</v>
          </cell>
          <cell r="J222">
            <v>15</v>
          </cell>
        </row>
        <row r="222">
          <cell r="O222">
            <v>43405</v>
          </cell>
          <cell r="P222">
            <v>15</v>
          </cell>
        </row>
        <row r="222">
          <cell r="R222">
            <v>43374</v>
          </cell>
          <cell r="S222">
            <v>15</v>
          </cell>
        </row>
        <row r="223">
          <cell r="I223">
            <v>43435</v>
          </cell>
          <cell r="J223">
            <v>15</v>
          </cell>
        </row>
        <row r="223">
          <cell r="O223">
            <v>43435</v>
          </cell>
          <cell r="P223">
            <v>15</v>
          </cell>
        </row>
        <row r="223">
          <cell r="R223">
            <v>43405</v>
          </cell>
          <cell r="S223">
            <v>15</v>
          </cell>
        </row>
        <row r="224">
          <cell r="I224">
            <v>43466</v>
          </cell>
          <cell r="J224">
            <v>15</v>
          </cell>
        </row>
        <row r="224">
          <cell r="O224">
            <v>43466</v>
          </cell>
          <cell r="P224">
            <v>15</v>
          </cell>
        </row>
        <row r="224">
          <cell r="R224">
            <v>43435</v>
          </cell>
          <cell r="S224">
            <v>15</v>
          </cell>
        </row>
        <row r="225">
          <cell r="I225">
            <v>43497</v>
          </cell>
          <cell r="J225">
            <v>15</v>
          </cell>
        </row>
        <row r="225">
          <cell r="O225">
            <v>43497</v>
          </cell>
          <cell r="P225">
            <v>15</v>
          </cell>
        </row>
        <row r="225">
          <cell r="R225">
            <v>43466</v>
          </cell>
          <cell r="S225">
            <v>15</v>
          </cell>
        </row>
        <row r="226">
          <cell r="I226">
            <v>43525</v>
          </cell>
          <cell r="J226">
            <v>15</v>
          </cell>
        </row>
        <row r="226">
          <cell r="O226">
            <v>43525</v>
          </cell>
          <cell r="P226">
            <v>15</v>
          </cell>
        </row>
        <row r="226">
          <cell r="R226">
            <v>43497</v>
          </cell>
          <cell r="S226">
            <v>15</v>
          </cell>
        </row>
        <row r="227">
          <cell r="I227">
            <v>43556</v>
          </cell>
          <cell r="J227">
            <v>15</v>
          </cell>
        </row>
        <row r="227">
          <cell r="O227">
            <v>43556</v>
          </cell>
          <cell r="P227">
            <v>15</v>
          </cell>
        </row>
        <row r="227">
          <cell r="R227">
            <v>43525</v>
          </cell>
          <cell r="S227">
            <v>15</v>
          </cell>
        </row>
        <row r="228">
          <cell r="I228">
            <v>43586</v>
          </cell>
          <cell r="J228">
            <v>15</v>
          </cell>
        </row>
        <row r="228">
          <cell r="O228">
            <v>43586</v>
          </cell>
          <cell r="P228">
            <v>15</v>
          </cell>
        </row>
        <row r="228">
          <cell r="R228">
            <v>43556</v>
          </cell>
          <cell r="S228">
            <v>15</v>
          </cell>
        </row>
        <row r="229">
          <cell r="I229">
            <v>43617</v>
          </cell>
          <cell r="J229">
            <v>15</v>
          </cell>
        </row>
        <row r="229">
          <cell r="O229">
            <v>43617</v>
          </cell>
          <cell r="P229">
            <v>15</v>
          </cell>
        </row>
        <row r="229">
          <cell r="R229">
            <v>43586</v>
          </cell>
          <cell r="S229">
            <v>15</v>
          </cell>
        </row>
        <row r="230">
          <cell r="I230">
            <v>43647</v>
          </cell>
          <cell r="J230">
            <v>15</v>
          </cell>
        </row>
        <row r="230">
          <cell r="O230">
            <v>43647</v>
          </cell>
          <cell r="P230">
            <v>15</v>
          </cell>
        </row>
        <row r="230">
          <cell r="R230">
            <v>43617</v>
          </cell>
          <cell r="S230">
            <v>15</v>
          </cell>
        </row>
        <row r="231">
          <cell r="I231">
            <v>43678</v>
          </cell>
          <cell r="J231">
            <v>15</v>
          </cell>
        </row>
        <row r="231">
          <cell r="O231">
            <v>43678</v>
          </cell>
          <cell r="P231">
            <v>15</v>
          </cell>
        </row>
        <row r="231">
          <cell r="R231">
            <v>43647</v>
          </cell>
          <cell r="S231">
            <v>15</v>
          </cell>
        </row>
        <row r="232">
          <cell r="I232">
            <v>43709</v>
          </cell>
          <cell r="J232">
            <v>15</v>
          </cell>
        </row>
        <row r="232">
          <cell r="O232">
            <v>43709</v>
          </cell>
          <cell r="P232">
            <v>15</v>
          </cell>
        </row>
        <row r="232">
          <cell r="R232">
            <v>43678</v>
          </cell>
          <cell r="S232">
            <v>15</v>
          </cell>
        </row>
        <row r="233">
          <cell r="I233">
            <v>43739</v>
          </cell>
          <cell r="J233">
            <v>15</v>
          </cell>
        </row>
        <row r="233">
          <cell r="O233">
            <v>43739</v>
          </cell>
          <cell r="P233">
            <v>15</v>
          </cell>
        </row>
        <row r="233">
          <cell r="R233">
            <v>43709</v>
          </cell>
          <cell r="S233">
            <v>15</v>
          </cell>
        </row>
        <row r="234">
          <cell r="I234">
            <v>43770</v>
          </cell>
          <cell r="J234">
            <v>15</v>
          </cell>
        </row>
        <row r="234">
          <cell r="O234">
            <v>43770</v>
          </cell>
          <cell r="P234">
            <v>15</v>
          </cell>
        </row>
        <row r="234">
          <cell r="R234">
            <v>43739</v>
          </cell>
          <cell r="S234">
            <v>15</v>
          </cell>
        </row>
        <row r="235">
          <cell r="I235">
            <v>43800</v>
          </cell>
          <cell r="J235">
            <v>15</v>
          </cell>
        </row>
        <row r="235">
          <cell r="O235">
            <v>43800</v>
          </cell>
          <cell r="P235">
            <v>15</v>
          </cell>
        </row>
        <row r="235">
          <cell r="R235">
            <v>43770</v>
          </cell>
          <cell r="S235">
            <v>15</v>
          </cell>
        </row>
        <row r="236">
          <cell r="I236">
            <v>43831</v>
          </cell>
          <cell r="J236">
            <v>15</v>
          </cell>
        </row>
        <row r="236">
          <cell r="O236">
            <v>43831</v>
          </cell>
          <cell r="P236">
            <v>15</v>
          </cell>
        </row>
        <row r="236">
          <cell r="R236">
            <v>43800</v>
          </cell>
          <cell r="S236">
            <v>15</v>
          </cell>
        </row>
        <row r="237">
          <cell r="I237">
            <v>43862</v>
          </cell>
          <cell r="J237">
            <v>15</v>
          </cell>
        </row>
        <row r="237">
          <cell r="O237">
            <v>43862</v>
          </cell>
          <cell r="P237">
            <v>15</v>
          </cell>
        </row>
        <row r="237">
          <cell r="R237">
            <v>43831</v>
          </cell>
          <cell r="S237">
            <v>15</v>
          </cell>
        </row>
        <row r="238">
          <cell r="I238">
            <v>43891</v>
          </cell>
          <cell r="J238">
            <v>15</v>
          </cell>
        </row>
        <row r="238">
          <cell r="O238">
            <v>43891</v>
          </cell>
          <cell r="P238">
            <v>15</v>
          </cell>
        </row>
        <row r="238">
          <cell r="R238">
            <v>43862</v>
          </cell>
          <cell r="S238">
            <v>15</v>
          </cell>
        </row>
        <row r="239">
          <cell r="I239">
            <v>43922</v>
          </cell>
          <cell r="J239">
            <v>15</v>
          </cell>
        </row>
        <row r="239">
          <cell r="O239">
            <v>43922</v>
          </cell>
          <cell r="P239">
            <v>15</v>
          </cell>
        </row>
        <row r="239">
          <cell r="R239">
            <v>43891</v>
          </cell>
          <cell r="S239">
            <v>15</v>
          </cell>
        </row>
        <row r="240">
          <cell r="I240">
            <v>43952</v>
          </cell>
          <cell r="J240">
            <v>15</v>
          </cell>
        </row>
        <row r="240">
          <cell r="O240">
            <v>43952</v>
          </cell>
          <cell r="P240">
            <v>15</v>
          </cell>
        </row>
        <row r="240">
          <cell r="R240">
            <v>43922</v>
          </cell>
          <cell r="S240">
            <v>15</v>
          </cell>
        </row>
        <row r="241">
          <cell r="I241">
            <v>43983</v>
          </cell>
          <cell r="J241">
            <v>15</v>
          </cell>
        </row>
        <row r="241">
          <cell r="O241">
            <v>43983</v>
          </cell>
          <cell r="P241">
            <v>15</v>
          </cell>
        </row>
        <row r="241">
          <cell r="R241">
            <v>43952</v>
          </cell>
          <cell r="S241">
            <v>15</v>
          </cell>
        </row>
        <row r="242">
          <cell r="I242">
            <v>44013</v>
          </cell>
          <cell r="J242">
            <v>15</v>
          </cell>
        </row>
        <row r="242">
          <cell r="O242">
            <v>44013</v>
          </cell>
          <cell r="P242">
            <v>15</v>
          </cell>
        </row>
        <row r="242">
          <cell r="R242">
            <v>43983</v>
          </cell>
          <cell r="S242">
            <v>15</v>
          </cell>
        </row>
        <row r="243">
          <cell r="I243">
            <v>44044</v>
          </cell>
          <cell r="J243">
            <v>15</v>
          </cell>
        </row>
        <row r="243">
          <cell r="O243">
            <v>44044</v>
          </cell>
          <cell r="P243">
            <v>15</v>
          </cell>
        </row>
        <row r="243">
          <cell r="R243">
            <v>44013</v>
          </cell>
          <cell r="S243">
            <v>15</v>
          </cell>
        </row>
        <row r="244">
          <cell r="I244">
            <v>44075</v>
          </cell>
          <cell r="J244">
            <v>15</v>
          </cell>
        </row>
        <row r="244">
          <cell r="O244">
            <v>44075</v>
          </cell>
          <cell r="P244">
            <v>15</v>
          </cell>
        </row>
        <row r="244">
          <cell r="R244">
            <v>44044</v>
          </cell>
          <cell r="S244">
            <v>15</v>
          </cell>
        </row>
        <row r="245">
          <cell r="I245">
            <v>44105</v>
          </cell>
          <cell r="J245">
            <v>15</v>
          </cell>
        </row>
        <row r="245">
          <cell r="O245">
            <v>44105</v>
          </cell>
          <cell r="P245">
            <v>15</v>
          </cell>
        </row>
        <row r="245">
          <cell r="R245">
            <v>44075</v>
          </cell>
          <cell r="S245">
            <v>15</v>
          </cell>
        </row>
        <row r="246">
          <cell r="I246">
            <v>44136</v>
          </cell>
          <cell r="J246">
            <v>15</v>
          </cell>
        </row>
        <row r="246">
          <cell r="O246">
            <v>44136</v>
          </cell>
          <cell r="P246">
            <v>15</v>
          </cell>
        </row>
        <row r="246">
          <cell r="R246">
            <v>44105</v>
          </cell>
          <cell r="S246">
            <v>15</v>
          </cell>
        </row>
        <row r="247">
          <cell r="I247">
            <v>44166</v>
          </cell>
          <cell r="J247">
            <v>15</v>
          </cell>
        </row>
        <row r="247">
          <cell r="O247">
            <v>44166</v>
          </cell>
          <cell r="P247">
            <v>15</v>
          </cell>
        </row>
        <row r="247">
          <cell r="R247">
            <v>44136</v>
          </cell>
          <cell r="S247">
            <v>15</v>
          </cell>
        </row>
        <row r="248">
          <cell r="I248">
            <v>44197</v>
          </cell>
          <cell r="J248">
            <v>15</v>
          </cell>
        </row>
        <row r="248">
          <cell r="O248">
            <v>44197</v>
          </cell>
          <cell r="P248">
            <v>15</v>
          </cell>
        </row>
        <row r="248">
          <cell r="R248">
            <v>44166</v>
          </cell>
          <cell r="S248">
            <v>15</v>
          </cell>
        </row>
        <row r="249">
          <cell r="I249">
            <v>44228</v>
          </cell>
          <cell r="J249">
            <v>15</v>
          </cell>
        </row>
        <row r="249">
          <cell r="O249">
            <v>44228</v>
          </cell>
          <cell r="P249">
            <v>15</v>
          </cell>
        </row>
        <row r="249">
          <cell r="R249">
            <v>44197</v>
          </cell>
          <cell r="S249">
            <v>15</v>
          </cell>
        </row>
        <row r="250">
          <cell r="I250">
            <v>44256</v>
          </cell>
          <cell r="J250">
            <v>15</v>
          </cell>
        </row>
        <row r="250">
          <cell r="O250">
            <v>44256</v>
          </cell>
          <cell r="P250">
            <v>15</v>
          </cell>
        </row>
        <row r="250">
          <cell r="R250">
            <v>44228</v>
          </cell>
          <cell r="S250">
            <v>15</v>
          </cell>
        </row>
        <row r="251">
          <cell r="I251">
            <v>44287</v>
          </cell>
          <cell r="J251">
            <v>15</v>
          </cell>
        </row>
        <row r="251">
          <cell r="O251">
            <v>44287</v>
          </cell>
          <cell r="P251">
            <v>15</v>
          </cell>
        </row>
        <row r="251">
          <cell r="R251">
            <v>44256</v>
          </cell>
          <cell r="S251">
            <v>15</v>
          </cell>
        </row>
        <row r="252">
          <cell r="I252">
            <v>44317</v>
          </cell>
          <cell r="J252">
            <v>15</v>
          </cell>
        </row>
        <row r="252">
          <cell r="O252">
            <v>44317</v>
          </cell>
          <cell r="P252">
            <v>15</v>
          </cell>
        </row>
        <row r="252">
          <cell r="R252">
            <v>44287</v>
          </cell>
          <cell r="S252">
            <v>15</v>
          </cell>
        </row>
        <row r="253">
          <cell r="I253">
            <v>44348</v>
          </cell>
          <cell r="J253">
            <v>15</v>
          </cell>
        </row>
        <row r="253">
          <cell r="O253">
            <v>44348</v>
          </cell>
          <cell r="P253">
            <v>15</v>
          </cell>
        </row>
        <row r="253">
          <cell r="R253">
            <v>44317</v>
          </cell>
          <cell r="S253">
            <v>15</v>
          </cell>
        </row>
        <row r="254">
          <cell r="I254">
            <v>44378</v>
          </cell>
          <cell r="J254">
            <v>15</v>
          </cell>
        </row>
        <row r="254">
          <cell r="O254">
            <v>44378</v>
          </cell>
          <cell r="P254">
            <v>15</v>
          </cell>
        </row>
        <row r="254">
          <cell r="R254">
            <v>44348</v>
          </cell>
          <cell r="S254">
            <v>15</v>
          </cell>
        </row>
        <row r="255">
          <cell r="I255">
            <v>44409</v>
          </cell>
          <cell r="J255">
            <v>15</v>
          </cell>
        </row>
        <row r="255">
          <cell r="O255">
            <v>44409</v>
          </cell>
          <cell r="P255">
            <v>15</v>
          </cell>
        </row>
        <row r="255">
          <cell r="R255">
            <v>44378</v>
          </cell>
          <cell r="S255">
            <v>15</v>
          </cell>
        </row>
        <row r="256">
          <cell r="I256">
            <v>44440</v>
          </cell>
          <cell r="J256">
            <v>15</v>
          </cell>
        </row>
        <row r="256">
          <cell r="O256">
            <v>44440</v>
          </cell>
          <cell r="P256">
            <v>15</v>
          </cell>
        </row>
        <row r="256">
          <cell r="R256">
            <v>44409</v>
          </cell>
          <cell r="S256">
            <v>15</v>
          </cell>
        </row>
        <row r="257">
          <cell r="I257">
            <v>44470</v>
          </cell>
          <cell r="J257">
            <v>15</v>
          </cell>
        </row>
        <row r="257">
          <cell r="O257">
            <v>44470</v>
          </cell>
          <cell r="P257">
            <v>15</v>
          </cell>
        </row>
        <row r="257">
          <cell r="R257">
            <v>44440</v>
          </cell>
          <cell r="S257">
            <v>15</v>
          </cell>
        </row>
        <row r="258">
          <cell r="I258">
            <v>44501</v>
          </cell>
          <cell r="J258">
            <v>15</v>
          </cell>
        </row>
        <row r="258">
          <cell r="O258">
            <v>44501</v>
          </cell>
          <cell r="P258">
            <v>15</v>
          </cell>
        </row>
        <row r="258">
          <cell r="R258">
            <v>44470</v>
          </cell>
          <cell r="S258">
            <v>15</v>
          </cell>
        </row>
        <row r="259">
          <cell r="I259">
            <v>44531</v>
          </cell>
          <cell r="J259">
            <v>15</v>
          </cell>
        </row>
        <row r="259">
          <cell r="O259">
            <v>44531</v>
          </cell>
          <cell r="P259">
            <v>15</v>
          </cell>
        </row>
        <row r="259">
          <cell r="R259">
            <v>44501</v>
          </cell>
          <cell r="S259">
            <v>15</v>
          </cell>
        </row>
        <row r="260">
          <cell r="I260">
            <v>44562</v>
          </cell>
          <cell r="J260">
            <v>15</v>
          </cell>
        </row>
        <row r="260">
          <cell r="O260">
            <v>44562</v>
          </cell>
          <cell r="P260">
            <v>15</v>
          </cell>
        </row>
        <row r="260">
          <cell r="R260">
            <v>44531</v>
          </cell>
          <cell r="S260">
            <v>15</v>
          </cell>
        </row>
        <row r="261">
          <cell r="I261">
            <v>44593</v>
          </cell>
          <cell r="J261">
            <v>15</v>
          </cell>
        </row>
        <row r="261">
          <cell r="O261">
            <v>44593</v>
          </cell>
          <cell r="P261">
            <v>15</v>
          </cell>
        </row>
        <row r="261">
          <cell r="R261">
            <v>44562</v>
          </cell>
          <cell r="S261">
            <v>15</v>
          </cell>
        </row>
        <row r="262">
          <cell r="I262">
            <v>44621</v>
          </cell>
          <cell r="J262">
            <v>15</v>
          </cell>
        </row>
        <row r="262">
          <cell r="O262">
            <v>44621</v>
          </cell>
          <cell r="P262">
            <v>15</v>
          </cell>
        </row>
        <row r="262">
          <cell r="R262">
            <v>44593</v>
          </cell>
          <cell r="S262">
            <v>15</v>
          </cell>
        </row>
        <row r="263">
          <cell r="I263">
            <v>44652</v>
          </cell>
          <cell r="J263">
            <v>15</v>
          </cell>
        </row>
        <row r="263">
          <cell r="O263">
            <v>44652</v>
          </cell>
          <cell r="P263">
            <v>15</v>
          </cell>
        </row>
        <row r="263">
          <cell r="R263">
            <v>44621</v>
          </cell>
          <cell r="S263">
            <v>15</v>
          </cell>
        </row>
        <row r="264">
          <cell r="I264">
            <v>44682</v>
          </cell>
          <cell r="J264">
            <v>15</v>
          </cell>
        </row>
        <row r="264">
          <cell r="O264">
            <v>44682</v>
          </cell>
          <cell r="P264">
            <v>15</v>
          </cell>
        </row>
        <row r="264">
          <cell r="R264">
            <v>44652</v>
          </cell>
          <cell r="S264">
            <v>15</v>
          </cell>
        </row>
        <row r="265">
          <cell r="I265">
            <v>44713</v>
          </cell>
          <cell r="J265">
            <v>15</v>
          </cell>
        </row>
        <row r="265">
          <cell r="O265">
            <v>44713</v>
          </cell>
          <cell r="P265">
            <v>15</v>
          </cell>
        </row>
        <row r="265">
          <cell r="R265">
            <v>44682</v>
          </cell>
          <cell r="S265">
            <v>15</v>
          </cell>
        </row>
        <row r="266">
          <cell r="I266">
            <v>44743</v>
          </cell>
          <cell r="J266">
            <v>15</v>
          </cell>
        </row>
        <row r="266">
          <cell r="O266">
            <v>44743</v>
          </cell>
          <cell r="P266">
            <v>15</v>
          </cell>
        </row>
        <row r="266">
          <cell r="R266">
            <v>44713</v>
          </cell>
          <cell r="S266">
            <v>15</v>
          </cell>
        </row>
        <row r="267">
          <cell r="I267">
            <v>44774</v>
          </cell>
          <cell r="J267">
            <v>15</v>
          </cell>
        </row>
        <row r="267">
          <cell r="O267">
            <v>44774</v>
          </cell>
          <cell r="P267">
            <v>15</v>
          </cell>
        </row>
        <row r="267">
          <cell r="R267">
            <v>44743</v>
          </cell>
          <cell r="S267">
            <v>15</v>
          </cell>
        </row>
        <row r="268">
          <cell r="I268">
            <v>44805</v>
          </cell>
          <cell r="J268">
            <v>15</v>
          </cell>
        </row>
        <row r="268">
          <cell r="O268">
            <v>44805</v>
          </cell>
          <cell r="P268">
            <v>15</v>
          </cell>
        </row>
        <row r="268">
          <cell r="R268">
            <v>44774</v>
          </cell>
          <cell r="S268">
            <v>15</v>
          </cell>
        </row>
        <row r="269">
          <cell r="I269">
            <v>44835</v>
          </cell>
          <cell r="J269">
            <v>15</v>
          </cell>
        </row>
        <row r="269">
          <cell r="O269">
            <v>44835</v>
          </cell>
          <cell r="P269">
            <v>15</v>
          </cell>
        </row>
        <row r="269">
          <cell r="R269">
            <v>44805</v>
          </cell>
          <cell r="S269">
            <v>15</v>
          </cell>
        </row>
        <row r="270">
          <cell r="I270">
            <v>44866</v>
          </cell>
          <cell r="J270">
            <v>15</v>
          </cell>
        </row>
        <row r="270">
          <cell r="O270">
            <v>44866</v>
          </cell>
          <cell r="P270">
            <v>15</v>
          </cell>
        </row>
        <row r="270">
          <cell r="R270">
            <v>44835</v>
          </cell>
          <cell r="S270">
            <v>15</v>
          </cell>
        </row>
        <row r="271">
          <cell r="I271">
            <v>44896</v>
          </cell>
          <cell r="J271">
            <v>15</v>
          </cell>
        </row>
        <row r="271">
          <cell r="O271">
            <v>44896</v>
          </cell>
          <cell r="P271">
            <v>15</v>
          </cell>
        </row>
        <row r="271">
          <cell r="R271">
            <v>44866</v>
          </cell>
          <cell r="S271">
            <v>15</v>
          </cell>
        </row>
        <row r="272">
          <cell r="I272">
            <v>44927</v>
          </cell>
          <cell r="J272">
            <v>15</v>
          </cell>
        </row>
        <row r="272">
          <cell r="O272">
            <v>44927</v>
          </cell>
          <cell r="P272">
            <v>15</v>
          </cell>
        </row>
        <row r="272">
          <cell r="R272">
            <v>44896</v>
          </cell>
          <cell r="S272">
            <v>15</v>
          </cell>
        </row>
        <row r="273">
          <cell r="I273">
            <v>44958</v>
          </cell>
          <cell r="J273">
            <v>15</v>
          </cell>
        </row>
        <row r="273">
          <cell r="O273">
            <v>44958</v>
          </cell>
          <cell r="P273">
            <v>15</v>
          </cell>
        </row>
        <row r="273">
          <cell r="R273">
            <v>44927</v>
          </cell>
          <cell r="S273">
            <v>15</v>
          </cell>
        </row>
        <row r="274">
          <cell r="I274">
            <v>44986</v>
          </cell>
          <cell r="J274">
            <v>15</v>
          </cell>
        </row>
        <row r="274">
          <cell r="O274">
            <v>44986</v>
          </cell>
          <cell r="P274">
            <v>15</v>
          </cell>
        </row>
        <row r="274">
          <cell r="R274">
            <v>44958</v>
          </cell>
          <cell r="S274">
            <v>15</v>
          </cell>
        </row>
        <row r="275">
          <cell r="I275">
            <v>45017</v>
          </cell>
          <cell r="J275">
            <v>15</v>
          </cell>
        </row>
        <row r="275">
          <cell r="O275">
            <v>45017</v>
          </cell>
          <cell r="P275">
            <v>15</v>
          </cell>
        </row>
        <row r="275">
          <cell r="R275">
            <v>44986</v>
          </cell>
          <cell r="S275">
            <v>15</v>
          </cell>
        </row>
        <row r="276">
          <cell r="I276">
            <v>45047</v>
          </cell>
          <cell r="J276">
            <v>15</v>
          </cell>
        </row>
        <row r="276">
          <cell r="O276">
            <v>45047</v>
          </cell>
          <cell r="P276">
            <v>15</v>
          </cell>
        </row>
        <row r="276">
          <cell r="R276">
            <v>45017</v>
          </cell>
          <cell r="S276">
            <v>15</v>
          </cell>
        </row>
        <row r="277">
          <cell r="I277">
            <v>45078</v>
          </cell>
          <cell r="J277">
            <v>15</v>
          </cell>
        </row>
        <row r="277">
          <cell r="O277">
            <v>45078</v>
          </cell>
          <cell r="P277">
            <v>15</v>
          </cell>
        </row>
        <row r="277">
          <cell r="R277">
            <v>45047</v>
          </cell>
          <cell r="S277">
            <v>15</v>
          </cell>
        </row>
        <row r="278">
          <cell r="I278">
            <v>45108</v>
          </cell>
          <cell r="J278">
            <v>15</v>
          </cell>
        </row>
        <row r="278">
          <cell r="O278">
            <v>45108</v>
          </cell>
          <cell r="P278">
            <v>15</v>
          </cell>
        </row>
        <row r="278">
          <cell r="R278">
            <v>45078</v>
          </cell>
          <cell r="S278">
            <v>15</v>
          </cell>
        </row>
        <row r="279">
          <cell r="I279">
            <v>45139</v>
          </cell>
          <cell r="J279">
            <v>15</v>
          </cell>
        </row>
        <row r="279">
          <cell r="O279">
            <v>45139</v>
          </cell>
          <cell r="P279">
            <v>15</v>
          </cell>
        </row>
        <row r="279">
          <cell r="R279">
            <v>45108</v>
          </cell>
          <cell r="S279">
            <v>15</v>
          </cell>
        </row>
        <row r="280">
          <cell r="I280">
            <v>45170</v>
          </cell>
          <cell r="J280">
            <v>15</v>
          </cell>
        </row>
        <row r="280">
          <cell r="O280">
            <v>45170</v>
          </cell>
          <cell r="P280">
            <v>15</v>
          </cell>
        </row>
        <row r="280">
          <cell r="R280">
            <v>45139</v>
          </cell>
          <cell r="S280">
            <v>15</v>
          </cell>
        </row>
        <row r="281">
          <cell r="I281">
            <v>45200</v>
          </cell>
          <cell r="J281">
            <v>15</v>
          </cell>
        </row>
        <row r="281">
          <cell r="O281">
            <v>45200</v>
          </cell>
          <cell r="P281">
            <v>15</v>
          </cell>
        </row>
        <row r="281">
          <cell r="R281">
            <v>45170</v>
          </cell>
          <cell r="S281">
            <v>15</v>
          </cell>
        </row>
        <row r="282">
          <cell r="I282">
            <v>45231</v>
          </cell>
          <cell r="J282">
            <v>15</v>
          </cell>
        </row>
        <row r="282">
          <cell r="O282">
            <v>45231</v>
          </cell>
          <cell r="P282">
            <v>15</v>
          </cell>
        </row>
        <row r="282">
          <cell r="R282">
            <v>45200</v>
          </cell>
          <cell r="S282">
            <v>15</v>
          </cell>
        </row>
        <row r="283">
          <cell r="I283">
            <v>45261</v>
          </cell>
          <cell r="J283">
            <v>15</v>
          </cell>
        </row>
        <row r="283">
          <cell r="O283">
            <v>45261</v>
          </cell>
          <cell r="P283">
            <v>15</v>
          </cell>
        </row>
        <row r="283">
          <cell r="R283">
            <v>45231</v>
          </cell>
          <cell r="S283">
            <v>15</v>
          </cell>
        </row>
        <row r="284">
          <cell r="I284">
            <v>45292</v>
          </cell>
          <cell r="J284">
            <v>15</v>
          </cell>
        </row>
        <row r="284">
          <cell r="O284">
            <v>45292</v>
          </cell>
          <cell r="P284">
            <v>15</v>
          </cell>
        </row>
        <row r="284">
          <cell r="R284">
            <v>45261</v>
          </cell>
          <cell r="S284">
            <v>15</v>
          </cell>
        </row>
        <row r="285">
          <cell r="I285">
            <v>45323</v>
          </cell>
          <cell r="J285">
            <v>15</v>
          </cell>
        </row>
        <row r="285">
          <cell r="O285">
            <v>45323</v>
          </cell>
          <cell r="P285">
            <v>15</v>
          </cell>
        </row>
        <row r="285">
          <cell r="R285">
            <v>45292</v>
          </cell>
          <cell r="S285">
            <v>15</v>
          </cell>
        </row>
        <row r="286">
          <cell r="I286">
            <v>45352</v>
          </cell>
          <cell r="J286">
            <v>15</v>
          </cell>
        </row>
        <row r="286">
          <cell r="O286">
            <v>45352</v>
          </cell>
          <cell r="P286">
            <v>15</v>
          </cell>
        </row>
        <row r="286">
          <cell r="R286">
            <v>45323</v>
          </cell>
          <cell r="S286">
            <v>15</v>
          </cell>
        </row>
        <row r="287">
          <cell r="I287">
            <v>45383</v>
          </cell>
          <cell r="J287">
            <v>15</v>
          </cell>
        </row>
        <row r="287">
          <cell r="O287">
            <v>45383</v>
          </cell>
          <cell r="P287">
            <v>15</v>
          </cell>
        </row>
        <row r="287">
          <cell r="R287">
            <v>45352</v>
          </cell>
          <cell r="S287">
            <v>15</v>
          </cell>
        </row>
        <row r="288">
          <cell r="I288">
            <v>45413</v>
          </cell>
          <cell r="J288">
            <v>15</v>
          </cell>
        </row>
        <row r="288">
          <cell r="O288">
            <v>45413</v>
          </cell>
          <cell r="P288">
            <v>15</v>
          </cell>
        </row>
        <row r="288">
          <cell r="R288">
            <v>45383</v>
          </cell>
          <cell r="S288">
            <v>15</v>
          </cell>
        </row>
        <row r="289">
          <cell r="I289">
            <v>45444</v>
          </cell>
          <cell r="J289">
            <v>15</v>
          </cell>
        </row>
        <row r="289">
          <cell r="O289">
            <v>45444</v>
          </cell>
          <cell r="P289">
            <v>15</v>
          </cell>
        </row>
        <row r="289">
          <cell r="R289">
            <v>45413</v>
          </cell>
          <cell r="S289">
            <v>15</v>
          </cell>
        </row>
        <row r="290">
          <cell r="I290">
            <v>45474</v>
          </cell>
          <cell r="J290">
            <v>15</v>
          </cell>
        </row>
        <row r="290">
          <cell r="O290">
            <v>45474</v>
          </cell>
          <cell r="P290">
            <v>15</v>
          </cell>
        </row>
        <row r="290">
          <cell r="R290">
            <v>45444</v>
          </cell>
          <cell r="S290">
            <v>15</v>
          </cell>
        </row>
        <row r="291">
          <cell r="I291">
            <v>45505</v>
          </cell>
          <cell r="J291">
            <v>15</v>
          </cell>
        </row>
        <row r="291">
          <cell r="O291">
            <v>45505</v>
          </cell>
          <cell r="P291">
            <v>15</v>
          </cell>
        </row>
        <row r="291">
          <cell r="R291">
            <v>45474</v>
          </cell>
          <cell r="S291">
            <v>15</v>
          </cell>
        </row>
        <row r="292">
          <cell r="I292">
            <v>45536</v>
          </cell>
          <cell r="J292">
            <v>15</v>
          </cell>
        </row>
        <row r="292">
          <cell r="O292">
            <v>45536</v>
          </cell>
          <cell r="P292">
            <v>15</v>
          </cell>
        </row>
        <row r="292">
          <cell r="R292">
            <v>45505</v>
          </cell>
          <cell r="S292">
            <v>15</v>
          </cell>
        </row>
        <row r="293">
          <cell r="I293">
            <v>45566</v>
          </cell>
          <cell r="J293">
            <v>15</v>
          </cell>
        </row>
        <row r="293">
          <cell r="O293">
            <v>45566</v>
          </cell>
          <cell r="P293">
            <v>15</v>
          </cell>
        </row>
        <row r="293">
          <cell r="R293">
            <v>45536</v>
          </cell>
          <cell r="S293">
            <v>15</v>
          </cell>
        </row>
        <row r="294">
          <cell r="I294">
            <v>45597</v>
          </cell>
          <cell r="J294">
            <v>15</v>
          </cell>
        </row>
        <row r="294">
          <cell r="O294">
            <v>45597</v>
          </cell>
          <cell r="P294">
            <v>15</v>
          </cell>
        </row>
        <row r="294">
          <cell r="R294">
            <v>45566</v>
          </cell>
          <cell r="S294">
            <v>15</v>
          </cell>
        </row>
        <row r="295">
          <cell r="I295">
            <v>45627</v>
          </cell>
          <cell r="J295">
            <v>15</v>
          </cell>
        </row>
        <row r="295">
          <cell r="O295">
            <v>45627</v>
          </cell>
          <cell r="P295">
            <v>15</v>
          </cell>
        </row>
        <row r="295">
          <cell r="R295">
            <v>45597</v>
          </cell>
          <cell r="S295">
            <v>15</v>
          </cell>
        </row>
        <row r="296">
          <cell r="I296">
            <v>45658</v>
          </cell>
          <cell r="J296">
            <v>15</v>
          </cell>
        </row>
        <row r="296">
          <cell r="O296">
            <v>45658</v>
          </cell>
          <cell r="P296">
            <v>15</v>
          </cell>
        </row>
        <row r="296">
          <cell r="R296">
            <v>45627</v>
          </cell>
          <cell r="S296">
            <v>15</v>
          </cell>
        </row>
        <row r="297">
          <cell r="I297">
            <v>45689</v>
          </cell>
          <cell r="J297">
            <v>15</v>
          </cell>
        </row>
        <row r="297">
          <cell r="O297">
            <v>45689</v>
          </cell>
          <cell r="P297">
            <v>15</v>
          </cell>
        </row>
        <row r="297">
          <cell r="R297">
            <v>45658</v>
          </cell>
          <cell r="S297">
            <v>15</v>
          </cell>
        </row>
        <row r="298">
          <cell r="I298">
            <v>45717</v>
          </cell>
          <cell r="J298">
            <v>15</v>
          </cell>
        </row>
        <row r="298">
          <cell r="O298">
            <v>45717</v>
          </cell>
          <cell r="P298">
            <v>15</v>
          </cell>
        </row>
        <row r="298">
          <cell r="R298">
            <v>45689</v>
          </cell>
          <cell r="S298">
            <v>15</v>
          </cell>
        </row>
        <row r="299">
          <cell r="I299">
            <v>45748</v>
          </cell>
          <cell r="J299">
            <v>15</v>
          </cell>
        </row>
        <row r="299">
          <cell r="O299">
            <v>45748</v>
          </cell>
          <cell r="P299">
            <v>15</v>
          </cell>
        </row>
        <row r="299">
          <cell r="R299">
            <v>45717</v>
          </cell>
          <cell r="S299">
            <v>15</v>
          </cell>
        </row>
        <row r="300">
          <cell r="I300">
            <v>45778</v>
          </cell>
          <cell r="J300">
            <v>15</v>
          </cell>
        </row>
        <row r="300">
          <cell r="O300">
            <v>45778</v>
          </cell>
          <cell r="P300">
            <v>15</v>
          </cell>
        </row>
        <row r="300">
          <cell r="R300">
            <v>45748</v>
          </cell>
          <cell r="S300">
            <v>15</v>
          </cell>
        </row>
        <row r="301">
          <cell r="I301">
            <v>45809</v>
          </cell>
          <cell r="J301">
            <v>15</v>
          </cell>
        </row>
        <row r="301">
          <cell r="O301">
            <v>45809</v>
          </cell>
          <cell r="P301">
            <v>15</v>
          </cell>
        </row>
        <row r="301">
          <cell r="R301">
            <v>45778</v>
          </cell>
          <cell r="S301">
            <v>15</v>
          </cell>
        </row>
        <row r="302">
          <cell r="I302">
            <v>45839</v>
          </cell>
          <cell r="J302">
            <v>15</v>
          </cell>
        </row>
        <row r="302">
          <cell r="O302">
            <v>45839</v>
          </cell>
          <cell r="P302">
            <v>15</v>
          </cell>
        </row>
        <row r="302">
          <cell r="R302">
            <v>45809</v>
          </cell>
          <cell r="S302">
            <v>15</v>
          </cell>
        </row>
        <row r="303">
          <cell r="I303">
            <v>45870</v>
          </cell>
          <cell r="J303">
            <v>15</v>
          </cell>
        </row>
        <row r="303">
          <cell r="O303">
            <v>45870</v>
          </cell>
          <cell r="P303">
            <v>15</v>
          </cell>
        </row>
        <row r="303">
          <cell r="R303">
            <v>45839</v>
          </cell>
          <cell r="S303">
            <v>15</v>
          </cell>
        </row>
        <row r="304">
          <cell r="I304">
            <v>45901</v>
          </cell>
          <cell r="J304">
            <v>15</v>
          </cell>
        </row>
        <row r="304">
          <cell r="O304">
            <v>45901</v>
          </cell>
          <cell r="P304">
            <v>15</v>
          </cell>
        </row>
        <row r="304">
          <cell r="R304">
            <v>45870</v>
          </cell>
          <cell r="S304">
            <v>15</v>
          </cell>
        </row>
        <row r="305">
          <cell r="I305">
            <v>45931</v>
          </cell>
          <cell r="J305">
            <v>15</v>
          </cell>
        </row>
        <row r="305">
          <cell r="O305">
            <v>45931</v>
          </cell>
          <cell r="P305">
            <v>15</v>
          </cell>
        </row>
        <row r="305">
          <cell r="R305">
            <v>45901</v>
          </cell>
          <cell r="S305">
            <v>15</v>
          </cell>
        </row>
        <row r="306">
          <cell r="I306">
            <v>45962</v>
          </cell>
          <cell r="J306">
            <v>15</v>
          </cell>
        </row>
        <row r="306">
          <cell r="O306">
            <v>45962</v>
          </cell>
          <cell r="P306">
            <v>15</v>
          </cell>
        </row>
        <row r="306">
          <cell r="R306">
            <v>45931</v>
          </cell>
          <cell r="S306">
            <v>15</v>
          </cell>
        </row>
        <row r="307">
          <cell r="I307">
            <v>45992</v>
          </cell>
          <cell r="J307">
            <v>15</v>
          </cell>
        </row>
        <row r="307">
          <cell r="O307">
            <v>45992</v>
          </cell>
          <cell r="P307">
            <v>15</v>
          </cell>
        </row>
        <row r="307">
          <cell r="R307">
            <v>45962</v>
          </cell>
          <cell r="S307">
            <v>15</v>
          </cell>
        </row>
        <row r="308">
          <cell r="I308">
            <v>46023</v>
          </cell>
          <cell r="J308">
            <v>15</v>
          </cell>
        </row>
        <row r="308">
          <cell r="O308">
            <v>46023</v>
          </cell>
          <cell r="P308">
            <v>15</v>
          </cell>
        </row>
        <row r="308">
          <cell r="R308">
            <v>45992</v>
          </cell>
          <cell r="S308">
            <v>15</v>
          </cell>
        </row>
        <row r="309">
          <cell r="I309">
            <v>46054</v>
          </cell>
          <cell r="J309">
            <v>15</v>
          </cell>
        </row>
        <row r="309">
          <cell r="O309">
            <v>46054</v>
          </cell>
          <cell r="P309">
            <v>15</v>
          </cell>
        </row>
        <row r="309">
          <cell r="R309">
            <v>46023</v>
          </cell>
          <cell r="S309">
            <v>15</v>
          </cell>
        </row>
        <row r="310">
          <cell r="I310">
            <v>46082</v>
          </cell>
          <cell r="J310">
            <v>15</v>
          </cell>
        </row>
        <row r="310">
          <cell r="O310">
            <v>46082</v>
          </cell>
          <cell r="P310">
            <v>15</v>
          </cell>
        </row>
        <row r="310">
          <cell r="R310">
            <v>46054</v>
          </cell>
          <cell r="S310">
            <v>15</v>
          </cell>
        </row>
        <row r="311">
          <cell r="I311">
            <v>46113</v>
          </cell>
          <cell r="J311">
            <v>15</v>
          </cell>
        </row>
        <row r="311">
          <cell r="O311">
            <v>46113</v>
          </cell>
          <cell r="P311">
            <v>15</v>
          </cell>
        </row>
        <row r="311">
          <cell r="R311">
            <v>46082</v>
          </cell>
          <cell r="S311">
            <v>15</v>
          </cell>
        </row>
        <row r="312">
          <cell r="I312">
            <v>46143</v>
          </cell>
          <cell r="J312">
            <v>15</v>
          </cell>
        </row>
        <row r="312">
          <cell r="O312">
            <v>46143</v>
          </cell>
          <cell r="P312">
            <v>15</v>
          </cell>
        </row>
        <row r="312">
          <cell r="R312">
            <v>46113</v>
          </cell>
          <cell r="S312">
            <v>15</v>
          </cell>
        </row>
        <row r="313">
          <cell r="I313">
            <v>46174</v>
          </cell>
          <cell r="J313">
            <v>15</v>
          </cell>
        </row>
        <row r="313">
          <cell r="O313">
            <v>46174</v>
          </cell>
          <cell r="P313">
            <v>15</v>
          </cell>
        </row>
        <row r="313">
          <cell r="R313">
            <v>46143</v>
          </cell>
          <cell r="S313">
            <v>15</v>
          </cell>
        </row>
        <row r="314">
          <cell r="I314">
            <v>46204</v>
          </cell>
          <cell r="J314">
            <v>15</v>
          </cell>
        </row>
        <row r="314">
          <cell r="O314">
            <v>46204</v>
          </cell>
          <cell r="P314">
            <v>15</v>
          </cell>
        </row>
        <row r="314">
          <cell r="R314">
            <v>46174</v>
          </cell>
          <cell r="S314">
            <v>15</v>
          </cell>
        </row>
        <row r="315">
          <cell r="I315">
            <v>46235</v>
          </cell>
          <cell r="J315">
            <v>15</v>
          </cell>
        </row>
        <row r="315">
          <cell r="O315">
            <v>46235</v>
          </cell>
          <cell r="P315">
            <v>15</v>
          </cell>
        </row>
        <row r="315">
          <cell r="R315">
            <v>46204</v>
          </cell>
          <cell r="S315">
            <v>15</v>
          </cell>
        </row>
        <row r="316">
          <cell r="I316">
            <v>46266</v>
          </cell>
          <cell r="J316">
            <v>15</v>
          </cell>
        </row>
        <row r="316">
          <cell r="O316">
            <v>46266</v>
          </cell>
          <cell r="P316">
            <v>15</v>
          </cell>
        </row>
        <row r="316">
          <cell r="R316">
            <v>46235</v>
          </cell>
          <cell r="S316">
            <v>15</v>
          </cell>
        </row>
        <row r="317">
          <cell r="I317">
            <v>46296</v>
          </cell>
          <cell r="J317">
            <v>15</v>
          </cell>
        </row>
        <row r="317">
          <cell r="O317">
            <v>46296</v>
          </cell>
          <cell r="P317">
            <v>15</v>
          </cell>
        </row>
        <row r="317">
          <cell r="R317">
            <v>46266</v>
          </cell>
          <cell r="S317">
            <v>15</v>
          </cell>
        </row>
        <row r="318">
          <cell r="I318">
            <v>46327</v>
          </cell>
          <cell r="J318">
            <v>15</v>
          </cell>
        </row>
        <row r="318">
          <cell r="O318">
            <v>46327</v>
          </cell>
          <cell r="P318">
            <v>15</v>
          </cell>
        </row>
        <row r="318">
          <cell r="R318">
            <v>46296</v>
          </cell>
          <cell r="S318">
            <v>15</v>
          </cell>
        </row>
        <row r="319">
          <cell r="I319">
            <v>46357</v>
          </cell>
          <cell r="J319">
            <v>15</v>
          </cell>
        </row>
        <row r="319">
          <cell r="O319">
            <v>46357</v>
          </cell>
          <cell r="P319">
            <v>15</v>
          </cell>
        </row>
        <row r="319">
          <cell r="R319">
            <v>46327</v>
          </cell>
          <cell r="S319">
            <v>15</v>
          </cell>
        </row>
        <row r="320">
          <cell r="I320">
            <v>46388</v>
          </cell>
          <cell r="J320">
            <v>15</v>
          </cell>
        </row>
        <row r="320">
          <cell r="O320">
            <v>46388</v>
          </cell>
          <cell r="P320">
            <v>15</v>
          </cell>
        </row>
        <row r="320">
          <cell r="R320">
            <v>46357</v>
          </cell>
          <cell r="S320">
            <v>15</v>
          </cell>
        </row>
        <row r="321">
          <cell r="I321">
            <v>46419</v>
          </cell>
          <cell r="J321">
            <v>15</v>
          </cell>
        </row>
        <row r="321">
          <cell r="O321">
            <v>46419</v>
          </cell>
          <cell r="P321">
            <v>15</v>
          </cell>
        </row>
        <row r="321">
          <cell r="R321">
            <v>46388</v>
          </cell>
          <cell r="S321">
            <v>15</v>
          </cell>
        </row>
        <row r="322">
          <cell r="I322">
            <v>46447</v>
          </cell>
          <cell r="J322">
            <v>15</v>
          </cell>
        </row>
        <row r="322">
          <cell r="O322">
            <v>46447</v>
          </cell>
          <cell r="P322">
            <v>15</v>
          </cell>
        </row>
        <row r="322">
          <cell r="R322">
            <v>46419</v>
          </cell>
          <cell r="S322">
            <v>15</v>
          </cell>
        </row>
        <row r="323">
          <cell r="I323">
            <v>46478</v>
          </cell>
          <cell r="J323">
            <v>15</v>
          </cell>
        </row>
        <row r="323">
          <cell r="O323">
            <v>46478</v>
          </cell>
          <cell r="P323">
            <v>15</v>
          </cell>
        </row>
        <row r="323">
          <cell r="R323">
            <v>46447</v>
          </cell>
          <cell r="S323">
            <v>15</v>
          </cell>
        </row>
        <row r="324">
          <cell r="I324">
            <v>46508</v>
          </cell>
          <cell r="J324">
            <v>15</v>
          </cell>
        </row>
        <row r="324">
          <cell r="O324">
            <v>46508</v>
          </cell>
          <cell r="P324">
            <v>15</v>
          </cell>
        </row>
        <row r="324">
          <cell r="R324">
            <v>46478</v>
          </cell>
          <cell r="S324">
            <v>15</v>
          </cell>
        </row>
        <row r="325">
          <cell r="I325">
            <v>46539</v>
          </cell>
          <cell r="J325">
            <v>15</v>
          </cell>
        </row>
        <row r="325">
          <cell r="O325">
            <v>46539</v>
          </cell>
          <cell r="P325">
            <v>15</v>
          </cell>
        </row>
        <row r="325">
          <cell r="R325">
            <v>46508</v>
          </cell>
          <cell r="S325">
            <v>15</v>
          </cell>
        </row>
        <row r="326">
          <cell r="I326">
            <v>46569</v>
          </cell>
          <cell r="J326">
            <v>15</v>
          </cell>
        </row>
        <row r="326">
          <cell r="O326">
            <v>46569</v>
          </cell>
          <cell r="P326">
            <v>15</v>
          </cell>
        </row>
        <row r="326">
          <cell r="R326">
            <v>46539</v>
          </cell>
          <cell r="S326">
            <v>15</v>
          </cell>
        </row>
        <row r="327">
          <cell r="I327">
            <v>46600</v>
          </cell>
          <cell r="J327">
            <v>15</v>
          </cell>
        </row>
        <row r="327">
          <cell r="O327">
            <v>46600</v>
          </cell>
          <cell r="P327">
            <v>15</v>
          </cell>
        </row>
        <row r="327">
          <cell r="R327">
            <v>46569</v>
          </cell>
          <cell r="S327">
            <v>15</v>
          </cell>
        </row>
        <row r="328">
          <cell r="I328">
            <v>46631</v>
          </cell>
          <cell r="J328">
            <v>15</v>
          </cell>
        </row>
        <row r="328">
          <cell r="O328">
            <v>46631</v>
          </cell>
          <cell r="P328">
            <v>15</v>
          </cell>
        </row>
        <row r="328">
          <cell r="R328">
            <v>46600</v>
          </cell>
          <cell r="S328">
            <v>15</v>
          </cell>
        </row>
        <row r="329">
          <cell r="I329">
            <v>46661</v>
          </cell>
          <cell r="J329">
            <v>15</v>
          </cell>
        </row>
        <row r="329">
          <cell r="O329">
            <v>46661</v>
          </cell>
          <cell r="P329">
            <v>15</v>
          </cell>
        </row>
        <row r="329">
          <cell r="R329">
            <v>46631</v>
          </cell>
          <cell r="S329">
            <v>15</v>
          </cell>
        </row>
        <row r="330">
          <cell r="I330">
            <v>46692</v>
          </cell>
          <cell r="J330">
            <v>15</v>
          </cell>
        </row>
        <row r="330">
          <cell r="O330">
            <v>46692</v>
          </cell>
          <cell r="P330">
            <v>15</v>
          </cell>
        </row>
        <row r="330">
          <cell r="R330">
            <v>46661</v>
          </cell>
          <cell r="S330">
            <v>15</v>
          </cell>
        </row>
        <row r="331">
          <cell r="I331">
            <v>46722</v>
          </cell>
          <cell r="J331">
            <v>15</v>
          </cell>
        </row>
        <row r="331">
          <cell r="O331">
            <v>46722</v>
          </cell>
          <cell r="P331">
            <v>15</v>
          </cell>
        </row>
        <row r="331">
          <cell r="R331">
            <v>46692</v>
          </cell>
          <cell r="S331">
            <v>15</v>
          </cell>
        </row>
        <row r="332">
          <cell r="I332">
            <v>46753</v>
          </cell>
          <cell r="J332" t="e">
            <v>#VALUE!</v>
          </cell>
        </row>
        <row r="332">
          <cell r="O332">
            <v>46753</v>
          </cell>
          <cell r="P332" t="e">
            <v>#VALUE!</v>
          </cell>
        </row>
        <row r="332">
          <cell r="R332">
            <v>46722</v>
          </cell>
          <cell r="S332">
            <v>15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FT-ONT-CENTRAL-IDX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IMWESTI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IMWESTI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CENTRAL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CENTRAL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FT-NY-OPT-BAS</v>
          </cell>
          <cell r="C152" t="str">
            <v>NEWYORK</v>
          </cell>
          <cell r="D152" t="str">
            <v>D</v>
          </cell>
        </row>
        <row r="152">
          <cell r="F152" t="str">
            <v>GAS</v>
          </cell>
          <cell r="G152" t="str">
            <v>NEWYORK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FT-NY-OPT-PRC</v>
          </cell>
          <cell r="C153" t="str">
            <v>NEWYORK</v>
          </cell>
          <cell r="D153" t="str">
            <v>P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FT-PRM-EAST-PRC</v>
          </cell>
          <cell r="C155" t="str">
            <v>EAST</v>
          </cell>
          <cell r="D155" t="str">
            <v>P</v>
          </cell>
        </row>
        <row r="155">
          <cell r="F155" t="str">
            <v>GAS</v>
          </cell>
          <cell r="G155" t="str">
            <v>EAST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FT-PRM-NORTHERN-PRC</v>
          </cell>
          <cell r="C156" t="str">
            <v>NORTHERN</v>
          </cell>
          <cell r="D156" t="str">
            <v>P</v>
          </cell>
        </row>
        <row r="156">
          <cell r="F156" t="str">
            <v>GAS</v>
          </cell>
          <cell r="G156" t="str">
            <v>CENTRAL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FT-PRM-NY-PRC</v>
          </cell>
          <cell r="C157" t="str">
            <v>NEWYORK</v>
          </cell>
          <cell r="D157" t="str">
            <v>P</v>
          </cell>
        </row>
        <row r="157">
          <cell r="F157" t="str">
            <v>GAS</v>
          </cell>
          <cell r="G157" t="str">
            <v>NEWYORK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FT-PRM-TEXAS-PRC</v>
          </cell>
          <cell r="C158" t="str">
            <v>TEXAS</v>
          </cell>
          <cell r="D158" t="str">
            <v>P</v>
          </cell>
        </row>
        <row r="158">
          <cell r="F158" t="str">
            <v>GAS</v>
          </cell>
          <cell r="G158" t="str">
            <v>TEXAS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FT-PRM-WEST-PRC</v>
          </cell>
          <cell r="C159" t="str">
            <v>WEST</v>
          </cell>
          <cell r="D159" t="str">
            <v>P</v>
          </cell>
        </row>
        <row r="159">
          <cell r="F159" t="str">
            <v>GAS</v>
          </cell>
          <cell r="G159" t="str">
            <v>WEST</v>
          </cell>
          <cell r="H159" t="str">
            <v>FIRM TRADING</v>
          </cell>
        </row>
        <row r="160">
          <cell r="A160" t="str">
            <v>POS-GAS-TRD</v>
          </cell>
          <cell r="B160" t="str">
            <v>FT-TEXAS-BAS</v>
          </cell>
          <cell r="C160" t="str">
            <v>TEXAS</v>
          </cell>
          <cell r="D160" t="str">
            <v>D</v>
          </cell>
        </row>
        <row r="160">
          <cell r="F160" t="str">
            <v>GAS</v>
          </cell>
          <cell r="G160" t="str">
            <v>TEXAS</v>
          </cell>
          <cell r="H160" t="str">
            <v>FIRM TRADING</v>
          </cell>
        </row>
        <row r="161">
          <cell r="A161" t="str">
            <v>POS-GAS-TRD</v>
          </cell>
          <cell r="B161" t="str">
            <v>FT-SOUTH-TEXAS-BAS</v>
          </cell>
          <cell r="C161" t="str">
            <v>IMTEXAS</v>
          </cell>
          <cell r="D161" t="str">
            <v>D</v>
          </cell>
        </row>
        <row r="161">
          <cell r="F161" t="str">
            <v>GAS</v>
          </cell>
          <cell r="G161" t="str">
            <v>IMTEXAS</v>
          </cell>
          <cell r="H161" t="str">
            <v>INTRAMONTH</v>
          </cell>
        </row>
        <row r="162">
          <cell r="A162" t="str">
            <v>POS-GAS-TRD</v>
          </cell>
          <cell r="B162" t="str">
            <v>FT-TEXAS-GD-GDL</v>
          </cell>
          <cell r="C162" t="str">
            <v>TEXAS</v>
          </cell>
          <cell r="D162" t="str">
            <v>M</v>
          </cell>
          <cell r="E162" t="str">
            <v>G</v>
          </cell>
          <cell r="F162" t="str">
            <v>GAS</v>
          </cell>
          <cell r="G162" t="str">
            <v>TEXAS</v>
          </cell>
          <cell r="H162" t="str">
            <v>FIRM TRADING</v>
          </cell>
        </row>
        <row r="163">
          <cell r="A163" t="str">
            <v>POS-GAS-TRD</v>
          </cell>
          <cell r="B163" t="str">
            <v>FT-SOUTH-TEXAS-GDL</v>
          </cell>
          <cell r="C163" t="str">
            <v>IMTEXAS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IMTEXAS</v>
          </cell>
          <cell r="H163" t="str">
            <v>INTRAMONTH</v>
          </cell>
        </row>
        <row r="164">
          <cell r="A164" t="str">
            <v>POS-GAS-TRD</v>
          </cell>
          <cell r="B164" t="str">
            <v>FT-ONT-CEN-GDL-GDL</v>
          </cell>
          <cell r="C164" t="str">
            <v>CENTRAL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FTONTAR</v>
          </cell>
          <cell r="H164" t="str">
            <v>INTRAMONTH</v>
          </cell>
        </row>
        <row r="165">
          <cell r="A165" t="str">
            <v>POS-GAS-TRD</v>
          </cell>
          <cell r="B165" t="str">
            <v>FT-TEXAS-OPT-BAS</v>
          </cell>
          <cell r="C165" t="str">
            <v>TEXAS</v>
          </cell>
          <cell r="D165" t="str">
            <v>D</v>
          </cell>
        </row>
        <row r="165">
          <cell r="F165" t="str">
            <v>GAS</v>
          </cell>
          <cell r="G165" t="str">
            <v>TEXAS</v>
          </cell>
          <cell r="H165" t="str">
            <v>FIRM TRADING</v>
          </cell>
        </row>
        <row r="166">
          <cell r="A166" t="str">
            <v>POS-GAS-TRD</v>
          </cell>
          <cell r="B166" t="str">
            <v>FT-TEXAS-OPT-PRC</v>
          </cell>
          <cell r="C166" t="str">
            <v>TEXAS</v>
          </cell>
          <cell r="D166" t="str">
            <v>P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FT-TEX-SOU-OPT-BAS</v>
          </cell>
          <cell r="C167" t="str">
            <v>IMTEXAS</v>
          </cell>
          <cell r="D167" t="str">
            <v>D</v>
          </cell>
        </row>
        <row r="167">
          <cell r="F167" t="str">
            <v>GAS</v>
          </cell>
          <cell r="G167" t="str">
            <v>IMTEXAS</v>
          </cell>
          <cell r="H167" t="str">
            <v>INTRAMONTH</v>
          </cell>
        </row>
        <row r="168">
          <cell r="A168" t="str">
            <v>POS-GAS-TRD</v>
          </cell>
          <cell r="B168" t="str">
            <v>FT-TEX-SOU-OPT-PRC</v>
          </cell>
          <cell r="C168" t="str">
            <v>IMTEXAS</v>
          </cell>
          <cell r="D168" t="str">
            <v>P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FT-TEXAS-PRC</v>
          </cell>
          <cell r="C169" t="str">
            <v>TEXAS</v>
          </cell>
          <cell r="D169" t="str">
            <v>P</v>
          </cell>
        </row>
        <row r="169">
          <cell r="F169" t="str">
            <v>GAS</v>
          </cell>
          <cell r="G169" t="str">
            <v>TEXAS</v>
          </cell>
          <cell r="H169" t="str">
            <v>FIRM TRADING</v>
          </cell>
        </row>
        <row r="170">
          <cell r="A170" t="str">
            <v>POS-GAS-TRD</v>
          </cell>
          <cell r="B170" t="str">
            <v>FT-M-A-WEST-PRC</v>
          </cell>
          <cell r="C170" t="str">
            <v>MAWEST</v>
          </cell>
          <cell r="D170" t="str">
            <v>P</v>
          </cell>
        </row>
        <row r="170">
          <cell r="F170" t="str">
            <v>GAS</v>
          </cell>
          <cell r="G170" t="str">
            <v>MAWEST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FT-M-A-WEST-BAS</v>
          </cell>
          <cell r="C171" t="str">
            <v>MAWEST</v>
          </cell>
          <cell r="D171" t="str">
            <v>D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FT-SOUTH-TEXAS-PRC</v>
          </cell>
          <cell r="C172" t="str">
            <v>IMTEXAS</v>
          </cell>
          <cell r="D172" t="str">
            <v>P</v>
          </cell>
        </row>
        <row r="172">
          <cell r="F172" t="str">
            <v>GAS</v>
          </cell>
          <cell r="G172" t="str">
            <v>IMTEXAS</v>
          </cell>
          <cell r="H172" t="str">
            <v>INTRAMONTH</v>
          </cell>
        </row>
        <row r="173">
          <cell r="A173" t="str">
            <v>POS-GAS-TRD</v>
          </cell>
          <cell r="B173" t="str">
            <v>FT-TEXAS-PWR-PRC</v>
          </cell>
          <cell r="C173" t="str">
            <v>TEXAS</v>
          </cell>
          <cell r="D173" t="str">
            <v>P</v>
          </cell>
        </row>
        <row r="173">
          <cell r="F173" t="str">
            <v>GAS</v>
          </cell>
          <cell r="G173" t="str">
            <v>TBD</v>
          </cell>
          <cell r="H173" t="str">
            <v>TBD</v>
          </cell>
        </row>
        <row r="174">
          <cell r="A174" t="str">
            <v>POS-GAS-TRD</v>
          </cell>
          <cell r="B174" t="str">
            <v>FT-TEXAS-PWRP-PRC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FT-WAHA-BAS</v>
          </cell>
          <cell r="C175" t="str">
            <v>WAHA</v>
          </cell>
          <cell r="D175" t="str">
            <v>D</v>
          </cell>
        </row>
        <row r="175">
          <cell r="F175" t="str">
            <v>GAS</v>
          </cell>
          <cell r="G175" t="str">
            <v>IMTEXAS</v>
          </cell>
          <cell r="H175" t="str">
            <v>FIRM TRADING</v>
          </cell>
        </row>
        <row r="176">
          <cell r="A176" t="str">
            <v>POS-GAS-TRD</v>
          </cell>
          <cell r="B176" t="str">
            <v>FT-WAHA-PRC</v>
          </cell>
          <cell r="C176" t="str">
            <v>WAHA</v>
          </cell>
          <cell r="D176" t="str">
            <v>P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FT-WEST-BAS</v>
          </cell>
          <cell r="C177" t="str">
            <v>WEST</v>
          </cell>
          <cell r="D177" t="str">
            <v>D</v>
          </cell>
        </row>
        <row r="177">
          <cell r="F177" t="str">
            <v>GAS</v>
          </cell>
          <cell r="G177" t="str">
            <v>WEST</v>
          </cell>
          <cell r="H177" t="str">
            <v>FIRM TRADING</v>
          </cell>
        </row>
        <row r="178">
          <cell r="A178" t="str">
            <v>POS-GAS-TRD</v>
          </cell>
          <cell r="B178" t="str">
            <v>FT-DENVER-BAS</v>
          </cell>
          <cell r="C178" t="str">
            <v>DENVER</v>
          </cell>
          <cell r="D178" t="str">
            <v>D</v>
          </cell>
        </row>
        <row r="178">
          <cell r="F178" t="str">
            <v>GAS</v>
          </cell>
          <cell r="G178" t="str">
            <v>DENVER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FT-WEST-XL-BAS</v>
          </cell>
          <cell r="C180" t="str">
            <v>WEST</v>
          </cell>
          <cell r="D180" t="str">
            <v>D</v>
          </cell>
        </row>
        <row r="180">
          <cell r="F180" t="str">
            <v>GAS</v>
          </cell>
          <cell r="G180" t="str">
            <v>WEST</v>
          </cell>
          <cell r="H180" t="str">
            <v>FIRM TRADING</v>
          </cell>
        </row>
        <row r="181">
          <cell r="A181" t="str">
            <v>POS-GAS-TRD</v>
          </cell>
          <cell r="B181" t="str">
            <v>FT-NORTHWEST-GDL</v>
          </cell>
          <cell r="C181" t="str">
            <v>WEST</v>
          </cell>
          <cell r="D181" t="str">
            <v>M</v>
          </cell>
          <cell r="E181" t="str">
            <v>G</v>
          </cell>
          <cell r="F181" t="str">
            <v>GAS</v>
          </cell>
          <cell r="G181" t="str">
            <v>NWEST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G-DAILY-EST-GDL</v>
          </cell>
          <cell r="C182" t="str">
            <v>MAWEST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MAWEST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G-DAILY-WST-GDL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G-DAILY-CNT-GDL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G-DAILY-TEX-GDL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G-DAILY-NY-GDL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FT-M-A-WEST-GDL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G-DAILY-PRC</v>
          </cell>
          <cell r="C188" t="str">
            <v>MAWEST</v>
          </cell>
          <cell r="D188" t="str">
            <v>P</v>
          </cell>
        </row>
        <row r="188"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G-DAILY-BAS</v>
          </cell>
          <cell r="C189" t="str">
            <v>MAWEST</v>
          </cell>
          <cell r="D189" t="str">
            <v>D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G-DAILY-GDL</v>
          </cell>
          <cell r="C190" t="str">
            <v>MAWEST</v>
          </cell>
          <cell r="D190" t="str">
            <v>M</v>
          </cell>
          <cell r="E190" t="str">
            <v>G</v>
          </cell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FT-WEST-OPT-BAS</v>
          </cell>
          <cell r="C191" t="str">
            <v>WEST</v>
          </cell>
          <cell r="D191" t="str">
            <v>D</v>
          </cell>
        </row>
        <row r="191">
          <cell r="F191" t="str">
            <v>GAS</v>
          </cell>
          <cell r="G191" t="str">
            <v>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FT-WEST-OPT-PRC</v>
          </cell>
          <cell r="C192" t="str">
            <v>WEST</v>
          </cell>
          <cell r="D192" t="str">
            <v>P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FT-DENVER-PRC</v>
          </cell>
          <cell r="C194" t="str">
            <v>DENVER</v>
          </cell>
          <cell r="D194" t="str">
            <v>P</v>
          </cell>
        </row>
        <row r="194">
          <cell r="F194" t="str">
            <v>GAS</v>
          </cell>
          <cell r="G194" t="str">
            <v>DENVER</v>
          </cell>
          <cell r="H194" t="str">
            <v>FIRM TRADING</v>
          </cell>
        </row>
        <row r="195">
          <cell r="A195" t="str">
            <v>POS-GAS-TRD</v>
          </cell>
          <cell r="B195" t="str">
            <v>FT-WEST-XL-PRC</v>
          </cell>
          <cell r="C195" t="str">
            <v>WEST</v>
          </cell>
          <cell r="D195" t="str">
            <v>P</v>
          </cell>
        </row>
        <row r="195">
          <cell r="F195" t="str">
            <v>GAS</v>
          </cell>
          <cell r="G195" t="str">
            <v>WEST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FT-WEST-PWR-PRC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TBD</v>
          </cell>
          <cell r="H196" t="str">
            <v>TBD</v>
          </cell>
        </row>
        <row r="197">
          <cell r="A197" t="str">
            <v>POS-GAS-TRD</v>
          </cell>
          <cell r="B197" t="str">
            <v>FT-WEST-PWRP-PRC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GAS-CHASE-MAHII-BAS</v>
          </cell>
          <cell r="C198" t="str">
            <v>DESK</v>
          </cell>
          <cell r="D198" t="str">
            <v>D</v>
          </cell>
        </row>
        <row r="198">
          <cell r="F198" t="str">
            <v>GAS</v>
          </cell>
          <cell r="G198" t="str">
            <v>NGPRICE</v>
          </cell>
          <cell r="H198" t="str">
            <v>NGPRICE</v>
          </cell>
        </row>
        <row r="199">
          <cell r="A199" t="str">
            <v>POS-GAS-TRD</v>
          </cell>
          <cell r="B199" t="str">
            <v>GAS-CHASE-MAHII-PRC</v>
          </cell>
          <cell r="C199" t="str">
            <v>DESK</v>
          </cell>
          <cell r="D199" t="str">
            <v>P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GAS-CHASE-MAHIV-BAS</v>
          </cell>
          <cell r="C200" t="str">
            <v>DESK</v>
          </cell>
          <cell r="D200" t="str">
            <v>D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GAS-CHASE-MAHIV-PRC</v>
          </cell>
          <cell r="C201" t="str">
            <v>DESK</v>
          </cell>
          <cell r="D201" t="str">
            <v>P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GAS-CHASE-MAHV-BAS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GAS-CHASE1-PRC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GAS-DAILY-BAS</v>
          </cell>
          <cell r="C205" t="str">
            <v>DESK</v>
          </cell>
          <cell r="D205" t="str">
            <v>D</v>
          </cell>
        </row>
        <row r="205">
          <cell r="F205" t="str">
            <v>GAS</v>
          </cell>
          <cell r="G205" t="str">
            <v>OMICRONPEO</v>
          </cell>
          <cell r="H205" t="str">
            <v>FIRM TRADING</v>
          </cell>
        </row>
        <row r="206">
          <cell r="A206" t="str">
            <v>POS-GAS-TRD</v>
          </cell>
          <cell r="B206" t="str">
            <v>GAS-DAILY-CENT-BAS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GDCENT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GAS-DAILY-GDL</v>
          </cell>
          <cell r="C207" t="str">
            <v>DESK</v>
          </cell>
          <cell r="D207" t="str">
            <v>M</v>
          </cell>
          <cell r="E207" t="str">
            <v>G</v>
          </cell>
          <cell r="F207" t="str">
            <v>GAS</v>
          </cell>
          <cell r="G207" t="str">
            <v>OMICRONPEO</v>
          </cell>
          <cell r="H207" t="str">
            <v>FIRM TRADING</v>
          </cell>
        </row>
        <row r="208">
          <cell r="A208" t="str">
            <v>POS-GAS-TRD</v>
          </cell>
          <cell r="B208" t="str">
            <v>GD-CENTRAL-GDL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GDCENT</v>
          </cell>
          <cell r="H208" t="str">
            <v>FIRM TRADING</v>
          </cell>
        </row>
        <row r="209">
          <cell r="A209" t="str">
            <v>POS-GAS-TRD</v>
          </cell>
          <cell r="B209" t="str">
            <v>GAS-DAILY-OPT-BAS</v>
          </cell>
          <cell r="C209" t="str">
            <v>DESK</v>
          </cell>
          <cell r="D209" t="str">
            <v>D</v>
          </cell>
        </row>
        <row r="209">
          <cell r="F209" t="str">
            <v>GAS</v>
          </cell>
          <cell r="G209" t="str">
            <v>OMICRONPEO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GAS-DAILY-OPT-GDL</v>
          </cell>
          <cell r="C210" t="str">
            <v>DESK</v>
          </cell>
          <cell r="D210" t="str">
            <v>M</v>
          </cell>
          <cell r="E210" t="str">
            <v>G</v>
          </cell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GAS-DAILY-OPT-PRC</v>
          </cell>
          <cell r="C211" t="str">
            <v>DESK</v>
          </cell>
          <cell r="D211" t="str">
            <v>P</v>
          </cell>
        </row>
        <row r="211"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GAS-DAILY-CENT-PRC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GDCENT</v>
          </cell>
          <cell r="H213" t="str">
            <v>FIRM TRADING</v>
          </cell>
        </row>
        <row r="214">
          <cell r="A214" t="str">
            <v>POS-GAS-TRD</v>
          </cell>
          <cell r="B214" t="str">
            <v>GD-NEW-PRC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GDNEW</v>
          </cell>
          <cell r="H214" t="str">
            <v>FIRM TRADING</v>
          </cell>
        </row>
        <row r="215">
          <cell r="A215" t="str">
            <v>POS-GAS-TRD</v>
          </cell>
          <cell r="B215" t="str">
            <v>GD-TEXAS-PRC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GDTEXAS</v>
          </cell>
          <cell r="H215" t="str">
            <v>FIRM TRADING</v>
          </cell>
        </row>
        <row r="216">
          <cell r="A216" t="str">
            <v>POS-GAS-TRD</v>
          </cell>
          <cell r="B216" t="str">
            <v>GD-MARKET-PRC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GDEAST</v>
          </cell>
          <cell r="H216" t="str">
            <v>FIRM TRADING</v>
          </cell>
        </row>
        <row r="217">
          <cell r="A217" t="str">
            <v>POS-GAS-TRD</v>
          </cell>
          <cell r="B217" t="str">
            <v>GD-CENTRAL-PRC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GDCENT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GD-NEW-EAST-PRC</v>
          </cell>
          <cell r="C218" t="str">
            <v>EAST</v>
          </cell>
          <cell r="D218" t="str">
            <v>P</v>
          </cell>
        </row>
        <row r="218">
          <cell r="F218" t="str">
            <v>GAS</v>
          </cell>
          <cell r="G218" t="str">
            <v>GDNEW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GD-NEW-WEST-PRC</v>
          </cell>
          <cell r="C219" t="str">
            <v>WEST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GD-NEW-NY-PRC</v>
          </cell>
          <cell r="C220" t="str">
            <v>NEWYORK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GD-NEW-TX-PRC</v>
          </cell>
          <cell r="C221" t="str">
            <v>TEXAS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GD-NEW-CNT-PRC</v>
          </cell>
          <cell r="C222" t="str">
            <v>CENTRAL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GD-MARKET-BAS</v>
          </cell>
          <cell r="C223" t="str">
            <v>DESK</v>
          </cell>
          <cell r="D223" t="str">
            <v>D</v>
          </cell>
        </row>
        <row r="223">
          <cell r="F223" t="str">
            <v>GAS</v>
          </cell>
          <cell r="G223" t="str">
            <v>GDEAST</v>
          </cell>
          <cell r="H223" t="str">
            <v>FIRM TRADING</v>
          </cell>
        </row>
        <row r="224">
          <cell r="A224" t="str">
            <v>POS-GAS-TRD</v>
          </cell>
          <cell r="B224" t="str">
            <v>GD-NEW-BAS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GDNEW</v>
          </cell>
          <cell r="H224" t="str">
            <v>FIRM TRADING</v>
          </cell>
        </row>
        <row r="225">
          <cell r="A225" t="str">
            <v>POS-GAS-TRD</v>
          </cell>
          <cell r="B225" t="str">
            <v>GD-CENTRAL-BAS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GDCENT</v>
          </cell>
          <cell r="H225" t="str">
            <v>FIRM TRADING</v>
          </cell>
        </row>
        <row r="226">
          <cell r="A226" t="str">
            <v>POS-GAS-TRD</v>
          </cell>
          <cell r="B226" t="str">
            <v>GD-NEW-EAST-BAS</v>
          </cell>
          <cell r="C226" t="str">
            <v>EAST</v>
          </cell>
          <cell r="D226" t="str">
            <v>D</v>
          </cell>
        </row>
        <row r="226">
          <cell r="F226" t="str">
            <v>GAS</v>
          </cell>
          <cell r="G226" t="str">
            <v>GDNEW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GD-NEW-WEST-BAS</v>
          </cell>
          <cell r="C227" t="str">
            <v>WEST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GD-NEW-NY-BAS</v>
          </cell>
          <cell r="C228" t="str">
            <v>NEWYORK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GD-NEW-TX-BAS</v>
          </cell>
          <cell r="C229" t="str">
            <v>TEXAS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GD-TEXAS-BAS</v>
          </cell>
          <cell r="C230" t="str">
            <v>DESK</v>
          </cell>
          <cell r="D230" t="str">
            <v>D</v>
          </cell>
        </row>
        <row r="230">
          <cell r="F230" t="str">
            <v>GAS</v>
          </cell>
          <cell r="G230" t="str">
            <v>GDTEXAS</v>
          </cell>
          <cell r="H230" t="str">
            <v>FIRM TRADING</v>
          </cell>
        </row>
        <row r="231">
          <cell r="A231" t="str">
            <v>POS-GAS-TRD</v>
          </cell>
          <cell r="B231" t="str">
            <v>GD-NEW-CNT-BAS</v>
          </cell>
          <cell r="C231" t="str">
            <v>CENTRAL</v>
          </cell>
          <cell r="D231" t="str">
            <v>D</v>
          </cell>
        </row>
        <row r="231">
          <cell r="F231" t="str">
            <v>GAS</v>
          </cell>
          <cell r="G231" t="str">
            <v>GDNEW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GD-NEW-GDL</v>
          </cell>
          <cell r="C232" t="str">
            <v>DESK</v>
          </cell>
          <cell r="D232" t="str">
            <v>M</v>
          </cell>
          <cell r="E232" t="str">
            <v>G</v>
          </cell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GD-TEXAS-GDL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GDTEXAS</v>
          </cell>
          <cell r="H233" t="str">
            <v>FIRM TRADING</v>
          </cell>
        </row>
        <row r="234">
          <cell r="A234" t="str">
            <v>POS-GAS-TRD</v>
          </cell>
          <cell r="B234" t="str">
            <v>GD-MARKET-GDL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GDEAST</v>
          </cell>
          <cell r="H234" t="str">
            <v>FIRM TRADING</v>
          </cell>
        </row>
        <row r="235">
          <cell r="A235" t="str">
            <v>POS-GAS-TRD</v>
          </cell>
          <cell r="B235" t="str">
            <v>GD-NEW-EAST-GDL</v>
          </cell>
          <cell r="C235" t="str">
            <v>EAST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GDNEW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GD-NEW-WEST-GDL</v>
          </cell>
          <cell r="C236" t="str">
            <v>WEST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GD-NEW-NY-GDL</v>
          </cell>
          <cell r="C237" t="str">
            <v>NEWYORK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GD-NEW-TX-GDL</v>
          </cell>
          <cell r="C238" t="str">
            <v>TEXAS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GD-NEW-CNT-GDL</v>
          </cell>
          <cell r="C239" t="str">
            <v>CENTRAL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GD-NEW-OPT-GDL</v>
          </cell>
          <cell r="C240" t="str">
            <v>DESK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OMICRON</v>
          </cell>
        </row>
        <row r="241">
          <cell r="A241" t="str">
            <v>POS-GAS-TRD</v>
          </cell>
          <cell r="B241" t="str">
            <v>GD-NEW-OPT-EA-GDL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GD-NEW-OPT-WST-GDL</v>
          </cell>
          <cell r="C242" t="str">
            <v>WEST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GD-NEW-OPT-NY-GDL</v>
          </cell>
          <cell r="C243" t="str">
            <v>NEWYORK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GD-NEW-OPT-TX-GDL</v>
          </cell>
          <cell r="C244" t="str">
            <v>TEXAS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GD-NEW-OPT-CNT-GDL</v>
          </cell>
          <cell r="C245" t="str">
            <v>CENTRAL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GAS-ECT-STRATEG-BAS</v>
          </cell>
          <cell r="C246" t="str">
            <v>DESK</v>
          </cell>
          <cell r="D246" t="str">
            <v>D</v>
          </cell>
        </row>
        <row r="246">
          <cell r="F246" t="str">
            <v>GAS</v>
          </cell>
          <cell r="G246" t="str">
            <v>NGPRICE</v>
          </cell>
          <cell r="H246" t="str">
            <v>NGPRICE</v>
          </cell>
        </row>
        <row r="247">
          <cell r="A247" t="str">
            <v>POS-GAS-TRD</v>
          </cell>
          <cell r="B247" t="str">
            <v>GAS-ECT-STRATEG-PRC</v>
          </cell>
          <cell r="C247" t="str">
            <v>DESK</v>
          </cell>
          <cell r="D247" t="str">
            <v>P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GAS-ENERGYAMER-BAS</v>
          </cell>
          <cell r="C248" t="str">
            <v>DESK</v>
          </cell>
          <cell r="D248" t="str">
            <v>D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GAS-ENERGYAMER-PRC</v>
          </cell>
          <cell r="C249" t="str">
            <v>DESK</v>
          </cell>
          <cell r="D249" t="str">
            <v>P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GD-OPT-CENTRAL-GDL</v>
          </cell>
          <cell r="C250" t="str">
            <v>CENTRAL</v>
          </cell>
          <cell r="D250" t="str">
            <v>M</v>
          </cell>
          <cell r="E250" t="str">
            <v>G</v>
          </cell>
          <cell r="F250" t="str">
            <v>GAS</v>
          </cell>
          <cell r="G250" t="str">
            <v>OMICRONPEO</v>
          </cell>
          <cell r="H250" t="str">
            <v>OMICRON</v>
          </cell>
        </row>
        <row r="251">
          <cell r="A251" t="str">
            <v>POS-GAS-TRD</v>
          </cell>
          <cell r="B251" t="str">
            <v>GD-OPT-EAST-GDL</v>
          </cell>
          <cell r="C251" t="str">
            <v>EAST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GD-OPT-NY-GDL</v>
          </cell>
          <cell r="C252" t="str">
            <v>NEWYORK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GD-OPT-TEXAS-GDL</v>
          </cell>
          <cell r="C253" t="str">
            <v>TEXAS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GD-OPT-WEST-GDL</v>
          </cell>
          <cell r="C254" t="str">
            <v>WEST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INTRA-CE-PROMPT-PHY</v>
          </cell>
          <cell r="C255" t="str">
            <v>CENTRAL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IMCENTRAL</v>
          </cell>
          <cell r="H255" t="str">
            <v>INTRAMONTH</v>
          </cell>
        </row>
        <row r="256">
          <cell r="A256" t="str">
            <v>POS-GAS-TRD</v>
          </cell>
          <cell r="B256" t="str">
            <v>INTRA-CENT-GDOPT-BAS</v>
          </cell>
          <cell r="C256" t="str">
            <v>CENTRAL</v>
          </cell>
          <cell r="D256" t="str">
            <v>D</v>
          </cell>
        </row>
        <row r="256"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CAP-CE-BAS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INTRA-CENT-GDOPT-GDL</v>
          </cell>
          <cell r="C258" t="str">
            <v>CENTRAL</v>
          </cell>
          <cell r="D258" t="str">
            <v>M</v>
          </cell>
          <cell r="E258" t="str">
            <v>G</v>
          </cell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INTRA-CENT-GDOPT-PRC</v>
          </cell>
          <cell r="C259" t="str">
            <v>CENTRAL</v>
          </cell>
          <cell r="D259" t="str">
            <v>P</v>
          </cell>
        </row>
        <row r="259"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CAP-CE-PRC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INTRA-BUG-GDOPT-BAS</v>
          </cell>
          <cell r="C261" t="str">
            <v>BUG</v>
          </cell>
          <cell r="D261" t="str">
            <v>D</v>
          </cell>
        </row>
        <row r="261">
          <cell r="F261" t="str">
            <v>GAS</v>
          </cell>
          <cell r="G261" t="str">
            <v>IMBUG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INTRA-BUG-GDOPT-GDL</v>
          </cell>
          <cell r="C262" t="str">
            <v>BUG</v>
          </cell>
          <cell r="D262" t="str">
            <v>M</v>
          </cell>
          <cell r="E262" t="str">
            <v>G</v>
          </cell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INTRA-BUG-GDOPT-PRC</v>
          </cell>
          <cell r="C263" t="str">
            <v>BUG</v>
          </cell>
          <cell r="D263" t="str">
            <v>P</v>
          </cell>
        </row>
        <row r="263"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INTRA-BOSTON-BAS</v>
          </cell>
          <cell r="C264" t="str">
            <v>NORTHEAST</v>
          </cell>
          <cell r="D264" t="str">
            <v>D</v>
          </cell>
        </row>
        <row r="264">
          <cell r="F264" t="str">
            <v>GAS</v>
          </cell>
          <cell r="G264" t="str">
            <v>IMNORTHEAST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INTRA-BOSTON-PRC</v>
          </cell>
          <cell r="C265" t="str">
            <v>NORTHEAST</v>
          </cell>
          <cell r="D265" t="str">
            <v>P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FT-SOUTHEAST-BAS</v>
          </cell>
          <cell r="C266" t="str">
            <v>SE</v>
          </cell>
          <cell r="D266" t="str">
            <v>D</v>
          </cell>
        </row>
        <row r="266">
          <cell r="F266" t="str">
            <v>GAS</v>
          </cell>
          <cell r="G266" t="str">
            <v>FTSE</v>
          </cell>
          <cell r="H266" t="str">
            <v>INTRAMONTH</v>
          </cell>
        </row>
        <row r="267">
          <cell r="A267" t="str">
            <v>POS-GAS-TRD</v>
          </cell>
          <cell r="B267" t="str">
            <v>INTRA-CENT-PWR-PRC</v>
          </cell>
          <cell r="C267" t="str">
            <v>CENTRAL</v>
          </cell>
          <cell r="D267" t="str">
            <v>P</v>
          </cell>
        </row>
        <row r="267">
          <cell r="F267" t="str">
            <v>GAS</v>
          </cell>
          <cell r="G267" t="str">
            <v>TBD</v>
          </cell>
          <cell r="H267" t="str">
            <v>TBD</v>
          </cell>
        </row>
        <row r="268">
          <cell r="A268" t="str">
            <v>POS-GAS-TRD</v>
          </cell>
          <cell r="B268" t="str">
            <v>INTRA-CENT-PWRP-PRC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IM-CENT-TRANS-GDL</v>
          </cell>
          <cell r="C269" t="str">
            <v>TRANS_OLD</v>
          </cell>
          <cell r="D269" t="str">
            <v>M</v>
          </cell>
          <cell r="E269" t="str">
            <v>G</v>
          </cell>
          <cell r="F269" t="str">
            <v>GAS</v>
          </cell>
          <cell r="G269" t="str">
            <v>IMCENTRAL</v>
          </cell>
          <cell r="H269" t="str">
            <v>INTRAMONTH</v>
          </cell>
        </row>
        <row r="270">
          <cell r="A270" t="str">
            <v>POS-GAS-TRD</v>
          </cell>
          <cell r="B270" t="str">
            <v>INTRA-CNT-TRANS-GDL</v>
          </cell>
          <cell r="C270" t="str">
            <v>CENTRAL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GDCENT</v>
          </cell>
          <cell r="H270" t="str">
            <v>INTRAMONTH</v>
          </cell>
        </row>
        <row r="271">
          <cell r="A271" t="str">
            <v>POS-GAS-TRD</v>
          </cell>
          <cell r="B271" t="str">
            <v>IM-CENT-TRANS-BAS</v>
          </cell>
          <cell r="C271" t="str">
            <v>TRANS_OLD</v>
          </cell>
          <cell r="D271" t="str">
            <v>D</v>
          </cell>
        </row>
        <row r="271">
          <cell r="F271" t="str">
            <v>GAS</v>
          </cell>
          <cell r="G271" t="str">
            <v>IMCENTRAL</v>
          </cell>
          <cell r="H271" t="str">
            <v>INTRAMONTH</v>
          </cell>
        </row>
        <row r="272">
          <cell r="A272" t="str">
            <v>POS-GAS-TRD</v>
          </cell>
          <cell r="B272" t="str">
            <v>INTRA-CNT-TRANS-BAS</v>
          </cell>
          <cell r="C272" t="str">
            <v>CENTRAL</v>
          </cell>
          <cell r="D272" t="str">
            <v>D</v>
          </cell>
        </row>
        <row r="272">
          <cell r="F272" t="str">
            <v>GAS</v>
          </cell>
          <cell r="G272" t="str">
            <v>GDCENT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INTRA-CENTRAL-BAS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IMCENTRAL</v>
          </cell>
          <cell r="H273" t="str">
            <v>INTRAMONTH</v>
          </cell>
        </row>
        <row r="274">
          <cell r="A274" t="str">
            <v>POS-GAS-TRD</v>
          </cell>
          <cell r="B274" t="str">
            <v>INTRA-SITHE-BAS</v>
          </cell>
          <cell r="C274" t="str">
            <v>SITHE</v>
          </cell>
          <cell r="D274" t="str">
            <v>D</v>
          </cell>
        </row>
        <row r="274">
          <cell r="F274" t="str">
            <v>GAS</v>
          </cell>
          <cell r="G274" t="str">
            <v>IMSITHE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INTRA-NGPL-STRG-BAS</v>
          </cell>
          <cell r="C275" t="str">
            <v>CENTRAL</v>
          </cell>
          <cell r="D275" t="str">
            <v>D</v>
          </cell>
        </row>
        <row r="275">
          <cell r="F275" t="str">
            <v>GAS</v>
          </cell>
          <cell r="G275" t="str">
            <v>IMCENTRAL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INTRA-CENTRAL-GDL</v>
          </cell>
          <cell r="C276" t="str">
            <v>CENTRAL</v>
          </cell>
          <cell r="D276" t="str">
            <v>M</v>
          </cell>
          <cell r="E276" t="str">
            <v>G</v>
          </cell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INTRA-SITHE-GDL</v>
          </cell>
          <cell r="C277" t="str">
            <v>SITHE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IMSITHE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INTRA-NGPL-STRG-GDL</v>
          </cell>
          <cell r="C278" t="str">
            <v>CENTRAL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IMCENTRAL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INTRA-CENTRAL-PHY</v>
          </cell>
          <cell r="C279" t="str">
            <v>CENTRAL</v>
          </cell>
          <cell r="D279" t="str">
            <v>M</v>
          </cell>
          <cell r="E279" t="str">
            <v>P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INTRA-SITHE-PHY</v>
          </cell>
          <cell r="C280" t="str">
            <v>SITHE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IMSITHE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INTRA-NGPL-STRG-PHY</v>
          </cell>
          <cell r="C281" t="str">
            <v>CENTRAL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IMCENTRAL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INTRA-CENTRAL-PRC</v>
          </cell>
          <cell r="C282" t="str">
            <v>CENTRAL</v>
          </cell>
          <cell r="D282" t="str">
            <v>P</v>
          </cell>
        </row>
        <row r="282"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INTRA-SITHE-PRC</v>
          </cell>
          <cell r="C283" t="str">
            <v>SITHE</v>
          </cell>
          <cell r="D283" t="str">
            <v>P</v>
          </cell>
        </row>
        <row r="283">
          <cell r="F283" t="str">
            <v>GAS</v>
          </cell>
          <cell r="G283" t="str">
            <v>IMSITHE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INTRA-NGPL-STRG-PRC</v>
          </cell>
          <cell r="C284" t="str">
            <v>CENTRAL</v>
          </cell>
          <cell r="D284" t="str">
            <v>P</v>
          </cell>
        </row>
        <row r="284">
          <cell r="F284" t="str">
            <v>GAS</v>
          </cell>
          <cell r="G284" t="str">
            <v>IMCENTRAL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INTRA-CNT-MID-BAS</v>
          </cell>
          <cell r="C285" t="str">
            <v>CENTMID</v>
          </cell>
          <cell r="D285" t="str">
            <v>D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INTRA-CNT-MID-PRC</v>
          </cell>
          <cell r="C286" t="str">
            <v>CENTMID</v>
          </cell>
          <cell r="D286" t="str">
            <v>P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INTRA-CNT-MID-GDL</v>
          </cell>
          <cell r="C287" t="str">
            <v>CENTMID</v>
          </cell>
          <cell r="D287" t="str">
            <v>M</v>
          </cell>
          <cell r="E287" t="str">
            <v>G</v>
          </cell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INTRA-CNT-MID-IDX</v>
          </cell>
          <cell r="C288" t="str">
            <v>CENTMID</v>
          </cell>
          <cell r="D288" t="str">
            <v>M</v>
          </cell>
        </row>
        <row r="288">
          <cell r="F288" t="str">
            <v>GAS</v>
          </cell>
          <cell r="G288" t="str">
            <v>IMCENTRALI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INTRA-CES-ENTGY-IDX</v>
          </cell>
          <cell r="C289" t="str">
            <v>CES-ENTGY</v>
          </cell>
          <cell r="D289" t="str">
            <v>M</v>
          </cell>
        </row>
        <row r="289">
          <cell r="F289" t="str">
            <v>GAS</v>
          </cell>
          <cell r="G289" t="str">
            <v>IMNESTORAGE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INTRA-CES-TVSG-IDX</v>
          </cell>
          <cell r="C290" t="str">
            <v>CES-TVSG</v>
          </cell>
          <cell r="D290" t="str">
            <v>I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INTRA-CNT-MKT2-IDX</v>
          </cell>
          <cell r="C291" t="str">
            <v>CENTMKT2</v>
          </cell>
          <cell r="D291" t="str">
            <v>M</v>
          </cell>
        </row>
        <row r="291">
          <cell r="F291" t="str">
            <v>GAS</v>
          </cell>
          <cell r="G291" t="str">
            <v>CENTMKT2</v>
          </cell>
          <cell r="H291" t="str">
            <v>INTRAMONTH</v>
          </cell>
        </row>
        <row r="292">
          <cell r="A292" t="str">
            <v>POS-GAS-TRD</v>
          </cell>
          <cell r="B292" t="str">
            <v>IM-CENT-GULF-GDL</v>
          </cell>
          <cell r="C292" t="str">
            <v>CENTRAL</v>
          </cell>
          <cell r="D292" t="str">
            <v>M</v>
          </cell>
          <cell r="E292" t="str">
            <v>G</v>
          </cell>
          <cell r="F292" t="str">
            <v>GAS</v>
          </cell>
          <cell r="G292" t="str">
            <v>IMCENTRAL</v>
          </cell>
          <cell r="H292" t="str">
            <v>INTRAMONTH</v>
          </cell>
        </row>
        <row r="293">
          <cell r="A293" t="str">
            <v>POS-GAS-TRD</v>
          </cell>
          <cell r="B293" t="str">
            <v>INTRA-CNT-GULF-GDL</v>
          </cell>
          <cell r="C293" t="str">
            <v>CENTGULF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IM-CENT-MID-GDL</v>
          </cell>
          <cell r="C294" t="str">
            <v>CENTMID_OLD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IM-CENT-MKT-GDL</v>
          </cell>
          <cell r="C295" t="str">
            <v>CENTMKT_OLD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INTRA-CNT-MKT-GDL</v>
          </cell>
          <cell r="C296" t="str">
            <v>CENTMKT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IM-CENT-MID-BAS</v>
          </cell>
          <cell r="C297" t="str">
            <v>CENTMID_OLD</v>
          </cell>
          <cell r="D297" t="str">
            <v>D</v>
          </cell>
        </row>
        <row r="297"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IM-CENT-GULF-BAS</v>
          </cell>
          <cell r="C298" t="str">
            <v>CENTRAL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INTRA-CNT-GULF-BAS</v>
          </cell>
          <cell r="C299" t="str">
            <v>CENTGULF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IM-CENT-MID-PRC</v>
          </cell>
          <cell r="C300" t="str">
            <v>CENTMID_OLD</v>
          </cell>
          <cell r="D300" t="str">
            <v>P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IM-CENT-MKT-PRC</v>
          </cell>
          <cell r="C301" t="str">
            <v>CENTMKT_OLD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INTRA-CNT-MKT-PRC</v>
          </cell>
          <cell r="C302" t="str">
            <v>CENTMKT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IM-CENT-TRANS-PRC</v>
          </cell>
          <cell r="C303" t="str">
            <v>TRANS_OLD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INTRA-CNT-TRANS-PRC</v>
          </cell>
          <cell r="C304" t="str">
            <v>CENTRAL</v>
          </cell>
          <cell r="D304" t="str">
            <v>P</v>
          </cell>
        </row>
        <row r="304">
          <cell r="F304" t="str">
            <v>GAS</v>
          </cell>
          <cell r="G304" t="str">
            <v>GDCENT</v>
          </cell>
          <cell r="H304" t="str">
            <v>INTRAMONTH</v>
          </cell>
        </row>
        <row r="305">
          <cell r="A305" t="str">
            <v>POS-GAS-TRD</v>
          </cell>
          <cell r="B305" t="str">
            <v>IM-CENT-GULF-PRC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IMCENTRAL</v>
          </cell>
          <cell r="H305" t="str">
            <v>INTRAMONTH</v>
          </cell>
        </row>
        <row r="306">
          <cell r="A306" t="str">
            <v>POS-GAS-TRD</v>
          </cell>
          <cell r="B306" t="str">
            <v>INTRA-CNT-GULF-PRC</v>
          </cell>
          <cell r="C306" t="str">
            <v>CENTGULF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IM-CENT-MKT-BAS</v>
          </cell>
          <cell r="C307" t="str">
            <v>CENTMKT_OLD</v>
          </cell>
          <cell r="D307" t="str">
            <v>D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INTRA-CNT-MKT-BAS</v>
          </cell>
          <cell r="C308" t="str">
            <v>CENTMKT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TRANSPORT-CE-PRC</v>
          </cell>
          <cell r="C309" t="str">
            <v>TRANSPORT</v>
          </cell>
          <cell r="D309" t="str">
            <v>P</v>
          </cell>
        </row>
        <row r="309">
          <cell r="F309" t="str">
            <v>GAS</v>
          </cell>
          <cell r="G309" t="str">
            <v>TRANSP</v>
          </cell>
          <cell r="H309" t="str">
            <v>INTRAMONTH</v>
          </cell>
        </row>
        <row r="310">
          <cell r="A310" t="str">
            <v>POS-GAS-TRD</v>
          </cell>
          <cell r="B310" t="str">
            <v>TECH-TRADING-PRC</v>
          </cell>
          <cell r="C310" t="str">
            <v>TECHTRAD</v>
          </cell>
          <cell r="D310" t="str">
            <v>P</v>
          </cell>
        </row>
        <row r="310">
          <cell r="F310" t="str">
            <v>GAS</v>
          </cell>
          <cell r="G310" t="str">
            <v>TECHTRAD</v>
          </cell>
          <cell r="H310" t="str">
            <v>INTRAMONTH</v>
          </cell>
        </row>
        <row r="311">
          <cell r="A311" t="str">
            <v>POS-GAS-TRD</v>
          </cell>
          <cell r="B311" t="str">
            <v>TRANSPORT-CE-BAS</v>
          </cell>
          <cell r="C311" t="str">
            <v>TRANSPORT</v>
          </cell>
          <cell r="D311" t="str">
            <v>D</v>
          </cell>
        </row>
        <row r="311">
          <cell r="F311" t="str">
            <v>GAS</v>
          </cell>
          <cell r="G311" t="str">
            <v>TRANSP</v>
          </cell>
          <cell r="H311" t="str">
            <v>INTRAMONTH</v>
          </cell>
        </row>
        <row r="312">
          <cell r="A312" t="str">
            <v>POS-GAS-TRD</v>
          </cell>
          <cell r="B312" t="str">
            <v>TECH-TRADING-BAS</v>
          </cell>
          <cell r="C312" t="str">
            <v>TECHTRAD</v>
          </cell>
          <cell r="D312" t="str">
            <v>D</v>
          </cell>
        </row>
        <row r="312">
          <cell r="F312" t="str">
            <v>GAS</v>
          </cell>
          <cell r="G312" t="str">
            <v>TECHTRAD</v>
          </cell>
          <cell r="H312" t="str">
            <v>INTRAMONTH</v>
          </cell>
        </row>
        <row r="313">
          <cell r="A313" t="str">
            <v>POS-GAS-TRD</v>
          </cell>
          <cell r="B313" t="str">
            <v>IM-CENT-TRANS-IDX</v>
          </cell>
          <cell r="C313" t="str">
            <v>TRANS_OLD</v>
          </cell>
          <cell r="D313" t="str">
            <v>M</v>
          </cell>
        </row>
        <row r="313">
          <cell r="F313" t="str">
            <v>GAS</v>
          </cell>
          <cell r="G313" t="str">
            <v>IMCENTRALI</v>
          </cell>
          <cell r="H313" t="str">
            <v>INTRAMONTH</v>
          </cell>
        </row>
        <row r="314">
          <cell r="A314" t="str">
            <v>POS-GAS-TRD</v>
          </cell>
          <cell r="B314" t="str">
            <v>INTRA-CNT-TRANS-IDX</v>
          </cell>
          <cell r="C314" t="str">
            <v>CENTRALI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INTRA-CNT-NEW-PRC</v>
          </cell>
          <cell r="C315" t="str">
            <v>CNTN</v>
          </cell>
          <cell r="D315" t="str">
            <v>P</v>
          </cell>
        </row>
        <row r="315">
          <cell r="F315" t="str">
            <v>GAS</v>
          </cell>
          <cell r="G315" t="str">
            <v>IMCENTRAL</v>
          </cell>
          <cell r="H315" t="str">
            <v>INTRAMONTH</v>
          </cell>
        </row>
        <row r="316">
          <cell r="A316" t="str">
            <v>POS-GAS-TRD</v>
          </cell>
          <cell r="B316" t="str">
            <v>INTRA-CNT-NEW-BAS</v>
          </cell>
          <cell r="C316" t="str">
            <v>CNTN</v>
          </cell>
          <cell r="D316" t="str">
            <v>D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INTRA-CNT-NEW-GDL</v>
          </cell>
          <cell r="C317" t="str">
            <v>CNTN</v>
          </cell>
          <cell r="D317" t="str">
            <v>M</v>
          </cell>
          <cell r="E317" t="str">
            <v>G</v>
          </cell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INTRA-CNT-NEW-IDX</v>
          </cell>
          <cell r="C318" t="str">
            <v>CNTN</v>
          </cell>
          <cell r="D318" t="str">
            <v>I</v>
          </cell>
        </row>
        <row r="318">
          <cell r="F318" t="str">
            <v>GAS</v>
          </cell>
          <cell r="G318" t="str">
            <v>IMCENTRALI</v>
          </cell>
          <cell r="H318" t="str">
            <v>INTRAMONTH</v>
          </cell>
        </row>
        <row r="319">
          <cell r="A319" t="str">
            <v>POS-GAS-TRD</v>
          </cell>
          <cell r="B319" t="str">
            <v>IM-CENT-GULF-IDX</v>
          </cell>
          <cell r="C319" t="str">
            <v>CENTRALI</v>
          </cell>
          <cell r="D319" t="str">
            <v>M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INTRA-CNT-GULF-IDX</v>
          </cell>
          <cell r="C320" t="str">
            <v>CENTGULF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INTRA-SITHE-IDX</v>
          </cell>
          <cell r="C321" t="str">
            <v>SITHE</v>
          </cell>
          <cell r="D321" t="str">
            <v>M</v>
          </cell>
        </row>
        <row r="321">
          <cell r="F321" t="str">
            <v>GAS</v>
          </cell>
          <cell r="G321" t="str">
            <v>IMSITHE</v>
          </cell>
          <cell r="H321" t="str">
            <v>INTRAMONTH</v>
          </cell>
        </row>
        <row r="322">
          <cell r="A322" t="str">
            <v>POS-GAS-TRD</v>
          </cell>
          <cell r="B322" t="str">
            <v>IM-CENT-MID-IDX</v>
          </cell>
          <cell r="C322" t="str">
            <v>CENTMID_OLD</v>
          </cell>
          <cell r="D322" t="str">
            <v>M</v>
          </cell>
        </row>
        <row r="322">
          <cell r="F322" t="str">
            <v>GAS</v>
          </cell>
          <cell r="G322" t="str">
            <v>IMCENTRALI</v>
          </cell>
          <cell r="H322" t="str">
            <v>INTRAMONTH</v>
          </cell>
        </row>
        <row r="323">
          <cell r="A323" t="str">
            <v>POS-GAS-TRD</v>
          </cell>
          <cell r="B323" t="str">
            <v>IM-CENT-MKT-IDX</v>
          </cell>
          <cell r="C323" t="str">
            <v>CENTMKT_OLD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INTRA-CNT-MKT-IDX</v>
          </cell>
          <cell r="C324" t="str">
            <v>CENTMKT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INTRA-KC-CENTRAL-PRC</v>
          </cell>
          <cell r="C325" t="str">
            <v>CENTRAL</v>
          </cell>
          <cell r="D325" t="str">
            <v>P</v>
          </cell>
        </row>
        <row r="325">
          <cell r="F325" t="str">
            <v>GAS</v>
          </cell>
          <cell r="G325" t="str">
            <v>IMCENTRAL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INTRA-KC-TEXAS-BAS</v>
          </cell>
          <cell r="C326" t="str">
            <v>TEXAS</v>
          </cell>
          <cell r="D326" t="str">
            <v>D</v>
          </cell>
        </row>
        <row r="326">
          <cell r="F326" t="str">
            <v>GAS</v>
          </cell>
          <cell r="G326" t="str">
            <v>IMTEXAS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INTRA-KC-TEXAS-PRC</v>
          </cell>
          <cell r="C327" t="str">
            <v>TEXAS</v>
          </cell>
          <cell r="D327" t="str">
            <v>P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INTRA-KC-WAHA-BAS</v>
          </cell>
          <cell r="C328" t="str">
            <v>WAHA</v>
          </cell>
          <cell r="D328" t="str">
            <v>D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INTRA-KC-WAHA-PRC</v>
          </cell>
          <cell r="C329" t="str">
            <v>WAHA</v>
          </cell>
          <cell r="D329" t="str">
            <v>P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INTRA-KC-WEST-BAS</v>
          </cell>
          <cell r="C330" t="str">
            <v>WEST</v>
          </cell>
          <cell r="D330" t="str">
            <v>D</v>
          </cell>
        </row>
        <row r="330">
          <cell r="F330" t="str">
            <v>GAS</v>
          </cell>
          <cell r="G330" t="str">
            <v>IMWEST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INTRA-KC-WEST-PRC</v>
          </cell>
          <cell r="C331" t="str">
            <v>WEST</v>
          </cell>
          <cell r="D331" t="str">
            <v>P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INTRA-NE-GDOPT-BAS</v>
          </cell>
          <cell r="C332" t="str">
            <v>NORTHEAST</v>
          </cell>
          <cell r="D332" t="str">
            <v>D</v>
          </cell>
        </row>
        <row r="332">
          <cell r="F332" t="str">
            <v>GAS</v>
          </cell>
          <cell r="G332" t="str">
            <v>IMNORTHEAST</v>
          </cell>
          <cell r="H332" t="str">
            <v>INTRAMONTH</v>
          </cell>
        </row>
        <row r="333">
          <cell r="A333" t="str">
            <v>POS-GAS-TRD</v>
          </cell>
          <cell r="B333" t="str">
            <v>CAP-EAST-BAS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INTRA-NE-GDOPT-GDL</v>
          </cell>
          <cell r="C334" t="str">
            <v>NORTHEAST</v>
          </cell>
          <cell r="D334" t="str">
            <v>M</v>
          </cell>
          <cell r="E334" t="str">
            <v>G</v>
          </cell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INTRA-NE-GDOPT-PRC</v>
          </cell>
          <cell r="C335" t="str">
            <v>NORTHEAST</v>
          </cell>
          <cell r="D335" t="str">
            <v>P</v>
          </cell>
        </row>
        <row r="335"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CAP-EAST-PRC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INTRA-NE-PROMPT-PHY</v>
          </cell>
          <cell r="C337" t="str">
            <v>NORTHEAST</v>
          </cell>
          <cell r="D337" t="str">
            <v>M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INTRA-NE-PWR-PRC</v>
          </cell>
          <cell r="C338" t="str">
            <v>NORTHEAST</v>
          </cell>
          <cell r="D338" t="str">
            <v>P</v>
          </cell>
        </row>
        <row r="338">
          <cell r="F338" t="str">
            <v>GAS</v>
          </cell>
          <cell r="G338" t="str">
            <v>TBD</v>
          </cell>
          <cell r="H338" t="str">
            <v>TBD</v>
          </cell>
        </row>
        <row r="339">
          <cell r="A339" t="str">
            <v>POS-GAS-TRD</v>
          </cell>
          <cell r="B339" t="str">
            <v>INTRA-NE-PWRP-PRC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INTRA-NORTHEAST-BAS</v>
          </cell>
          <cell r="C340" t="str">
            <v>NORTHEAST</v>
          </cell>
          <cell r="D340" t="str">
            <v>D</v>
          </cell>
        </row>
        <row r="340">
          <cell r="F340" t="str">
            <v>GAS</v>
          </cell>
          <cell r="G340" t="str">
            <v>IMNORTHEAST</v>
          </cell>
          <cell r="H340" t="str">
            <v>INTRAMONTH</v>
          </cell>
        </row>
        <row r="341">
          <cell r="A341" t="str">
            <v>POS-GAS-TRD</v>
          </cell>
          <cell r="B341" t="str">
            <v>INTRA-MKT1-BAS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IMMKTEAST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INTRA-MKT2-BAS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INTRA-MKT3-BAS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INTRA-MKT4-BAS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INTRA-TP1-BAS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IMNORTHEAST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INTRA-TP2-BAS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INTRA-TP3-BAS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IMMKTEAST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INTRA-GULF1-BAS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IMNORTHEAST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INTRA-GULF2-BAS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INTRA-GULF3-BAS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INTRA-GULF4-BAS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INTRA-NORTHEAST-GDL</v>
          </cell>
          <cell r="C352" t="str">
            <v>NORTHEAST</v>
          </cell>
          <cell r="D352" t="str">
            <v>M</v>
          </cell>
          <cell r="E352" t="str">
            <v>G</v>
          </cell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INTRA-TP1-GDL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INTRA-TP2-GDL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INTRA-TP3-GDL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IMMKTEAST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INTRA-MKT1-GDL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INTRA-MKT2-GDL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INTRA-MKT3-GDL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INTRA-MKT4-GDL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INTRA-GULF1-GDL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IMNORTHEAST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INTRA-GULF2-GDL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INTRA-GULF3-GDL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INTRA-GULF4-GDL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INTRA-NORTHEAST-PHY</v>
          </cell>
          <cell r="C364" t="str">
            <v>NORTHEAST</v>
          </cell>
          <cell r="D364" t="str">
            <v>M</v>
          </cell>
          <cell r="E364" t="str">
            <v>P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INTRA-GULF1-PHY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INTRA-GULF2-PHY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INTRA-GULF3-PHY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INTRA-GULF4-PHY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INTRA-TP1-PHY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INTRA-TP2-PHY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INTRA-TP3-PHY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IMMKTEAST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INTRA-MKT1-PHY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INTRA-MKT2-PHY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INTRA-MKT3-PHY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INTRA-MKT4-PHY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INTRA-NORTHEAST-PRC</v>
          </cell>
          <cell r="C376" t="str">
            <v>NORTHEAST</v>
          </cell>
          <cell r="D376" t="str">
            <v>P</v>
          </cell>
        </row>
        <row r="376">
          <cell r="F376" t="str">
            <v>GAS</v>
          </cell>
          <cell r="G376" t="str">
            <v>IMNORTHEAST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INTRA-GULF1-PRC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INTRA-GULF2-PRC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INTRA-GULF3-PRC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INTRA-GULF4-PRC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INTRA-TP1-PRC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INTRA-TP2-PRC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INTRA-TP3-PRC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IMMKTEAST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INTRA-MKT1-PRC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INTRA-MKT2-PRC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INTRA-MKT3-PRC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INTRA-MKT4-PRC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INTRA-PRM-TEXAS-PRC</v>
          </cell>
          <cell r="C388" t="str">
            <v>TEXAS</v>
          </cell>
          <cell r="D388" t="str">
            <v>P</v>
          </cell>
        </row>
        <row r="388">
          <cell r="F388" t="str">
            <v>GAS</v>
          </cell>
          <cell r="G388" t="str">
            <v>IMTEXAS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INTRA-PRM-WAHA-PRC</v>
          </cell>
          <cell r="C389" t="str">
            <v>WAHA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INTRA-PRM-WEST-PRC</v>
          </cell>
          <cell r="C390" t="str">
            <v>WEST</v>
          </cell>
          <cell r="D390" t="str">
            <v>P</v>
          </cell>
        </row>
        <row r="390">
          <cell r="F390" t="str">
            <v>GAS</v>
          </cell>
          <cell r="G390" t="str">
            <v>IMWEST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INTRA-SE-GDOPT-BAS</v>
          </cell>
          <cell r="C391" t="str">
            <v>SOUTHEAST</v>
          </cell>
          <cell r="D391" t="str">
            <v>D</v>
          </cell>
        </row>
        <row r="391">
          <cell r="F391" t="str">
            <v>GAS</v>
          </cell>
          <cell r="G391" t="str">
            <v>IMNORTHEAST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INTRA-SE-GDOPT-GDL</v>
          </cell>
          <cell r="C392" t="str">
            <v>SOUTHEAST</v>
          </cell>
          <cell r="D392" t="str">
            <v>M</v>
          </cell>
          <cell r="E392" t="str">
            <v>G</v>
          </cell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INTRA-SE-GDOPT-PRC</v>
          </cell>
          <cell r="C393" t="str">
            <v>SOUTHEAST</v>
          </cell>
          <cell r="D393" t="str">
            <v>P</v>
          </cell>
        </row>
        <row r="393"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INTRA-SE-PROMPT-PHY</v>
          </cell>
          <cell r="C394" t="str">
            <v>SOUTHEAST</v>
          </cell>
          <cell r="D394" t="str">
            <v>M</v>
          </cell>
          <cell r="E394" t="str">
            <v>P</v>
          </cell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ST-PARK/LEND-BAS</v>
          </cell>
          <cell r="C395" t="str">
            <v>SOUTHEAST</v>
          </cell>
          <cell r="D395" t="str">
            <v>D</v>
          </cell>
          <cell r="E395" t="str">
            <v>P</v>
          </cell>
          <cell r="F395" t="str">
            <v>GAS</v>
          </cell>
          <cell r="G395" t="str">
            <v>IMNESTORAGE</v>
          </cell>
          <cell r="H395" t="str">
            <v>INTRAMONTH</v>
          </cell>
        </row>
        <row r="396">
          <cell r="A396" t="str">
            <v>POS-GAS-TRD</v>
          </cell>
          <cell r="B396" t="str">
            <v>INTRA-ST-PARKL-BAS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ST-PARK/LEND-PRC</v>
          </cell>
          <cell r="C397" t="str">
            <v>SOUTHEAST</v>
          </cell>
          <cell r="D397" t="str">
            <v>P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INTRA-ST-PARKL-PRC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ST-NIGAS-CENT-PRC</v>
          </cell>
          <cell r="C399" t="str">
            <v>CENTRAL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IMCENTRAL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ST-NIGAS-CENT-BAS</v>
          </cell>
          <cell r="C400" t="str">
            <v>CENTRAL</v>
          </cell>
          <cell r="D400" t="str">
            <v>D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ST-MICHCON-CENT-PRC</v>
          </cell>
          <cell r="C401" t="str">
            <v>CENTRAL</v>
          </cell>
          <cell r="D401" t="str">
            <v>P</v>
          </cell>
          <cell r="E401" t="str">
            <v>P</v>
          </cell>
          <cell r="F401" t="str">
            <v>GAS</v>
          </cell>
          <cell r="G401" t="str">
            <v>OMICRONPEO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ST-MICHCON-CENT-BAS</v>
          </cell>
          <cell r="C402" t="str">
            <v>CENTRAL</v>
          </cell>
          <cell r="D402" t="str">
            <v>D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ST-MICHCON-CENT-GDL</v>
          </cell>
          <cell r="C403" t="str">
            <v>CENTRAL</v>
          </cell>
          <cell r="D403" t="str">
            <v>M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INTRA-SOUTH-PWR-PRC</v>
          </cell>
          <cell r="C404" t="str">
            <v>SOUTHEAST</v>
          </cell>
          <cell r="D404" t="str">
            <v>P</v>
          </cell>
        </row>
        <row r="404">
          <cell r="F404" t="str">
            <v>GAS</v>
          </cell>
          <cell r="G404" t="str">
            <v>TBD</v>
          </cell>
          <cell r="H404" t="str">
            <v>TBD</v>
          </cell>
        </row>
        <row r="405">
          <cell r="A405" t="str">
            <v>POS-GAS-TRD</v>
          </cell>
          <cell r="B405" t="str">
            <v>INTRA-SOUTH-PWRP-PRC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INTRA-SOUTHEAST-BAS</v>
          </cell>
          <cell r="C406" t="str">
            <v>SOUTHEAST</v>
          </cell>
          <cell r="D406" t="str">
            <v>D</v>
          </cell>
        </row>
        <row r="406">
          <cell r="F406" t="str">
            <v>GAS</v>
          </cell>
          <cell r="G406" t="str">
            <v>IMNORTHEAST</v>
          </cell>
          <cell r="H406" t="str">
            <v>INTRAMONTH</v>
          </cell>
        </row>
        <row r="407">
          <cell r="A407" t="str">
            <v>POS-GAS-TRD</v>
          </cell>
          <cell r="B407" t="str">
            <v>INTRA-SOUTHEAST-GDL</v>
          </cell>
          <cell r="C407" t="str">
            <v>SOUTHEAST</v>
          </cell>
          <cell r="D407" t="str">
            <v>M</v>
          </cell>
          <cell r="E407" t="str">
            <v>G</v>
          </cell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INTRA-SOUTHEAST-PHY</v>
          </cell>
          <cell r="C408" t="str">
            <v>SOUTHEAST</v>
          </cell>
          <cell r="D408" t="str">
            <v>M</v>
          </cell>
          <cell r="E408" t="str">
            <v>P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INTRA-SOUTHEAST-PRC</v>
          </cell>
          <cell r="C409" t="str">
            <v>SOUTHEAST</v>
          </cell>
          <cell r="D409" t="str">
            <v>P</v>
          </cell>
        </row>
        <row r="409"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INTRA-TEXAS-BAS</v>
          </cell>
          <cell r="C410" t="str">
            <v>TEXAS</v>
          </cell>
          <cell r="D410" t="str">
            <v>D</v>
          </cell>
        </row>
        <row r="410">
          <cell r="F410" t="str">
            <v>GAS</v>
          </cell>
          <cell r="G410" t="str">
            <v>IMTEXAS</v>
          </cell>
          <cell r="H410" t="str">
            <v>INTRAMONTH</v>
          </cell>
        </row>
        <row r="411">
          <cell r="A411" t="str">
            <v>POS-GAS-TRD</v>
          </cell>
          <cell r="B411" t="str">
            <v>FT-TP-HPL--BAS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FT-HPLC-BAS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INTRA-TEXAS-GDL</v>
          </cell>
          <cell r="C413" t="str">
            <v>TEXAS</v>
          </cell>
          <cell r="D413" t="str">
            <v>M</v>
          </cell>
          <cell r="E413" t="str">
            <v>G</v>
          </cell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CAP-TX-BAS</v>
          </cell>
          <cell r="C414" t="str">
            <v>TEXAS</v>
          </cell>
          <cell r="D414" t="str">
            <v>D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INTRA-TEXAS-PHY</v>
          </cell>
          <cell r="C415" t="str">
            <v>TEXAS</v>
          </cell>
          <cell r="D415" t="str">
            <v>M</v>
          </cell>
          <cell r="E415" t="str">
            <v>P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INTRA-TEXAS-PRC</v>
          </cell>
          <cell r="C416" t="str">
            <v>TEXAS</v>
          </cell>
          <cell r="D416" t="str">
            <v>P</v>
          </cell>
        </row>
        <row r="416"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FT-EOL-TEXAS-PRC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FT-TP-HPL--PRC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FT-HPLC-PRC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CAP-TX-PRC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INTRA-TEXAS-PWR-PRC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TBD</v>
          </cell>
          <cell r="H421" t="str">
            <v>TBD</v>
          </cell>
        </row>
        <row r="422">
          <cell r="A422" t="str">
            <v>POS-GAS-TRD</v>
          </cell>
          <cell r="B422" t="str">
            <v>INTRA-TEXAS-PWRP-PRC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INTRA-TX-GDOPT-BAS</v>
          </cell>
          <cell r="C423" t="str">
            <v>TEXAS</v>
          </cell>
          <cell r="D423" t="str">
            <v>D</v>
          </cell>
        </row>
        <row r="423">
          <cell r="F423" t="str">
            <v>GAS</v>
          </cell>
          <cell r="G423" t="str">
            <v>IMTEXAS</v>
          </cell>
          <cell r="H423" t="str">
            <v>INTRAMONTH</v>
          </cell>
        </row>
        <row r="424">
          <cell r="A424" t="str">
            <v>POS-GAS-TRD</v>
          </cell>
          <cell r="B424" t="str">
            <v>INTRA-TX-GDOPT-GDL</v>
          </cell>
          <cell r="C424" t="str">
            <v>TEXAS</v>
          </cell>
          <cell r="D424" t="str">
            <v>M</v>
          </cell>
          <cell r="E424" t="str">
            <v>G</v>
          </cell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INTRA-TX-GDOPT-PRC</v>
          </cell>
          <cell r="C425" t="str">
            <v>TEXAS</v>
          </cell>
          <cell r="D425" t="str">
            <v>P</v>
          </cell>
        </row>
        <row r="425"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INTRA-TX-PROMPT-PHY</v>
          </cell>
          <cell r="C426" t="str">
            <v>TEXAS</v>
          </cell>
          <cell r="D426" t="str">
            <v>M</v>
          </cell>
          <cell r="E426" t="str">
            <v>P</v>
          </cell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INTRA-WA-PROMPT-PHY</v>
          </cell>
          <cell r="C427" t="str">
            <v>WAHA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INTRA-WAHA-BAS</v>
          </cell>
          <cell r="C428" t="str">
            <v>WAHA</v>
          </cell>
          <cell r="D428" t="str">
            <v>D</v>
          </cell>
        </row>
        <row r="428"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INTRA-WAHA-GDL</v>
          </cell>
          <cell r="C429" t="str">
            <v>WAHA</v>
          </cell>
          <cell r="D429" t="str">
            <v>M</v>
          </cell>
          <cell r="E429" t="str">
            <v>G</v>
          </cell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INTRA-WAHA-GDOPT-BAS</v>
          </cell>
          <cell r="C430" t="str">
            <v>WAHA</v>
          </cell>
          <cell r="D430" t="str">
            <v>D</v>
          </cell>
        </row>
        <row r="430"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INTRA-WAHA-GDOPT-GDL</v>
          </cell>
          <cell r="C431" t="str">
            <v>WAHA</v>
          </cell>
          <cell r="D431" t="str">
            <v>M</v>
          </cell>
          <cell r="E431" t="str">
            <v>G</v>
          </cell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INTRA-WAHA-GDOPT-PRC</v>
          </cell>
          <cell r="C432" t="str">
            <v>WAHA</v>
          </cell>
          <cell r="D432" t="str">
            <v>P</v>
          </cell>
        </row>
        <row r="432"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INTRA-WAHA-PHY</v>
          </cell>
          <cell r="C433" t="str">
            <v>WAHA</v>
          </cell>
          <cell r="D433" t="str">
            <v>M</v>
          </cell>
          <cell r="E433" t="str">
            <v>P</v>
          </cell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INTRA-WAHA-PRC</v>
          </cell>
          <cell r="C434" t="str">
            <v>WAHA</v>
          </cell>
          <cell r="D434" t="str">
            <v>P</v>
          </cell>
        </row>
        <row r="434"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INTRA-WAHA-PWR-PRC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TBD</v>
          </cell>
          <cell r="H435" t="str">
            <v>TBD</v>
          </cell>
        </row>
        <row r="436">
          <cell r="A436" t="str">
            <v>POS-GAS-TRD</v>
          </cell>
          <cell r="B436" t="str">
            <v>INTRA-WAHA-PWRP-PRC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INTRA-WE-PROMPT-PHY</v>
          </cell>
          <cell r="C437" t="str">
            <v>WEST</v>
          </cell>
          <cell r="D437" t="str">
            <v>M</v>
          </cell>
          <cell r="E437" t="str">
            <v>P</v>
          </cell>
          <cell r="F437" t="str">
            <v>GAS</v>
          </cell>
          <cell r="G437" t="str">
            <v>IMWEST</v>
          </cell>
          <cell r="H437" t="str">
            <v>INTRAMONTH</v>
          </cell>
        </row>
        <row r="438">
          <cell r="A438" t="str">
            <v>POS-GAS-TRD</v>
          </cell>
          <cell r="B438" t="str">
            <v>INTRA-WEST-BAS</v>
          </cell>
          <cell r="C438" t="str">
            <v>WEST</v>
          </cell>
          <cell r="D438" t="str">
            <v>D</v>
          </cell>
        </row>
        <row r="438"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INTRA-DENVER-BAS</v>
          </cell>
          <cell r="C439" t="str">
            <v>DENVER</v>
          </cell>
          <cell r="D439" t="str">
            <v>D</v>
          </cell>
        </row>
        <row r="439">
          <cell r="F439" t="str">
            <v>GAS</v>
          </cell>
          <cell r="G439" t="str">
            <v>IMDENVER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INTRA-WEST-NW-BAS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IMNORTHW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INTRA-WEST-PM-BAS</v>
          </cell>
          <cell r="C441" t="str">
            <v>PERMIAN</v>
          </cell>
          <cell r="D441" t="str">
            <v>D</v>
          </cell>
        </row>
        <row r="441">
          <cell r="F441" t="str">
            <v>GAS</v>
          </cell>
          <cell r="G441" t="str">
            <v>IMPERMIANW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INTRA-WEST-SW-BAS</v>
          </cell>
          <cell r="C442" t="str">
            <v>DENVER</v>
          </cell>
          <cell r="D442" t="str">
            <v>D</v>
          </cell>
        </row>
        <row r="442">
          <cell r="F442" t="str">
            <v>GAS</v>
          </cell>
          <cell r="G442" t="str">
            <v>IMSOUTHW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INTRA-WEST-NW-IDX</v>
          </cell>
          <cell r="C443" t="str">
            <v>DENVER</v>
          </cell>
          <cell r="D443" t="str">
            <v>I</v>
          </cell>
        </row>
        <row r="443">
          <cell r="F443" t="str">
            <v>GAS</v>
          </cell>
          <cell r="G443" t="str">
            <v>IMNORTHWI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INTRA-WEST-PM-IDX</v>
          </cell>
          <cell r="C444" t="str">
            <v>PERMIAN</v>
          </cell>
          <cell r="D444" t="str">
            <v>I</v>
          </cell>
        </row>
        <row r="444">
          <cell r="F444" t="str">
            <v>GAS</v>
          </cell>
          <cell r="G444" t="str">
            <v>IMPERMIANWI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INTRA-WEST-SW-IDX</v>
          </cell>
          <cell r="C445" t="str">
            <v>WEST</v>
          </cell>
          <cell r="D445" t="str">
            <v>I</v>
          </cell>
        </row>
        <row r="445">
          <cell r="F445" t="str">
            <v>GAS</v>
          </cell>
          <cell r="G445" t="str">
            <v>IMSOUTHWI</v>
          </cell>
          <cell r="H445" t="str">
            <v>INTRAMONTH</v>
          </cell>
        </row>
        <row r="446">
          <cell r="A446" t="str">
            <v>POS-GAS-TRD</v>
          </cell>
          <cell r="B446" t="str">
            <v>CAP-WE-BAS</v>
          </cell>
          <cell r="C446" t="str">
            <v>WEST</v>
          </cell>
          <cell r="D446" t="str">
            <v>D</v>
          </cell>
        </row>
        <row r="446">
          <cell r="F446" t="str">
            <v>GAS</v>
          </cell>
          <cell r="G446" t="str">
            <v>IMWEST</v>
          </cell>
          <cell r="H446" t="str">
            <v>INTRAMONTH</v>
          </cell>
        </row>
        <row r="447">
          <cell r="A447" t="str">
            <v>POS-GAS-TRD</v>
          </cell>
          <cell r="B447" t="str">
            <v>FT-WESTCAN-GDL</v>
          </cell>
          <cell r="C447" t="str">
            <v>WEST</v>
          </cell>
          <cell r="D447" t="str">
            <v>M</v>
          </cell>
          <cell r="E447" t="str">
            <v>G</v>
          </cell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INTRA-WEST-GDL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FT-WAHA-GDL</v>
          </cell>
          <cell r="C449" t="str">
            <v>TEXAS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IMTEXAS</v>
          </cell>
          <cell r="H449" t="str">
            <v>INTRAMONTH</v>
          </cell>
        </row>
        <row r="450">
          <cell r="A450" t="str">
            <v>POS-GAS-TRD</v>
          </cell>
          <cell r="B450" t="str">
            <v>INTRA-DENVER-GDL</v>
          </cell>
          <cell r="C450" t="str">
            <v>DENVER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IMDENVER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INTRA-WEST-NW-GDL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IMNORTHW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INTRA-WEST-PM-GDL</v>
          </cell>
          <cell r="C452" t="str">
            <v>PERMIAN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IMPERMIANW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INTRA-WEST-SW-GDL</v>
          </cell>
          <cell r="C453" t="str">
            <v>DENVER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IMSOUTHW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INTRA-WEST-GDOPT-BAS</v>
          </cell>
          <cell r="C454" t="str">
            <v>WEST</v>
          </cell>
          <cell r="D454" t="str">
            <v>D</v>
          </cell>
        </row>
        <row r="454">
          <cell r="F454" t="str">
            <v>GAS</v>
          </cell>
          <cell r="G454" t="str">
            <v>IMWEST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INTRA-WEST-GDOPT-GDL</v>
          </cell>
          <cell r="C455" t="str">
            <v>WEST</v>
          </cell>
          <cell r="D455" t="str">
            <v>M</v>
          </cell>
          <cell r="E455" t="str">
            <v>G</v>
          </cell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INTRA-WEST-GDOPT-PRC</v>
          </cell>
          <cell r="C456" t="str">
            <v>WEST</v>
          </cell>
          <cell r="D456" t="str">
            <v>P</v>
          </cell>
        </row>
        <row r="456"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INTRA-WEST-PHY</v>
          </cell>
          <cell r="C457" t="str">
            <v>WEST</v>
          </cell>
          <cell r="D457" t="str">
            <v>M</v>
          </cell>
          <cell r="E457" t="str">
            <v>P</v>
          </cell>
          <cell r="F457" t="str">
            <v>GAS</v>
          </cell>
          <cell r="G457" t="str">
            <v>IMWEST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INTRA-DENVER-PHY</v>
          </cell>
          <cell r="C458" t="str">
            <v>DENVER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IMDENVER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INTRA-WEST-NW-PHY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IMNORTHW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INTRA-WEST-PM-PHY</v>
          </cell>
          <cell r="C460" t="str">
            <v>PERMIAN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IMPERMIANW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INTRA-WEST-SW-PHY</v>
          </cell>
          <cell r="C461" t="str">
            <v>DENVER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IMSOUTHW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INTRA-WEST-PRC</v>
          </cell>
          <cell r="C462" t="str">
            <v>WEST</v>
          </cell>
          <cell r="D462" t="str">
            <v>P</v>
          </cell>
        </row>
        <row r="462">
          <cell r="F462" t="str">
            <v>GAS</v>
          </cell>
          <cell r="G462" t="str">
            <v>IMWEST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INTRA-DENVER-PRC</v>
          </cell>
          <cell r="C463" t="str">
            <v>DENVER</v>
          </cell>
          <cell r="D463" t="str">
            <v>P</v>
          </cell>
        </row>
        <row r="463">
          <cell r="F463" t="str">
            <v>GAS</v>
          </cell>
          <cell r="G463" t="str">
            <v>IMDENVER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INTRA-WEST-NW-PRC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IMNORTHW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INTRA-WEST-PM-PRC</v>
          </cell>
          <cell r="C465" t="str">
            <v>PERMIAN</v>
          </cell>
          <cell r="D465" t="str">
            <v>P</v>
          </cell>
        </row>
        <row r="465">
          <cell r="F465" t="str">
            <v>GAS</v>
          </cell>
          <cell r="G465" t="str">
            <v>IMPERMIANW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INTRA-WEST-SW-PRC</v>
          </cell>
          <cell r="C466" t="str">
            <v>DENVER</v>
          </cell>
          <cell r="D466" t="str">
            <v>P</v>
          </cell>
        </row>
        <row r="466">
          <cell r="F466" t="str">
            <v>GAS</v>
          </cell>
          <cell r="G466" t="str">
            <v>IMSOUTHW</v>
          </cell>
          <cell r="H466" t="str">
            <v>INTRAMONTH</v>
          </cell>
        </row>
        <row r="467">
          <cell r="A467" t="str">
            <v>POS-GAS-TRD</v>
          </cell>
          <cell r="B467" t="str">
            <v>FT-WESTCAN-PRC</v>
          </cell>
          <cell r="C467" t="str">
            <v>WEST</v>
          </cell>
          <cell r="D467" t="str">
            <v>P</v>
          </cell>
        </row>
        <row r="467">
          <cell r="F467" t="str">
            <v>GAS</v>
          </cell>
          <cell r="G467" t="str">
            <v>IMWEST</v>
          </cell>
          <cell r="H467" t="str">
            <v>INTRAMONTH</v>
          </cell>
        </row>
        <row r="468">
          <cell r="A468" t="str">
            <v>POS-GAS-TRD</v>
          </cell>
          <cell r="B468" t="str">
            <v>CAP-WE-PRC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INTRA-WEST-PWR-PRC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TBD</v>
          </cell>
          <cell r="H469" t="str">
            <v>TBD</v>
          </cell>
        </row>
        <row r="470">
          <cell r="A470" t="str">
            <v>POS-GAS-TRD</v>
          </cell>
          <cell r="B470" t="str">
            <v>INTRA-WEST-PWRP-PRC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NG-EXOTIC-PRC</v>
          </cell>
          <cell r="C471" t="str">
            <v>DESK</v>
          </cell>
          <cell r="D471" t="str">
            <v>P</v>
          </cell>
        </row>
        <row r="471">
          <cell r="F471" t="str">
            <v>GAS</v>
          </cell>
          <cell r="G471" t="str">
            <v>NGEXOTIC</v>
          </cell>
          <cell r="H471" t="str">
            <v>NGPRICE</v>
          </cell>
        </row>
        <row r="472">
          <cell r="A472" t="str">
            <v>POS-GAS-TRD</v>
          </cell>
          <cell r="B472" t="str">
            <v>NG-FPL-HDG-PRC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NGFPL</v>
          </cell>
          <cell r="H472" t="str">
            <v>NGPRICE</v>
          </cell>
        </row>
        <row r="473">
          <cell r="A473" t="str">
            <v>POS-GAS-TRD</v>
          </cell>
          <cell r="B473" t="str">
            <v>NG-EXOTIC-BAS</v>
          </cell>
          <cell r="C473" t="str">
            <v>DESK</v>
          </cell>
          <cell r="D473" t="str">
            <v>D</v>
          </cell>
        </row>
        <row r="473">
          <cell r="F473" t="str">
            <v>GAS</v>
          </cell>
          <cell r="G473" t="str">
            <v>NGEXOTIC</v>
          </cell>
          <cell r="H473" t="str">
            <v>NGPRICE</v>
          </cell>
        </row>
        <row r="474">
          <cell r="A474" t="str">
            <v>POS-GAS-TRD</v>
          </cell>
          <cell r="B474" t="str">
            <v>NG-FPL-HDG-BAS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NGFPL</v>
          </cell>
          <cell r="H474" t="str">
            <v>NGPRICE</v>
          </cell>
        </row>
        <row r="475">
          <cell r="A475" t="str">
            <v>POS-GAS-TRD</v>
          </cell>
          <cell r="B475" t="str">
            <v>NG-LTX-BAS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NG-PR-CAN-BAS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NG-EXOTIC-GDL</v>
          </cell>
          <cell r="C477" t="str">
            <v>DESK</v>
          </cell>
          <cell r="D477" t="str">
            <v>M</v>
          </cell>
          <cell r="E477" t="str">
            <v>G</v>
          </cell>
          <cell r="F477" t="str">
            <v>GAS</v>
          </cell>
          <cell r="G477" t="str">
            <v>NGEXOTIC</v>
          </cell>
          <cell r="H477" t="str">
            <v>NGPRICE</v>
          </cell>
        </row>
        <row r="478">
          <cell r="A478" t="str">
            <v>POS-GAS-TRD</v>
          </cell>
          <cell r="B478" t="str">
            <v>NG-HO-HDG-SPEC-PRC</v>
          </cell>
          <cell r="C478" t="str">
            <v>DESK</v>
          </cell>
          <cell r="D478" t="str">
            <v>P</v>
          </cell>
        </row>
        <row r="478">
          <cell r="F478" t="str">
            <v>GAS</v>
          </cell>
          <cell r="G478" t="str">
            <v>STORAGE</v>
          </cell>
          <cell r="H478" t="str">
            <v>STORAGE</v>
          </cell>
        </row>
        <row r="479">
          <cell r="A479" t="str">
            <v>POS-GAS-TRD</v>
          </cell>
          <cell r="B479" t="str">
            <v>NG-IDX-ANN-CENT-PRC</v>
          </cell>
          <cell r="C479" t="str">
            <v>CENTRAL</v>
          </cell>
          <cell r="D479" t="str">
            <v>P</v>
          </cell>
        </row>
        <row r="479">
          <cell r="F479" t="str">
            <v>GAS</v>
          </cell>
          <cell r="G479" t="str">
            <v>CENTRAL</v>
          </cell>
          <cell r="H479" t="str">
            <v>FIRM TRADING</v>
          </cell>
        </row>
        <row r="480">
          <cell r="A480" t="str">
            <v>POS-GAS-TRD</v>
          </cell>
          <cell r="B480" t="str">
            <v>NG-IDX-ANN-EAST-PRC</v>
          </cell>
          <cell r="C480" t="str">
            <v>EAST</v>
          </cell>
          <cell r="D480" t="str">
            <v>P</v>
          </cell>
        </row>
        <row r="480">
          <cell r="F480" t="str">
            <v>GAS</v>
          </cell>
          <cell r="G480" t="str">
            <v>EAST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NG-IDX-ANN-TX-PRC</v>
          </cell>
          <cell r="C481" t="str">
            <v>TEXAS</v>
          </cell>
          <cell r="D481" t="str">
            <v>P</v>
          </cell>
        </row>
        <row r="481">
          <cell r="F481" t="str">
            <v>GAS</v>
          </cell>
          <cell r="G481" t="str">
            <v>TEXAS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NG-IDX-ANN-WAHA-PRC</v>
          </cell>
          <cell r="C482" t="str">
            <v>WAHA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NG-IDX-ANN-WEST-PRC</v>
          </cell>
          <cell r="C483" t="str">
            <v>WEST</v>
          </cell>
          <cell r="D483" t="str">
            <v>P</v>
          </cell>
        </row>
        <row r="483">
          <cell r="F483" t="str">
            <v>GAS</v>
          </cell>
          <cell r="G483" t="str">
            <v>WEST</v>
          </cell>
          <cell r="H483" t="str">
            <v>FIRM TRADING</v>
          </cell>
        </row>
        <row r="484">
          <cell r="A484" t="str">
            <v>POS-GAS-TRD</v>
          </cell>
          <cell r="B484" t="str">
            <v>FT-US/CAND-ERMS-GDL</v>
          </cell>
          <cell r="C484" t="str">
            <v>DESK</v>
          </cell>
          <cell r="D484" t="str">
            <v>M</v>
          </cell>
          <cell r="E484" t="str">
            <v>G</v>
          </cell>
          <cell r="F484" t="str">
            <v>GAS</v>
          </cell>
          <cell r="G484" t="str">
            <v>OMICRONPEO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FT-US/CAND-ERMS-PRC</v>
          </cell>
          <cell r="C485" t="str">
            <v>DESK</v>
          </cell>
          <cell r="D485" t="str">
            <v>P</v>
          </cell>
        </row>
        <row r="485">
          <cell r="F485" t="str">
            <v>GAS</v>
          </cell>
          <cell r="G485" t="str">
            <v>NGPRICE</v>
          </cell>
          <cell r="H485" t="str">
            <v>NGPRICE</v>
          </cell>
        </row>
        <row r="486">
          <cell r="A486" t="str">
            <v>POS-GAS-TRD</v>
          </cell>
          <cell r="B486" t="str">
            <v>FT-US/CAND-ERMS-BAS</v>
          </cell>
          <cell r="C486" t="str">
            <v>DESK</v>
          </cell>
          <cell r="D486" t="str">
            <v>D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NG-INDEX-OPT-BAS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NG-INDEX-OPT-PRC</v>
          </cell>
          <cell r="C488" t="str">
            <v>DESK</v>
          </cell>
          <cell r="D488" t="str">
            <v>P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NG-KC-PRICE-BAS</v>
          </cell>
          <cell r="C489" t="str">
            <v>WEST</v>
          </cell>
          <cell r="D489" t="str">
            <v>D</v>
          </cell>
        </row>
        <row r="489">
          <cell r="F489" t="str">
            <v>GAS</v>
          </cell>
          <cell r="G489" t="str">
            <v>WEST</v>
          </cell>
          <cell r="H489" t="str">
            <v>FIRM TRADING</v>
          </cell>
        </row>
        <row r="490">
          <cell r="A490" t="str">
            <v>POS-GAS-TRD</v>
          </cell>
          <cell r="B490" t="str">
            <v>NG-KC-PRICE-PRC</v>
          </cell>
          <cell r="C490" t="str">
            <v>WEST</v>
          </cell>
          <cell r="D490" t="str">
            <v>P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NG-PR-CANADA-PRC</v>
          </cell>
          <cell r="C491" t="str">
            <v>CANADA</v>
          </cell>
          <cell r="D491" t="str">
            <v>P</v>
          </cell>
        </row>
        <row r="491">
          <cell r="F491" t="str">
            <v>GAS</v>
          </cell>
          <cell r="G491" t="str">
            <v>NGPRICE</v>
          </cell>
          <cell r="H491" t="str">
            <v>NGPRICE</v>
          </cell>
        </row>
        <row r="492">
          <cell r="A492" t="str">
            <v>POS-GAS-TRD</v>
          </cell>
          <cell r="B492" t="str">
            <v>NG-PR-CENTRAL-PRC</v>
          </cell>
          <cell r="C492" t="str">
            <v>CENTRAL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NG-PR-EAST-PRC</v>
          </cell>
          <cell r="C493" t="str">
            <v>EAST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NG-PR-NORTHEAST-PRC</v>
          </cell>
          <cell r="C494" t="str">
            <v>NORTHEAST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NG-PR-SOUTHEAST-PRC</v>
          </cell>
          <cell r="C495" t="str">
            <v>SOUTHEAST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NG-PR-TEXAS-PRC</v>
          </cell>
          <cell r="C496" t="str">
            <v>TEXAS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NG-PR-WAHA-PRC</v>
          </cell>
          <cell r="C497" t="str">
            <v>WAHA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NG-PR-WEST-PRC</v>
          </cell>
          <cell r="C498" t="str">
            <v>WEST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NG-PRICE-PRC</v>
          </cell>
          <cell r="C499" t="str">
            <v>DESK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NG-PR-CAN-PRC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NGPRCAN</v>
          </cell>
          <cell r="H500" t="str">
            <v>NGPRICE</v>
          </cell>
        </row>
        <row r="501">
          <cell r="A501" t="str">
            <v>POS-GAS-TRD</v>
          </cell>
          <cell r="B501" t="str">
            <v>NG-MM-GDL</v>
          </cell>
          <cell r="C501" t="str">
            <v>DESK</v>
          </cell>
          <cell r="D501" t="str">
            <v>M</v>
          </cell>
          <cell r="E501" t="str">
            <v>G</v>
          </cell>
          <cell r="F501" t="str">
            <v>GAS</v>
          </cell>
          <cell r="G501" t="str">
            <v>NGMM</v>
          </cell>
          <cell r="H501" t="str">
            <v>NGPRICE</v>
          </cell>
        </row>
        <row r="502">
          <cell r="A502" t="str">
            <v>POS-GAS-TRD</v>
          </cell>
          <cell r="B502" t="str">
            <v>NG-PR-GD-GDL</v>
          </cell>
          <cell r="C502" t="str">
            <v>DESK</v>
          </cell>
          <cell r="D502" t="str">
            <v>P</v>
          </cell>
        </row>
        <row r="502">
          <cell r="F502" t="str">
            <v>GAS</v>
          </cell>
          <cell r="G502" t="str">
            <v>NGHEDGE</v>
          </cell>
          <cell r="H502" t="str">
            <v>NGHEDGE</v>
          </cell>
        </row>
        <row r="503">
          <cell r="A503" t="str">
            <v>POS-GAS-TRD</v>
          </cell>
          <cell r="B503" t="str">
            <v>GAS-EXEC-PRC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GASEXEC</v>
          </cell>
          <cell r="H503" t="str">
            <v>GASEXEC</v>
          </cell>
        </row>
        <row r="504">
          <cell r="A504" t="str">
            <v>POS-GAS-TRD</v>
          </cell>
          <cell r="B504" t="str">
            <v>NGFPL-ERMS-XL-PRC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NGFPL</v>
          </cell>
          <cell r="H504" t="str">
            <v>NGPRICE</v>
          </cell>
        </row>
        <row r="505">
          <cell r="A505" t="str">
            <v>POS-GAS-TRD</v>
          </cell>
          <cell r="B505" t="str">
            <v>NG-PWR-HEDGE-PRC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TBD</v>
          </cell>
          <cell r="H505" t="str">
            <v>TBD</v>
          </cell>
        </row>
        <row r="506">
          <cell r="A506" t="str">
            <v>POS-GAS-TRD</v>
          </cell>
          <cell r="B506" t="str">
            <v>OMICRON-PRC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OMICRONPEO</v>
          </cell>
          <cell r="H506" t="str">
            <v>FIRM TRADING</v>
          </cell>
        </row>
        <row r="507">
          <cell r="A507" t="str">
            <v>POS-GAS-TRD</v>
          </cell>
          <cell r="B507" t="str">
            <v>PWR-NG-HEDGE-BAS</v>
          </cell>
          <cell r="C507" t="str">
            <v>DESK</v>
          </cell>
          <cell r="D507" t="str">
            <v>D</v>
          </cell>
        </row>
        <row r="507">
          <cell r="F507" t="str">
            <v>POWER</v>
          </cell>
          <cell r="G507" t="str">
            <v>POWER</v>
          </cell>
          <cell r="H507" t="str">
            <v>POWER</v>
          </cell>
        </row>
        <row r="508">
          <cell r="A508" t="str">
            <v>POS-GAS-TRD</v>
          </cell>
          <cell r="B508" t="str">
            <v>ST-HATTIESBURG-BAS</v>
          </cell>
          <cell r="C508" t="str">
            <v>ST_HATTIES</v>
          </cell>
          <cell r="D508" t="str">
            <v>D</v>
          </cell>
        </row>
        <row r="508">
          <cell r="F508" t="str">
            <v>GAS</v>
          </cell>
          <cell r="G508" t="str">
            <v>IMNESTORAGE</v>
          </cell>
          <cell r="H508" t="str">
            <v>INTRAMONTH</v>
          </cell>
        </row>
        <row r="509">
          <cell r="A509" t="str">
            <v>POS-GAS-TRD</v>
          </cell>
          <cell r="B509" t="str">
            <v>INTRA-ST-HATT-BAS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INTRA-ST-HATT-PRC</v>
          </cell>
          <cell r="C510" t="str">
            <v>ST_HATTIES</v>
          </cell>
          <cell r="D510" t="str">
            <v>P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ST-HATTIESBURG-PRC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INTRA-ST-HATT-PRC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ST-NAPOL-EAST-BAS</v>
          </cell>
          <cell r="C513" t="str">
            <v>ST_NAPEAST</v>
          </cell>
          <cell r="D513" t="str">
            <v>D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INTRA-ST-NAP-BAS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ST-NAPOL-EAST-PRC</v>
          </cell>
          <cell r="C515" t="str">
            <v>ST_NAPEAST</v>
          </cell>
          <cell r="D515" t="str">
            <v>P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INTRA-ST-NAP-PRC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ST-YAGGY-CENT-BAS</v>
          </cell>
          <cell r="C517" t="str">
            <v>ST_YAGCENT</v>
          </cell>
          <cell r="D517" t="str">
            <v>D</v>
          </cell>
        </row>
        <row r="517">
          <cell r="F517" t="str">
            <v>GAS</v>
          </cell>
          <cell r="G517" t="str">
            <v>IMCENTRAL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ST-YAGGY-CENT-PRC</v>
          </cell>
          <cell r="C518" t="str">
            <v>ST_YAGCENT</v>
          </cell>
          <cell r="D518" t="str">
            <v>P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ST-ANR-CE-BAS</v>
          </cell>
          <cell r="C519" t="str">
            <v>ST_ANR</v>
          </cell>
          <cell r="D519" t="str">
            <v>D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ST-ANR-CE-PRC</v>
          </cell>
          <cell r="C520" t="str">
            <v>ST_ANR</v>
          </cell>
          <cell r="D520" t="str">
            <v>P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TP-FINANCIAL-BAS</v>
          </cell>
          <cell r="C521" t="str">
            <v>DESK</v>
          </cell>
          <cell r="D521" t="str">
            <v>D</v>
          </cell>
        </row>
        <row r="521">
          <cell r="F521" t="str">
            <v>GAS</v>
          </cell>
          <cell r="G521" t="str">
            <v>TRANSPORT</v>
          </cell>
          <cell r="H521" t="str">
            <v>TRANSPORT</v>
          </cell>
        </row>
        <row r="522">
          <cell r="A522" t="str">
            <v>POS-GAS-TRD</v>
          </cell>
          <cell r="B522" t="str">
            <v>TP-FINANCIAL-PRC</v>
          </cell>
          <cell r="C522" t="str">
            <v>DESK</v>
          </cell>
          <cell r="D522" t="str">
            <v>P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ST-NAPOLEON-BAS</v>
          </cell>
          <cell r="C523" t="str">
            <v>ST_NAPEAST</v>
          </cell>
          <cell r="D523" t="str">
            <v>D</v>
          </cell>
        </row>
        <row r="523">
          <cell r="F523" t="str">
            <v>GAS</v>
          </cell>
          <cell r="G523" t="str">
            <v>FTSE</v>
          </cell>
          <cell r="H523" t="str">
            <v>FIRM TRADING</v>
          </cell>
        </row>
        <row r="524">
          <cell r="A524" t="str">
            <v>POS-GAS-TRD</v>
          </cell>
          <cell r="B524" t="str">
            <v>ST-NAPOLEON-PRC</v>
          </cell>
          <cell r="C524" t="str">
            <v>ST_NAPEAST</v>
          </cell>
          <cell r="D524" t="str">
            <v>P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AGG-GAS-IDX</v>
          </cell>
          <cell r="B525" t="str">
            <v>ST-NAPOLEON-IDX</v>
          </cell>
          <cell r="C525" t="str">
            <v>ST_NAPEAST</v>
          </cell>
          <cell r="D525" t="str">
            <v>I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POS-GAS-TRD</v>
          </cell>
          <cell r="B526" t="str">
            <v>ST-BISTINEAU-PRC</v>
          </cell>
          <cell r="C526" t="str">
            <v>ST_BISTIN</v>
          </cell>
          <cell r="D526" t="str">
            <v>P</v>
          </cell>
        </row>
        <row r="526">
          <cell r="F526" t="str">
            <v>GAS</v>
          </cell>
          <cell r="G526" t="str">
            <v>STORAGE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ST-BISTINEAU-BAS</v>
          </cell>
          <cell r="C527" t="str">
            <v>ST_BISTIN</v>
          </cell>
          <cell r="D527" t="str">
            <v>D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ST-SPINDLETOP-BAS</v>
          </cell>
          <cell r="C528" t="str">
            <v>ST_SPINDLE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ST-SPINDLETOP-PRC</v>
          </cell>
          <cell r="C529" t="str">
            <v>ST_SPINDLE</v>
          </cell>
          <cell r="D529" t="str">
            <v>P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ST-PEOPLES-PRC</v>
          </cell>
          <cell r="C530" t="str">
            <v>PEOPLES</v>
          </cell>
          <cell r="D530" t="str">
            <v>P</v>
          </cell>
        </row>
        <row r="530">
          <cell r="F530" t="str">
            <v>GAS</v>
          </cell>
          <cell r="G530" t="str">
            <v>OMICRONPEO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ST-PEOPLES-BAS</v>
          </cell>
          <cell r="C531" t="str">
            <v>PEOPLES</v>
          </cell>
          <cell r="D531" t="str">
            <v>D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AGG-GAS-IDX</v>
          </cell>
          <cell r="B532" t="str">
            <v>ST-PEOPLES-IDX</v>
          </cell>
          <cell r="C532" t="str">
            <v>PEOPLES</v>
          </cell>
          <cell r="D532" t="str">
            <v>I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POS-GAS-TRD</v>
          </cell>
          <cell r="B533" t="str">
            <v>ST-BAMMEL-BAS</v>
          </cell>
          <cell r="C533" t="str">
            <v>ST_BAMMEL</v>
          </cell>
          <cell r="D533" t="str">
            <v>D</v>
          </cell>
        </row>
        <row r="533">
          <cell r="F533" t="str">
            <v>GAS</v>
          </cell>
          <cell r="G533" t="str">
            <v>STORAGE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ST-BAMMEL-HPL-BAS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ST-BAMMEL-PRC</v>
          </cell>
          <cell r="C535" t="str">
            <v>ST_BAMMEL</v>
          </cell>
          <cell r="D535" t="str">
            <v>P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ST-BAMMEL-HPL-PRC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ST-BAMMEL-NGK-PRC</v>
          </cell>
          <cell r="C537" t="str">
            <v>STORAGE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ST-BAMMEL-FNCL-BAS</v>
          </cell>
          <cell r="C538" t="str">
            <v>ST_BAM_F</v>
          </cell>
          <cell r="D538" t="str">
            <v>D</v>
          </cell>
        </row>
        <row r="538">
          <cell r="F538" t="str">
            <v>GAS</v>
          </cell>
          <cell r="G538" t="str">
            <v>STORAGEK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ST-BAMMEL-FNCL-GDL</v>
          </cell>
          <cell r="C539" t="str">
            <v>ST_BAM_F</v>
          </cell>
          <cell r="D539" t="str">
            <v>M</v>
          </cell>
          <cell r="E539" t="str">
            <v>G</v>
          </cell>
          <cell r="F539" t="str">
            <v>GAS</v>
          </cell>
          <cell r="G539" t="str">
            <v>STORAGE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ST-BAMMEL-HPL-GDL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ST-BAMMEL-FNCL-PRC</v>
          </cell>
          <cell r="C541" t="str">
            <v>ST_BAM_F</v>
          </cell>
          <cell r="D541" t="str">
            <v>P</v>
          </cell>
        </row>
        <row r="541">
          <cell r="F541" t="str">
            <v>GAS</v>
          </cell>
          <cell r="G541" t="str">
            <v>STORAGEK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ST-BUGWSS-BAS</v>
          </cell>
          <cell r="C542" t="str">
            <v>NORTHEAST</v>
          </cell>
          <cell r="D542" t="str">
            <v>D</v>
          </cell>
        </row>
        <row r="542">
          <cell r="F542" t="str">
            <v>GAS</v>
          </cell>
          <cell r="G542" t="str">
            <v>IMNORTHEAST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ST-BUGWSS-PRC</v>
          </cell>
          <cell r="C543" t="str">
            <v>NORTHEAST</v>
          </cell>
          <cell r="D543" t="str">
            <v>P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ST-BUG-BAS</v>
          </cell>
          <cell r="C544" t="str">
            <v>NORTHEAST</v>
          </cell>
          <cell r="D544" t="str">
            <v>D</v>
          </cell>
        </row>
        <row r="544">
          <cell r="F544" t="str">
            <v>GAS</v>
          </cell>
          <cell r="G544" t="str">
            <v>IMNESTORAGE</v>
          </cell>
          <cell r="H544" t="str">
            <v>FIRM TRADING</v>
          </cell>
        </row>
        <row r="545">
          <cell r="A545" t="str">
            <v>POS-GAS-TRD</v>
          </cell>
          <cell r="B545" t="str">
            <v>INTRA-ST-BUG-BAS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IMBUG</v>
          </cell>
          <cell r="H545" t="str">
            <v>FIRM TRADING</v>
          </cell>
        </row>
        <row r="546">
          <cell r="A546" t="str">
            <v>POS-GAS-TRD</v>
          </cell>
          <cell r="B546" t="str">
            <v>ST-BUG-PRC</v>
          </cell>
          <cell r="C546" t="str">
            <v>NORTHEAST</v>
          </cell>
          <cell r="D546" t="str">
            <v>P</v>
          </cell>
        </row>
        <row r="546">
          <cell r="F546" t="str">
            <v>GAS</v>
          </cell>
          <cell r="G546" t="str">
            <v>IMNESTORAGE</v>
          </cell>
          <cell r="H546" t="str">
            <v>FIRM TRADING</v>
          </cell>
        </row>
        <row r="547">
          <cell r="A547" t="str">
            <v>POS-GAS-TRD</v>
          </cell>
          <cell r="B547" t="str">
            <v>INTRA-ST-BUG-PRC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IMBUG</v>
          </cell>
          <cell r="H547" t="str">
            <v>FIRM TRADING</v>
          </cell>
        </row>
        <row r="548">
          <cell r="A548" t="str">
            <v>POS-GAS-TRD</v>
          </cell>
          <cell r="B548" t="str">
            <v>ST-NIGAS-CENTRAL-BAS</v>
          </cell>
          <cell r="C548" t="str">
            <v>CENTRAL</v>
          </cell>
          <cell r="D548" t="str">
            <v>D</v>
          </cell>
        </row>
        <row r="548">
          <cell r="F548" t="str">
            <v>GAS</v>
          </cell>
          <cell r="G548" t="str">
            <v>IMCENTRAL</v>
          </cell>
          <cell r="H548" t="str">
            <v>INTRAMONTH</v>
          </cell>
        </row>
        <row r="549">
          <cell r="A549" t="str">
            <v>POS-GAS-TRD</v>
          </cell>
          <cell r="B549" t="str">
            <v>ST-NIGAS-CENTRAL-PRC</v>
          </cell>
          <cell r="C549" t="str">
            <v>CENTRAL</v>
          </cell>
          <cell r="D549" t="str">
            <v>P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ST-ONTARIO-PRC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STONTAR</v>
          </cell>
          <cell r="H550" t="str">
            <v>INTRAMONTH</v>
          </cell>
        </row>
        <row r="551">
          <cell r="A551" t="str">
            <v>POS-GAS-TRD</v>
          </cell>
          <cell r="B551" t="str">
            <v>INTRA-ST-ONTAR-PRC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ST-ONTARIO-BAS</v>
          </cell>
          <cell r="C552" t="str">
            <v>CENTRAL</v>
          </cell>
          <cell r="D552" t="str">
            <v>D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INTRA-ST-ONTAR-BAS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FT-CAND-EGSC-PRC</v>
          </cell>
          <cell r="C554" t="str">
            <v>CANADA</v>
          </cell>
          <cell r="D554" t="str">
            <v>P</v>
          </cell>
        </row>
        <row r="554">
          <cell r="F554" t="str">
            <v>GAS</v>
          </cell>
          <cell r="G554" t="str">
            <v>CANADA</v>
          </cell>
          <cell r="H554" t="str">
            <v>CANADA</v>
          </cell>
        </row>
        <row r="555">
          <cell r="A555" t="str">
            <v>POS-GAS-TRD</v>
          </cell>
          <cell r="B555" t="str">
            <v>FT-CAND-EGSC-C-PRC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FT-CAND-EGSC-A-PRC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FT-CAND-EGSC-BAS</v>
          </cell>
          <cell r="C557" t="str">
            <v>CANADA</v>
          </cell>
          <cell r="D557" t="str">
            <v>D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STORAGE-EXOTIC-PRC</v>
          </cell>
          <cell r="C559" t="str">
            <v>STORAGE</v>
          </cell>
          <cell r="D559" t="str">
            <v>P</v>
          </cell>
        </row>
        <row r="559">
          <cell r="F559" t="str">
            <v>GAS</v>
          </cell>
          <cell r="G559" t="str">
            <v>STORAGE</v>
          </cell>
          <cell r="H559" t="str">
            <v>FIRM TRADING</v>
          </cell>
        </row>
        <row r="560">
          <cell r="A560" t="str">
            <v>POS-GAS-TRD</v>
          </cell>
          <cell r="B560" t="str">
            <v>STORAGE-BAS</v>
          </cell>
          <cell r="C560" t="str">
            <v>STORAGE</v>
          </cell>
          <cell r="D560" t="str">
            <v>D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INTRA-CAND-WE-GD-GDL</v>
          </cell>
          <cell r="C561" t="str">
            <v>DESK</v>
          </cell>
          <cell r="D561" t="str">
            <v>M</v>
          </cell>
          <cell r="E561" t="str">
            <v>G</v>
          </cell>
          <cell r="F561" t="str">
            <v>GAS</v>
          </cell>
          <cell r="G561" t="str">
            <v>IMCANADA</v>
          </cell>
          <cell r="H561" t="str">
            <v>IMCANADA</v>
          </cell>
        </row>
        <row r="562">
          <cell r="A562" t="str">
            <v>POS-GAS-TRD</v>
          </cell>
          <cell r="B562" t="str">
            <v>INTRA-CAND-EA-GD-GDL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OPTIONS-PRICE-PRC</v>
          </cell>
          <cell r="C563" t="str">
            <v>DESK</v>
          </cell>
          <cell r="D563" t="str">
            <v>P</v>
          </cell>
        </row>
        <row r="563">
          <cell r="F563" t="str">
            <v>GAS</v>
          </cell>
          <cell r="G563" t="str">
            <v>OPTIONS</v>
          </cell>
          <cell r="H563" t="str">
            <v>FIRM TRADING</v>
          </cell>
        </row>
        <row r="564">
          <cell r="A564" t="str">
            <v>POS-GAS-TRD</v>
          </cell>
          <cell r="B564" t="str">
            <v>OPTIONS-PRICE-BAS</v>
          </cell>
          <cell r="C564" t="str">
            <v>DESK</v>
          </cell>
          <cell r="D564" t="str">
            <v>D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OPTIONS-BASIS-PRC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ARUBA-TP-PHY</v>
          </cell>
          <cell r="C566" t="str">
            <v>CENTRAL</v>
          </cell>
          <cell r="D566" t="str">
            <v>M</v>
          </cell>
          <cell r="E566" t="str">
            <v>P</v>
          </cell>
          <cell r="F566" t="str">
            <v>GAS</v>
          </cell>
          <cell r="G566" t="str">
            <v>ARUBAT</v>
          </cell>
          <cell r="H566" t="str">
            <v>INTRAMONTH</v>
          </cell>
        </row>
        <row r="567">
          <cell r="A567" t="str">
            <v>POS-GAS-TRD</v>
          </cell>
          <cell r="B567" t="str">
            <v>INTRA-BUG-GDOPT-GDL</v>
          </cell>
          <cell r="C567" t="str">
            <v>BUG</v>
          </cell>
          <cell r="D567" t="str">
            <v>M</v>
          </cell>
          <cell r="E567" t="str">
            <v>G</v>
          </cell>
          <cell r="F567" t="str">
            <v>GAS</v>
          </cell>
          <cell r="G567" t="str">
            <v>IMBUG</v>
          </cell>
          <cell r="H567" t="str">
            <v>INTRAMONTH</v>
          </cell>
        </row>
        <row r="568">
          <cell r="A568" t="str">
            <v>POS-GAS-TRD</v>
          </cell>
          <cell r="B568" t="str">
            <v>OPTIONS-GDOPT-GDL</v>
          </cell>
          <cell r="C568" t="str">
            <v>DESK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OPTIONS</v>
          </cell>
          <cell r="H568" t="str">
            <v>FIRM TRADING</v>
          </cell>
        </row>
        <row r="569">
          <cell r="A569" t="str">
            <v>POS-GAS-TRD</v>
          </cell>
          <cell r="B569" t="str">
            <v>NG-ERMS-XL-PRC</v>
          </cell>
          <cell r="C569" t="str">
            <v>DESK</v>
          </cell>
          <cell r="D569" t="str">
            <v>P</v>
          </cell>
        </row>
        <row r="569">
          <cell r="F569" t="str">
            <v>GAS</v>
          </cell>
          <cell r="G569" t="str">
            <v>NGEXOTIC</v>
          </cell>
          <cell r="H569" t="str">
            <v>NGPRICE</v>
          </cell>
        </row>
        <row r="570">
          <cell r="A570" t="str">
            <v>POS-GAS-TRD</v>
          </cell>
          <cell r="B570" t="str">
            <v>NG-LTX-PRC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NGLTX</v>
          </cell>
          <cell r="H570" t="str">
            <v>NGPRICE</v>
          </cell>
        </row>
        <row r="571">
          <cell r="A571" t="str">
            <v>POS-GAS-TRD</v>
          </cell>
          <cell r="B571" t="str">
            <v>NG-LTX-GDL</v>
          </cell>
          <cell r="C571" t="str">
            <v>DESK</v>
          </cell>
          <cell r="D571" t="str">
            <v>M</v>
          </cell>
        </row>
        <row r="571">
          <cell r="F571" t="str">
            <v>GAS</v>
          </cell>
          <cell r="G571" t="str">
            <v>NGPRICE</v>
          </cell>
          <cell r="H571" t="str">
            <v>NGPRICE</v>
          </cell>
        </row>
        <row r="572">
          <cell r="A572" t="str">
            <v>POS-GAS-TRD</v>
          </cell>
          <cell r="B572" t="str">
            <v>ST-ERMS-XL-PRC</v>
          </cell>
          <cell r="C572" t="str">
            <v>STORAGE</v>
          </cell>
          <cell r="D572" t="str">
            <v>P</v>
          </cell>
        </row>
        <row r="572">
          <cell r="F572" t="str">
            <v>GAS</v>
          </cell>
          <cell r="G572" t="str">
            <v>STORAGE</v>
          </cell>
          <cell r="H572" t="str">
            <v>FIRM TRADING</v>
          </cell>
        </row>
        <row r="573">
          <cell r="A573" t="str">
            <v>POS-GAS-TRD</v>
          </cell>
          <cell r="B573" t="str">
            <v>DUBLIN-AGG-PRC</v>
          </cell>
          <cell r="C573" t="str">
            <v>DESK</v>
          </cell>
          <cell r="D573" t="str">
            <v>P</v>
          </cell>
        </row>
        <row r="573">
          <cell r="F573" t="str">
            <v>GAS</v>
          </cell>
          <cell r="G573" t="str">
            <v>DUBLIN</v>
          </cell>
          <cell r="H573" t="str">
            <v>DUBLIN</v>
          </cell>
        </row>
        <row r="574">
          <cell r="A574" t="str">
            <v>POS-GAS-TRD</v>
          </cell>
          <cell r="B574" t="str">
            <v>DUBLIN-AGG-BAS</v>
          </cell>
          <cell r="C574" t="str">
            <v>DESK</v>
          </cell>
          <cell r="D574" t="str">
            <v>D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DUB-ERMS-XL-PRC</v>
          </cell>
          <cell r="C575" t="str">
            <v>DESK</v>
          </cell>
          <cell r="D575" t="str">
            <v>P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DUB-ERMS-XL-BAS</v>
          </cell>
          <cell r="C576" t="str">
            <v>DESK</v>
          </cell>
          <cell r="D576" t="str">
            <v>D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ST-SYNTHETIC-CE-BAS</v>
          </cell>
          <cell r="C577" t="str">
            <v>CENTRAL</v>
          </cell>
          <cell r="D577" t="str">
            <v>D</v>
          </cell>
        </row>
        <row r="577">
          <cell r="F577" t="str">
            <v>GAS</v>
          </cell>
          <cell r="G577" t="str">
            <v>IMCENTRAL</v>
          </cell>
          <cell r="H577" t="str">
            <v>INTRAMONTH</v>
          </cell>
        </row>
        <row r="578">
          <cell r="A578" t="str">
            <v>POS-GAS-TRD</v>
          </cell>
          <cell r="B578" t="str">
            <v>INTRA-ST-SYNTH-BAS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ST-SYNTHETIC-CE-PRC</v>
          </cell>
          <cell r="C579" t="str">
            <v>CENTRAL</v>
          </cell>
          <cell r="D579" t="str">
            <v>P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INTRA-ST-SYNTH-PRC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ST-NIPSCO-CE-BAS</v>
          </cell>
          <cell r="C581" t="str">
            <v>CENTRAL</v>
          </cell>
          <cell r="D581" t="str">
            <v>D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INTRA-ST-NIPSCO-BAS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ST-WILLISTON-BAS</v>
          </cell>
          <cell r="C584" t="str">
            <v>WEST</v>
          </cell>
          <cell r="D584" t="str">
            <v>D</v>
          </cell>
        </row>
        <row r="584">
          <cell r="F584" t="str">
            <v>GAS</v>
          </cell>
          <cell r="G584" t="str">
            <v>IMWEST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ST-WILLISTON-PRC</v>
          </cell>
          <cell r="C585" t="str">
            <v>WEST</v>
          </cell>
          <cell r="D585" t="str">
            <v>P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ST-NIPSCO-CE-PRC</v>
          </cell>
          <cell r="C586" t="str">
            <v>CENTRAL</v>
          </cell>
          <cell r="D586" t="str">
            <v>P</v>
          </cell>
        </row>
        <row r="586">
          <cell r="F586" t="str">
            <v>GAS</v>
          </cell>
          <cell r="G586" t="str">
            <v>IMCENTRAL</v>
          </cell>
          <cell r="H586" t="str">
            <v>INTRAMONTH</v>
          </cell>
        </row>
        <row r="587">
          <cell r="A587" t="str">
            <v>POS-GAS-TRD</v>
          </cell>
          <cell r="B587" t="str">
            <v>INTRA-ST-NIPSCO-PRC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ST-NGPL-PRC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INTRA-ST-NGPL-PRC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ST-NGPL-BAS</v>
          </cell>
          <cell r="C591" t="str">
            <v>CENTRAL</v>
          </cell>
          <cell r="D591" t="str">
            <v>D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INTRA-ST-NGPL-BAS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ST-NGPL-IDX</v>
          </cell>
          <cell r="C593" t="str">
            <v>CENTRAL</v>
          </cell>
          <cell r="D593" t="str">
            <v>I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INTRA-ST-NGPL-IDX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ST-ONTARIO-IDX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STONTAR</v>
          </cell>
          <cell r="H595" t="str">
            <v>INTRAMONTH</v>
          </cell>
        </row>
        <row r="596">
          <cell r="A596" t="str">
            <v>POS-GAS-TRD</v>
          </cell>
          <cell r="B596" t="str">
            <v>INTRA-ST-ONTAR-IDX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INTRA-SOUTH-CIT-BAS</v>
          </cell>
          <cell r="C597" t="str">
            <v>SOUTHEAST</v>
          </cell>
          <cell r="D597" t="str">
            <v>D</v>
          </cell>
        </row>
        <row r="597">
          <cell r="F597" t="str">
            <v>GAS</v>
          </cell>
          <cell r="G597" t="str">
            <v>IMNORTHEAST</v>
          </cell>
          <cell r="H597" t="str">
            <v>INTRAMONTH</v>
          </cell>
        </row>
        <row r="598">
          <cell r="A598" t="str">
            <v>POS-GAS-TRD</v>
          </cell>
          <cell r="B598" t="str">
            <v>GAS-DAILY-FX-PRC</v>
          </cell>
          <cell r="C598" t="str">
            <v>DESK</v>
          </cell>
          <cell r="D598" t="str">
            <v>P</v>
          </cell>
        </row>
        <row r="598">
          <cell r="F598" t="str">
            <v>GAS</v>
          </cell>
          <cell r="G598" t="str">
            <v>OMICRONPEO</v>
          </cell>
          <cell r="H598" t="str">
            <v>FIRM TRADING</v>
          </cell>
        </row>
        <row r="599">
          <cell r="A599" t="str">
            <v>POS-GAS-TRD</v>
          </cell>
          <cell r="B599" t="str">
            <v>INTRA-EA-PROMPT-PRC</v>
          </cell>
          <cell r="C599" t="str">
            <v>EAST</v>
          </cell>
          <cell r="D599" t="str">
            <v>P</v>
          </cell>
        </row>
        <row r="599">
          <cell r="F599" t="str">
            <v>GAS</v>
          </cell>
          <cell r="G599" t="str">
            <v>IMEAST</v>
          </cell>
          <cell r="H599" t="str">
            <v>INTRAMONTH</v>
          </cell>
        </row>
        <row r="600">
          <cell r="A600" t="str">
            <v>POS-GAS-TRD</v>
          </cell>
          <cell r="B600" t="str">
            <v>INTRA-SE-PROMPT-IDX</v>
          </cell>
          <cell r="C600" t="str">
            <v>EASTI</v>
          </cell>
          <cell r="D600" t="str">
            <v>M</v>
          </cell>
        </row>
        <row r="600">
          <cell r="F600" t="str">
            <v>GAS</v>
          </cell>
          <cell r="G600" t="str">
            <v>IMEASTI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INTRA-WE-PROMPT-IDX</v>
          </cell>
          <cell r="C601" t="str">
            <v>WESTI</v>
          </cell>
          <cell r="D601" t="str">
            <v>M</v>
          </cell>
        </row>
        <row r="601">
          <cell r="F601" t="str">
            <v>GAS</v>
          </cell>
          <cell r="G601" t="str">
            <v>IMWESTI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INTRA-WE-PROMPT-PRC</v>
          </cell>
          <cell r="C602" t="str">
            <v>WESTP</v>
          </cell>
          <cell r="D602" t="str">
            <v>P</v>
          </cell>
        </row>
        <row r="602">
          <cell r="F602" t="str">
            <v>GAS</v>
          </cell>
          <cell r="G602" t="str">
            <v>IMWESTP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INTRA-CE-PROMPT-IDX</v>
          </cell>
          <cell r="C603" t="str">
            <v>CENTRALI</v>
          </cell>
          <cell r="D603" t="str">
            <v>M</v>
          </cell>
        </row>
        <row r="603">
          <cell r="F603" t="str">
            <v>GAS</v>
          </cell>
          <cell r="G603" t="str">
            <v>IMCENTRALI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INTRA-CE-PROMPT-PRC</v>
          </cell>
          <cell r="C604" t="str">
            <v>CENTRALP</v>
          </cell>
          <cell r="D604" t="str">
            <v>P</v>
          </cell>
        </row>
        <row r="604">
          <cell r="F604" t="str">
            <v>GAS</v>
          </cell>
          <cell r="G604" t="str">
            <v>IMCENTRALP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INTRA-ONTARIO-PRC</v>
          </cell>
          <cell r="C605" t="str">
            <v>ONTARIO</v>
          </cell>
          <cell r="D605" t="str">
            <v>P</v>
          </cell>
        </row>
        <row r="605">
          <cell r="F605" t="str">
            <v>GAS</v>
          </cell>
          <cell r="G605" t="str">
            <v>IMONTAR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INTRA-ONT-CAD-PRC</v>
          </cell>
          <cell r="C606" t="str">
            <v>CENTRAL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INTRA-ONTARIO-IDX</v>
          </cell>
          <cell r="C607" t="str">
            <v>ONTARIO</v>
          </cell>
          <cell r="D607" t="str">
            <v>P</v>
          </cell>
        </row>
        <row r="607">
          <cell r="F607" t="str">
            <v>GAS</v>
          </cell>
          <cell r="G607" t="str">
            <v>IMONTARP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INTRA-ONTARIO-BAS</v>
          </cell>
          <cell r="C608" t="str">
            <v>ONTARIO</v>
          </cell>
          <cell r="D608" t="str">
            <v>D</v>
          </cell>
        </row>
        <row r="608">
          <cell r="F608" t="str">
            <v>GAS</v>
          </cell>
          <cell r="G608" t="str">
            <v>IMONTAR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INTRA-ONT-CAD-BAS</v>
          </cell>
          <cell r="C609" t="str">
            <v>CENTRAL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INTRA-ONTARIO-GDL</v>
          </cell>
          <cell r="C610" t="str">
            <v>ONTARIO</v>
          </cell>
          <cell r="D610" t="str">
            <v>M</v>
          </cell>
          <cell r="E610" t="str">
            <v>G</v>
          </cell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INTRA-ONTARIO-PRC</v>
          </cell>
          <cell r="C611" t="str">
            <v>ONTARIO</v>
          </cell>
          <cell r="D611" t="str">
            <v>M</v>
          </cell>
        </row>
        <row r="611">
          <cell r="F611" t="str">
            <v>GAS</v>
          </cell>
          <cell r="G611" t="str">
            <v>IMONTARI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INTRA-ONT-CAD-GDL</v>
          </cell>
          <cell r="C612" t="str">
            <v>CENTRAL</v>
          </cell>
          <cell r="D612" t="str">
            <v>M</v>
          </cell>
          <cell r="E612" t="str">
            <v>G</v>
          </cell>
          <cell r="F612" t="str">
            <v>GAS</v>
          </cell>
          <cell r="G612" t="str">
            <v>IMONTAR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INTRA-ONTARIO-PHY</v>
          </cell>
          <cell r="C613" t="str">
            <v>ONTARIO</v>
          </cell>
          <cell r="D613" t="str">
            <v>M</v>
          </cell>
        </row>
        <row r="613"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INTRA-TX-PROMPT-IDX</v>
          </cell>
          <cell r="C614" t="str">
            <v>TEXASI</v>
          </cell>
          <cell r="D614" t="str">
            <v>M</v>
          </cell>
        </row>
        <row r="614">
          <cell r="F614" t="str">
            <v>GAS</v>
          </cell>
          <cell r="G614" t="str">
            <v>IMTEXASI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INTRA-TX-PROMPT-PRC</v>
          </cell>
          <cell r="C615" t="str">
            <v>TEXASP</v>
          </cell>
          <cell r="D615" t="str">
            <v>P</v>
          </cell>
        </row>
        <row r="615">
          <cell r="F615" t="str">
            <v>GAS</v>
          </cell>
          <cell r="G615" t="str">
            <v>IMTEXASP</v>
          </cell>
          <cell r="H615" t="str">
            <v>INTRAMONTH</v>
          </cell>
        </row>
        <row r="616">
          <cell r="A616" t="str">
            <v>POS-GAS-TRD</v>
          </cell>
          <cell r="B616" t="str">
            <v>NG-OPT-XL-PRC</v>
          </cell>
          <cell r="C616" t="str">
            <v>DESK</v>
          </cell>
          <cell r="D616" t="str">
            <v>P</v>
          </cell>
        </row>
        <row r="616">
          <cell r="F616" t="str">
            <v>GAS</v>
          </cell>
          <cell r="G616" t="str">
            <v>OPTIONSXL</v>
          </cell>
          <cell r="H616" t="str">
            <v>OPTIONS</v>
          </cell>
        </row>
        <row r="617">
          <cell r="A617" t="str">
            <v>POS-GAS-TRD</v>
          </cell>
          <cell r="B617" t="str">
            <v>JS-EXEC-SPEC-PRC</v>
          </cell>
          <cell r="C617" t="str">
            <v>NYMEX</v>
          </cell>
          <cell r="D617" t="str">
            <v>P</v>
          </cell>
        </row>
        <row r="617">
          <cell r="F617" t="str">
            <v>GAS</v>
          </cell>
          <cell r="G617" t="str">
            <v>GASSPEC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JS-EXEC-SPEC-GDL</v>
          </cell>
          <cell r="C618" t="str">
            <v>NYMEX</v>
          </cell>
          <cell r="D618" t="str">
            <v>M</v>
          </cell>
          <cell r="E618" t="str">
            <v>G</v>
          </cell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JS-EXEC-SPEC-BAS</v>
          </cell>
          <cell r="C619" t="str">
            <v>NYMEX</v>
          </cell>
          <cell r="D619" t="str">
            <v>D</v>
          </cell>
        </row>
        <row r="619"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INTRA-WA-PROMPT-IDX</v>
          </cell>
          <cell r="C620" t="str">
            <v>TEXASI</v>
          </cell>
          <cell r="D620" t="str">
            <v>M</v>
          </cell>
        </row>
        <row r="620">
          <cell r="F620" t="str">
            <v>GAS</v>
          </cell>
          <cell r="G620" t="str">
            <v>IMTEXASI</v>
          </cell>
          <cell r="H620" t="str">
            <v>INTRAMONTH</v>
          </cell>
        </row>
        <row r="621">
          <cell r="A621" t="str">
            <v>POS-GAS-TRD</v>
          </cell>
          <cell r="B621" t="str">
            <v>INTRA-WA-PROMPT-PRC</v>
          </cell>
          <cell r="C621" t="str">
            <v>TEXASP</v>
          </cell>
          <cell r="D621" t="str">
            <v>M</v>
          </cell>
        </row>
        <row r="621">
          <cell r="F621" t="str">
            <v>GAS</v>
          </cell>
          <cell r="G621" t="str">
            <v>IMTEXAS</v>
          </cell>
          <cell r="H621" t="str">
            <v>INTRAMONTH</v>
          </cell>
        </row>
        <row r="622">
          <cell r="A622" t="str">
            <v>POS-GAS-TRD</v>
          </cell>
          <cell r="B622" t="str">
            <v>ITX-ERMS-XL-GDL</v>
          </cell>
          <cell r="C622" t="str">
            <v>DESK</v>
          </cell>
          <cell r="D622" t="str">
            <v>G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ITX-ERMS-XL-IDX</v>
          </cell>
          <cell r="C623" t="str">
            <v>DESK</v>
          </cell>
          <cell r="D623" t="str">
            <v>I</v>
          </cell>
        </row>
        <row r="623">
          <cell r="F623" t="str">
            <v>GAS</v>
          </cell>
          <cell r="G623" t="str">
            <v>IMTEXASI</v>
          </cell>
          <cell r="H623" t="str">
            <v>INTRAMONTH</v>
          </cell>
        </row>
        <row r="624">
          <cell r="A624" t="str">
            <v>POS-GAS-TRD</v>
          </cell>
          <cell r="B624" t="str">
            <v>IMCAN-ERMS-XL-IDX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IMCANADA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IMCAN-ERMS-XL-GDL</v>
          </cell>
          <cell r="C625" t="str">
            <v>DESK</v>
          </cell>
          <cell r="D625" t="str">
            <v>G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IMCAN-ERMS-XL-PRC</v>
          </cell>
          <cell r="C626" t="str">
            <v>DESK</v>
          </cell>
          <cell r="D626" t="str">
            <v>P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IMCAN-ERMS-XL-BAS</v>
          </cell>
          <cell r="C627" t="str">
            <v>DESK</v>
          </cell>
          <cell r="D627" t="str">
            <v>D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INTRA-MKT-OPT-BAS</v>
          </cell>
          <cell r="C628" t="str">
            <v>BUG</v>
          </cell>
          <cell r="D628" t="str">
            <v>D</v>
          </cell>
        </row>
        <row r="628">
          <cell r="F628" t="str">
            <v>GAS</v>
          </cell>
          <cell r="G628" t="str">
            <v>IMMKTEAST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INTRA-MKT-OPT-PRC</v>
          </cell>
          <cell r="C629" t="str">
            <v>BUG</v>
          </cell>
          <cell r="D629" t="str">
            <v>P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INTRA-MKT-OPT-PHY</v>
          </cell>
          <cell r="C630" t="str">
            <v>BUG</v>
          </cell>
          <cell r="D630" t="str">
            <v>M</v>
          </cell>
          <cell r="E630" t="str">
            <v>P</v>
          </cell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INTRA-MKT-OPT-IDX</v>
          </cell>
          <cell r="C631" t="str">
            <v>BUG</v>
          </cell>
          <cell r="D631" t="str">
            <v>I</v>
          </cell>
        </row>
        <row r="631"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INTRA-MKTEAST-GDL</v>
          </cell>
          <cell r="C632" t="str">
            <v>MARKETEAST</v>
          </cell>
          <cell r="D632" t="str">
            <v>M</v>
          </cell>
          <cell r="E632" t="str">
            <v>G</v>
          </cell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FT-CENTRAL-CAN-PRC</v>
          </cell>
          <cell r="C633" t="str">
            <v>CENTRAL</v>
          </cell>
          <cell r="D633" t="str">
            <v>P</v>
          </cell>
        </row>
        <row r="633">
          <cell r="F633" t="str">
            <v>GAS</v>
          </cell>
          <cell r="G633" t="str">
            <v>CENTRAL</v>
          </cell>
          <cell r="H633" t="str">
            <v>FIRM TRADING</v>
          </cell>
        </row>
        <row r="634">
          <cell r="A634" t="str">
            <v>POS-GAS-TRD</v>
          </cell>
          <cell r="B634" t="str">
            <v>INTRA-MKTEAST-BAS</v>
          </cell>
          <cell r="C634" t="str">
            <v>MARKETEAST</v>
          </cell>
          <cell r="D634" t="str">
            <v>D</v>
          </cell>
        </row>
        <row r="634">
          <cell r="F634" t="str">
            <v>GAS</v>
          </cell>
          <cell r="G634" t="str">
            <v>IMMKTEAST</v>
          </cell>
          <cell r="H634" t="str">
            <v>INTRAMONTH</v>
          </cell>
        </row>
        <row r="635">
          <cell r="A635" t="str">
            <v>POS-GAS-TRD</v>
          </cell>
          <cell r="B635" t="str">
            <v>INTRA-MKTEAST-PRC</v>
          </cell>
          <cell r="C635" t="str">
            <v>MARKETEAST</v>
          </cell>
          <cell r="D635" t="str">
            <v>P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INTRA-MKTEAST-IDX</v>
          </cell>
          <cell r="C636" t="str">
            <v>MARKETEAST</v>
          </cell>
          <cell r="D636" t="str">
            <v>I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FT-EMWNSS1-BAS</v>
          </cell>
          <cell r="C637" t="str">
            <v>MIDWEST</v>
          </cell>
          <cell r="D637" t="str">
            <v>D</v>
          </cell>
        </row>
        <row r="637">
          <cell r="F637" t="str">
            <v>GAS</v>
          </cell>
          <cell r="G637" t="str">
            <v>MIDWEST</v>
          </cell>
          <cell r="H637" t="str">
            <v>FIRM TRADING</v>
          </cell>
        </row>
        <row r="638">
          <cell r="A638" t="str">
            <v>POS-GAS-TRD</v>
          </cell>
          <cell r="B638" t="str">
            <v>FT-EMWNSS1-PRC</v>
          </cell>
          <cell r="C638" t="str">
            <v>MIDWEST</v>
          </cell>
          <cell r="D638" t="str">
            <v>P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FT-EMWNSS2-PRC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IMMIDWEST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FT-EMWNSS2-BAS</v>
          </cell>
          <cell r="C640" t="str">
            <v>MIDWEST</v>
          </cell>
          <cell r="D640" t="str">
            <v>D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FT-CENTRAL-CAN-PRC</v>
          </cell>
          <cell r="C641" t="str">
            <v>CENTRAL</v>
          </cell>
          <cell r="D641" t="str">
            <v>P</v>
          </cell>
        </row>
        <row r="641">
          <cell r="F641" t="str">
            <v>GAS</v>
          </cell>
          <cell r="G641" t="str">
            <v>CENTRAL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FT-CENTRAL-CAN-BAS</v>
          </cell>
          <cell r="C642" t="str">
            <v>CENTRAL</v>
          </cell>
          <cell r="D642" t="str">
            <v>D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INTRA-MKTEAST-PHY</v>
          </cell>
          <cell r="C643" t="str">
            <v>MARKETEAST</v>
          </cell>
          <cell r="D643" t="str">
            <v>M</v>
          </cell>
          <cell r="E643" t="str">
            <v>P</v>
          </cell>
          <cell r="F643" t="str">
            <v>GAS</v>
          </cell>
          <cell r="G643" t="str">
            <v>IMMKTEAST</v>
          </cell>
          <cell r="H643" t="str">
            <v>INTRAMONTH</v>
          </cell>
        </row>
        <row r="644">
          <cell r="A644" t="str">
            <v>POS-GAS-TRD</v>
          </cell>
          <cell r="B644" t="str">
            <v>FT-NEW-TEXAS-BAS</v>
          </cell>
          <cell r="C644" t="str">
            <v>TEXAS</v>
          </cell>
          <cell r="D644" t="str">
            <v>D</v>
          </cell>
        </row>
        <row r="644">
          <cell r="F644" t="str">
            <v>GAS</v>
          </cell>
          <cell r="G644" t="str">
            <v>NEWTEXAS</v>
          </cell>
          <cell r="H644" t="str">
            <v>FIRM TRADING</v>
          </cell>
        </row>
        <row r="645">
          <cell r="A645" t="str">
            <v>POS-GAS-TRD</v>
          </cell>
          <cell r="B645" t="str">
            <v>FT-NEW-TEXAS-PRC</v>
          </cell>
          <cell r="C645" t="str">
            <v>TEXAS</v>
          </cell>
          <cell r="D645" t="str">
            <v>P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FT-NEW-TEXAS-GDL</v>
          </cell>
          <cell r="C646" t="str">
            <v>TEXAS</v>
          </cell>
          <cell r="D646" t="str">
            <v>M</v>
          </cell>
          <cell r="E646" t="str">
            <v>G</v>
          </cell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FT-WEST-EOL-BAS</v>
          </cell>
          <cell r="C647" t="str">
            <v>WESTEOL</v>
          </cell>
          <cell r="D647" t="str">
            <v>D</v>
          </cell>
        </row>
        <row r="647">
          <cell r="F647" t="str">
            <v>GAS</v>
          </cell>
          <cell r="G647" t="str">
            <v>WEST</v>
          </cell>
          <cell r="H647" t="str">
            <v>FIRM TRADING</v>
          </cell>
        </row>
        <row r="648">
          <cell r="A648" t="str">
            <v>AGG-GAS-IDX</v>
          </cell>
          <cell r="B648" t="str">
            <v>FT-WEST-EOL-IDX</v>
          </cell>
          <cell r="C648" t="str">
            <v>WESTEOL</v>
          </cell>
          <cell r="D648" t="str">
            <v>I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POS-GAS-TRD</v>
          </cell>
          <cell r="B649" t="str">
            <v>FT-WEST-EOL-PRC</v>
          </cell>
          <cell r="C649" t="str">
            <v>WESTEOL</v>
          </cell>
          <cell r="D649" t="str">
            <v>P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FT-WEST-EOL-GDL</v>
          </cell>
          <cell r="C650" t="str">
            <v>WESTEOL</v>
          </cell>
          <cell r="D650" t="str">
            <v>M</v>
          </cell>
          <cell r="E650" t="str">
            <v>G</v>
          </cell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INTRA-WEST-SJ-BAS</v>
          </cell>
          <cell r="C651" t="str">
            <v>SANJUAN</v>
          </cell>
          <cell r="D651" t="str">
            <v>D</v>
          </cell>
        </row>
        <row r="651">
          <cell r="F651" t="str">
            <v>GAS</v>
          </cell>
          <cell r="G651" t="str">
            <v>SANJUAN</v>
          </cell>
          <cell r="H651" t="str">
            <v>INTRAMONTH</v>
          </cell>
        </row>
        <row r="652">
          <cell r="A652" t="str">
            <v>POS-GAS-TRD</v>
          </cell>
          <cell r="B652" t="str">
            <v>INTRA-WEST-SJ-GDL</v>
          </cell>
          <cell r="C652" t="str">
            <v>SANJUAN</v>
          </cell>
          <cell r="D652" t="str">
            <v>M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INTRA-WEST-SJ-PRC</v>
          </cell>
          <cell r="C653" t="str">
            <v>SANJUAN</v>
          </cell>
          <cell r="D653" t="str">
            <v>P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FT-EOL-TEXAS-BAS</v>
          </cell>
          <cell r="C654" t="str">
            <v>TEXAS</v>
          </cell>
          <cell r="D654" t="str">
            <v>D</v>
          </cell>
        </row>
        <row r="654">
          <cell r="F654" t="str">
            <v>GAS</v>
          </cell>
          <cell r="G654" t="str">
            <v>IMTEXAS</v>
          </cell>
          <cell r="H654" t="str">
            <v>FIRM TRADING</v>
          </cell>
        </row>
        <row r="655">
          <cell r="A655" t="str">
            <v>POS-GAS-TRD</v>
          </cell>
          <cell r="B655" t="str">
            <v>FT-EOL-TEXAS-PRC</v>
          </cell>
          <cell r="C655" t="str">
            <v>TEXAS</v>
          </cell>
          <cell r="D655" t="str">
            <v>P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AGG-GAS-IDX</v>
          </cell>
          <cell r="B656" t="str">
            <v>FT-EOL-TEXAS-IDX</v>
          </cell>
          <cell r="C656" t="str">
            <v>TEXAS</v>
          </cell>
          <cell r="D656" t="str">
            <v>I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POS-GAS-TRD</v>
          </cell>
          <cell r="B657" t="str">
            <v>FT-NORTHWEST-PRC</v>
          </cell>
          <cell r="C657" t="str">
            <v>WEST</v>
          </cell>
          <cell r="D657" t="str">
            <v>P</v>
          </cell>
        </row>
        <row r="657">
          <cell r="F657" t="str">
            <v>GAS</v>
          </cell>
          <cell r="G657" t="str">
            <v>NWEST</v>
          </cell>
          <cell r="H657" t="str">
            <v>FIRM TRADING</v>
          </cell>
        </row>
        <row r="658">
          <cell r="A658" t="str">
            <v>AGG-GAS-IDX</v>
          </cell>
          <cell r="B658" t="str">
            <v>FT-NORTHWEST-IDX</v>
          </cell>
          <cell r="C658" t="str">
            <v>WEST</v>
          </cell>
          <cell r="D658" t="str">
            <v>I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POS-GAS-TRD</v>
          </cell>
          <cell r="B659" t="str">
            <v>FT-NORTHWEST-BAS</v>
          </cell>
          <cell r="C659" t="str">
            <v>WEST</v>
          </cell>
          <cell r="D659" t="str">
            <v>D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INTRA-EMWMEH-BAS</v>
          </cell>
          <cell r="C660" t="str">
            <v>MIDWEST</v>
          </cell>
          <cell r="D660" t="str">
            <v>D</v>
          </cell>
        </row>
        <row r="660">
          <cell r="F660" t="str">
            <v>GAS</v>
          </cell>
          <cell r="G660" t="str">
            <v>IMCHICAGO</v>
          </cell>
          <cell r="H660" t="str">
            <v>INTRAMONTH</v>
          </cell>
        </row>
        <row r="661">
          <cell r="A661" t="str">
            <v>POS-GAS-TRD</v>
          </cell>
          <cell r="B661" t="str">
            <v>INTRA-EMWMEH-GDL</v>
          </cell>
          <cell r="C661" t="str">
            <v>MIDWEST</v>
          </cell>
          <cell r="D661" t="str">
            <v>M</v>
          </cell>
          <cell r="E661" t="str">
            <v>G</v>
          </cell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INTRA-EMWMEH-IDX</v>
          </cell>
          <cell r="C662" t="str">
            <v>MIDWEST</v>
          </cell>
          <cell r="D662" t="str">
            <v>I</v>
          </cell>
        </row>
        <row r="662"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INTRA-EMWMEH-PRC</v>
          </cell>
          <cell r="C663" t="str">
            <v>MIDWEST</v>
          </cell>
          <cell r="D663" t="str">
            <v>P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IM-GD-TRANS-IDX</v>
          </cell>
          <cell r="C664" t="str">
            <v>CENTRALI</v>
          </cell>
          <cell r="D664" t="str">
            <v>M</v>
          </cell>
        </row>
        <row r="664">
          <cell r="F664" t="str">
            <v>GAS</v>
          </cell>
          <cell r="G664" t="str">
            <v>GDCENT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IM-GD-TRANS-PRC</v>
          </cell>
          <cell r="C665" t="str">
            <v>CENTRAL</v>
          </cell>
          <cell r="D665" t="str">
            <v>P</v>
          </cell>
        </row>
        <row r="665">
          <cell r="F665" t="str">
            <v>GAS</v>
          </cell>
          <cell r="G665" t="str">
            <v>GDCENT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IM-GD-TRANS-GDL</v>
          </cell>
          <cell r="C666" t="str">
            <v>CENTRAL</v>
          </cell>
          <cell r="D666" t="str">
            <v>M</v>
          </cell>
          <cell r="E666" t="str">
            <v>G</v>
          </cell>
          <cell r="F666" t="str">
            <v>GAS</v>
          </cell>
          <cell r="G666" t="str">
            <v>GDCENT</v>
          </cell>
          <cell r="H666" t="str">
            <v>INTRAMONTH</v>
          </cell>
        </row>
        <row r="667">
          <cell r="A667" t="str">
            <v>POS-GAS-TRD</v>
          </cell>
          <cell r="B667" t="str">
            <v>INTRA-GD-TRANS-BAS</v>
          </cell>
          <cell r="C667" t="str">
            <v>GD_TRANS</v>
          </cell>
          <cell r="D667" t="str">
            <v>D</v>
          </cell>
        </row>
        <row r="667">
          <cell r="F667" t="str">
            <v>GAS</v>
          </cell>
          <cell r="G667" t="str">
            <v>IMCENTRAL</v>
          </cell>
          <cell r="H667" t="str">
            <v>INTRAMONTH</v>
          </cell>
        </row>
        <row r="668">
          <cell r="A668" t="str">
            <v>POS-GAS-TRD</v>
          </cell>
          <cell r="B668" t="str">
            <v>NG-MM-PRC</v>
          </cell>
          <cell r="C668" t="str">
            <v>DESK</v>
          </cell>
          <cell r="D668" t="str">
            <v>P</v>
          </cell>
        </row>
        <row r="668">
          <cell r="F668" t="str">
            <v>GAS</v>
          </cell>
          <cell r="G668" t="str">
            <v>NGMM</v>
          </cell>
          <cell r="H668" t="str">
            <v>NGPRICE</v>
          </cell>
        </row>
        <row r="669">
          <cell r="A669" t="str">
            <v>LIQ-GAS-TRD</v>
          </cell>
          <cell r="B669" t="str">
            <v>OIL-NG-HDG-CAB-GDL</v>
          </cell>
          <cell r="C669" t="str">
            <v>DESK</v>
          </cell>
          <cell r="D669" t="str">
            <v>M</v>
          </cell>
          <cell r="E669" t="str">
            <v>G</v>
          </cell>
          <cell r="F669" t="str">
            <v>LIQUIDSW</v>
          </cell>
          <cell r="G669" t="str">
            <v>LIQUIDSW</v>
          </cell>
          <cell r="H669" t="str">
            <v>LIQUIDSW</v>
          </cell>
        </row>
        <row r="670">
          <cell r="G670" t="str">
            <v>                                                                                                                    </v>
          </cell>
        </row>
        <row r="671">
          <cell r="A671" t="str">
            <v>POS-GAS-TRD</v>
          </cell>
          <cell r="B671" t="str">
            <v>INTRA-CNT-MKT2-BAS</v>
          </cell>
          <cell r="C671" t="str">
            <v>CENTMKT2</v>
          </cell>
          <cell r="D671" t="str">
            <v>D</v>
          </cell>
        </row>
        <row r="671">
          <cell r="F671" t="str">
            <v>GAS</v>
          </cell>
          <cell r="G671" t="str">
            <v>IMCENTRAL</v>
          </cell>
          <cell r="H671" t="str">
            <v>INTRAMONTH</v>
          </cell>
        </row>
        <row r="672">
          <cell r="A672" t="str">
            <v>POS-GAS-TRD</v>
          </cell>
          <cell r="B672" t="str">
            <v>INTRA-CNT-MKT2-GDL</v>
          </cell>
          <cell r="C672" t="str">
            <v>CENTMKT2</v>
          </cell>
          <cell r="D672" t="str">
            <v>M</v>
          </cell>
          <cell r="E672" t="str">
            <v>G</v>
          </cell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INTRA-CNT-MKT2-PHY</v>
          </cell>
          <cell r="C673" t="str">
            <v>CENTMKT2</v>
          </cell>
          <cell r="D673" t="str">
            <v>M</v>
          </cell>
          <cell r="E673" t="str">
            <v>P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INTRA-CNT-NEW-PHY</v>
          </cell>
          <cell r="C674" t="str">
            <v>CNTN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INTRA-GD-TRANS-BAS</v>
          </cell>
          <cell r="C675" t="str">
            <v>CENTRAL</v>
          </cell>
          <cell r="D675" t="str">
            <v>D</v>
          </cell>
        </row>
        <row r="675"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INTRA-GD-TRANS-GDL</v>
          </cell>
          <cell r="C676" t="str">
            <v>GD_TRANS</v>
          </cell>
          <cell r="D676" t="str">
            <v>M</v>
          </cell>
          <cell r="E676" t="str">
            <v>G</v>
          </cell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INTRA-GD-TRANS-PHY</v>
          </cell>
          <cell r="C677" t="str">
            <v>GD_TRANS</v>
          </cell>
          <cell r="D677" t="str">
            <v>M</v>
          </cell>
          <cell r="E677" t="str">
            <v>P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INTRA-GD-TRANS-PRC</v>
          </cell>
          <cell r="C678" t="str">
            <v>GD_TRANS</v>
          </cell>
          <cell r="D678" t="str">
            <v>P</v>
          </cell>
        </row>
        <row r="678"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INTRA-GD-TRANS-IDX</v>
          </cell>
          <cell r="C679" t="str">
            <v>GD_TRANS</v>
          </cell>
          <cell r="D679" t="str">
            <v>M</v>
          </cell>
        </row>
        <row r="679">
          <cell r="F679" t="str">
            <v>GAS</v>
          </cell>
          <cell r="G679" t="str">
            <v>IMCENTRALI</v>
          </cell>
          <cell r="H679" t="str">
            <v>INTRAMONTH</v>
          </cell>
        </row>
        <row r="680">
          <cell r="A680" t="str">
            <v>POS-GAS-TRD</v>
          </cell>
          <cell r="B680" t="str">
            <v>IM-CENT-GULF-PHY</v>
          </cell>
          <cell r="C680" t="str">
            <v>CENTRAL</v>
          </cell>
          <cell r="D680" t="str">
            <v>M</v>
          </cell>
        </row>
        <row r="680">
          <cell r="F680" t="str">
            <v>GAS</v>
          </cell>
          <cell r="G680" t="str">
            <v>IMCENTRAL</v>
          </cell>
          <cell r="H680" t="str">
            <v>INTRAMONTH</v>
          </cell>
        </row>
        <row r="681">
          <cell r="A681" t="str">
            <v>POS-GAS-TRD</v>
          </cell>
          <cell r="B681" t="str">
            <v>IM-CENT-MID-PHY</v>
          </cell>
          <cell r="C681" t="str">
            <v>CENTMID_OLD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IM-CENT-MKT-PHY</v>
          </cell>
          <cell r="C682" t="str">
            <v>CENTMKT_OLD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INTRA-CNT-GULF-PHY</v>
          </cell>
          <cell r="C683" t="str">
            <v>CENTGULF</v>
          </cell>
          <cell r="D683" t="str">
            <v>M</v>
          </cell>
          <cell r="E683" t="str">
            <v>P</v>
          </cell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INTRA-CNT-MID-PHY</v>
          </cell>
          <cell r="C684" t="str">
            <v>CENTMID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INTRA-CNT-MKT-PHY</v>
          </cell>
          <cell r="C685" t="str">
            <v>CENTMKT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INTRA-CNT-MKT2-PRC</v>
          </cell>
          <cell r="C686" t="str">
            <v>CENTMKT2</v>
          </cell>
          <cell r="D686" t="str">
            <v>P</v>
          </cell>
        </row>
        <row r="686"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ARUBA-SPLY-PRC</v>
          </cell>
          <cell r="C687" t="str">
            <v>PEOPLES</v>
          </cell>
          <cell r="D687" t="str">
            <v>P</v>
          </cell>
        </row>
        <row r="687">
          <cell r="F687" t="str">
            <v>GAS</v>
          </cell>
          <cell r="G687" t="str">
            <v>ARUBAT</v>
          </cell>
          <cell r="H687" t="str">
            <v>FIRM TRADING</v>
          </cell>
        </row>
        <row r="688">
          <cell r="A688" t="str">
            <v>LIQ-GAS-TRD</v>
          </cell>
          <cell r="B688" t="str">
            <v>OIL-NG-HDG-CAB-BAS</v>
          </cell>
          <cell r="C688" t="str">
            <v>DESK</v>
          </cell>
          <cell r="D688" t="str">
            <v>D</v>
          </cell>
        </row>
        <row r="688">
          <cell r="F688" t="str">
            <v>LIQUIDSW</v>
          </cell>
          <cell r="G688" t="str">
            <v>LIQUIDSW</v>
          </cell>
          <cell r="H688" t="str">
            <v>LIQUIDSW</v>
          </cell>
        </row>
        <row r="689">
          <cell r="A689" t="str">
            <v>POS-GAS-TRD</v>
          </cell>
          <cell r="B689" t="str">
            <v>INTRA-CES-TVSG-PRC</v>
          </cell>
          <cell r="C689" t="str">
            <v>CES-TVSG</v>
          </cell>
          <cell r="D689" t="str">
            <v>P</v>
          </cell>
        </row>
        <row r="689">
          <cell r="F689" t="str">
            <v>GAS</v>
          </cell>
          <cell r="G689" t="str">
            <v>IMNESTORAGE</v>
          </cell>
          <cell r="H689" t="str">
            <v>INTRAMONTH</v>
          </cell>
        </row>
        <row r="690">
          <cell r="A690" t="str">
            <v>POS-GAS-TRD</v>
          </cell>
          <cell r="B690" t="str">
            <v>INTRA-CES-TVSG-BAS</v>
          </cell>
          <cell r="C690" t="str">
            <v>CES-TVSG</v>
          </cell>
          <cell r="D690" t="str">
            <v>D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INTRA-CES-TVSG-GDL</v>
          </cell>
          <cell r="C691" t="str">
            <v>CES-TVSG</v>
          </cell>
          <cell r="D691" t="str">
            <v>M</v>
          </cell>
          <cell r="E691" t="str">
            <v>P</v>
          </cell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INTRA-CES-ENTGY-PRC</v>
          </cell>
          <cell r="C692" t="str">
            <v>CES-ENTGY</v>
          </cell>
          <cell r="D692" t="str">
            <v>P</v>
          </cell>
        </row>
        <row r="692"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INTRA-CES-ENTGY-BAS</v>
          </cell>
          <cell r="C693" t="str">
            <v>CES-ENTGY</v>
          </cell>
          <cell r="D693" t="str">
            <v>D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INTRA-CES-ENTGY-GDL</v>
          </cell>
          <cell r="C694" t="str">
            <v>CES-ENTGY</v>
          </cell>
          <cell r="D694" t="str">
            <v>M</v>
          </cell>
          <cell r="E694" t="str">
            <v>G</v>
          </cell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IM-EMWNSS1-BAS</v>
          </cell>
          <cell r="C695" t="str">
            <v>MDWEST</v>
          </cell>
          <cell r="D695" t="str">
            <v>D</v>
          </cell>
        </row>
        <row r="695">
          <cell r="F695" t="str">
            <v>GAS</v>
          </cell>
          <cell r="G695" t="str">
            <v>IMCHICAGO</v>
          </cell>
          <cell r="H695" t="str">
            <v>INTRAMONTH</v>
          </cell>
        </row>
        <row r="696">
          <cell r="A696" t="str">
            <v>POS-GAS-TRD</v>
          </cell>
          <cell r="B696" t="str">
            <v>IM-EMWNSS1-GDL</v>
          </cell>
          <cell r="C696" t="str">
            <v>MDWEST</v>
          </cell>
          <cell r="D696" t="str">
            <v>M</v>
          </cell>
          <cell r="E696" t="str">
            <v>G</v>
          </cell>
          <cell r="F696" t="str">
            <v>GAS</v>
          </cell>
          <cell r="G696" t="str">
            <v>IMCHICAGO</v>
          </cell>
          <cell r="H696" t="str">
            <v>INTRAMONTH</v>
          </cell>
        </row>
        <row r="697">
          <cell r="A697" t="str">
            <v>POS-GAS-TRD</v>
          </cell>
          <cell r="B697" t="str">
            <v>IM-EMWNSS1-IDX</v>
          </cell>
          <cell r="C697" t="str">
            <v>MDWEST</v>
          </cell>
          <cell r="D697" t="str">
            <v>I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IM-EMWNSS1-PRC</v>
          </cell>
          <cell r="C698" t="str">
            <v>MDWEST</v>
          </cell>
          <cell r="D698" t="str">
            <v>P</v>
          </cell>
        </row>
        <row r="698"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IM-EMWNSS2-BAS</v>
          </cell>
          <cell r="C699" t="str">
            <v>MIDWEST</v>
          </cell>
          <cell r="D699" t="str">
            <v>D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IM-EMWNSS2-GDL</v>
          </cell>
          <cell r="C700" t="str">
            <v>MIDWEST</v>
          </cell>
          <cell r="D700" t="str">
            <v>M</v>
          </cell>
          <cell r="E700" t="str">
            <v>G</v>
          </cell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IM-EMWNSS2-IDX</v>
          </cell>
          <cell r="C701" t="str">
            <v>MIDWEST</v>
          </cell>
          <cell r="D701" t="str">
            <v>I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IM-EMWNSS2-PRC</v>
          </cell>
          <cell r="C702" t="str">
            <v>MIDWEST</v>
          </cell>
          <cell r="D702" t="str">
            <v>P</v>
          </cell>
        </row>
        <row r="702"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INTRA-ST-COVE-PRC</v>
          </cell>
          <cell r="C703" t="str">
            <v>STCOVE</v>
          </cell>
          <cell r="D703" t="str">
            <v>P</v>
          </cell>
        </row>
        <row r="703">
          <cell r="F703" t="str">
            <v>GAS</v>
          </cell>
          <cell r="G703" t="str">
            <v>IMNESTORAGE</v>
          </cell>
          <cell r="H703" t="str">
            <v>INTRAMONTH</v>
          </cell>
        </row>
        <row r="704">
          <cell r="A704" t="str">
            <v>POS-GAS-TRD</v>
          </cell>
          <cell r="B704" t="str">
            <v>INTRA-ST-COVE-BAS</v>
          </cell>
          <cell r="C704" t="str">
            <v>STCOVE</v>
          </cell>
          <cell r="D704" t="str">
            <v>D</v>
          </cell>
        </row>
        <row r="704">
          <cell r="F704" t="str">
            <v>GAS</v>
          </cell>
          <cell r="G704" t="str">
            <v>IMNESTORAGE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INTRA-ST-COVE-GDL</v>
          </cell>
          <cell r="C705" t="str">
            <v>STCOVE</v>
          </cell>
          <cell r="D705" t="str">
            <v>M</v>
          </cell>
          <cell r="E705" t="str">
            <v>G</v>
          </cell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INTRA-ST-COVE-IDX</v>
          </cell>
          <cell r="C706" t="str">
            <v>STCOVE</v>
          </cell>
          <cell r="D706" t="str">
            <v>I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INTRA-ME-PROMPT-PRC</v>
          </cell>
          <cell r="C707" t="str">
            <v>MARKETEAST</v>
          </cell>
          <cell r="D707" t="str">
            <v>P</v>
          </cell>
        </row>
        <row r="707">
          <cell r="F707" t="str">
            <v>GAS</v>
          </cell>
          <cell r="G707" t="str">
            <v>IMMKTE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INTRA-ME-PROMPT-IDX</v>
          </cell>
          <cell r="C708" t="str">
            <v>MARKETEAST</v>
          </cell>
          <cell r="D708" t="str">
            <v>I</v>
          </cell>
        </row>
        <row r="708">
          <cell r="F708" t="str">
            <v>GAS</v>
          </cell>
          <cell r="G708" t="str">
            <v>IMMKTEAST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INTRA-ME-PROMPT-PHY</v>
          </cell>
          <cell r="C709" t="str">
            <v>MARKETEAST</v>
          </cell>
          <cell r="D709" t="str">
            <v>M</v>
          </cell>
          <cell r="E709" t="str">
            <v>P</v>
          </cell>
          <cell r="F709" t="str">
            <v>GAS</v>
          </cell>
          <cell r="G709" t="str">
            <v>IMMKTEAST</v>
          </cell>
          <cell r="H709" t="str">
            <v>INTRAMONTH</v>
          </cell>
        </row>
        <row r="712">
          <cell r="A712" t="str">
            <v>POS-GAS-TRD</v>
          </cell>
          <cell r="B712" t="str">
            <v>INTRA-GULF5-PRC</v>
          </cell>
          <cell r="C712" t="str">
            <v>NORTHEAST</v>
          </cell>
          <cell r="D712" t="str">
            <v>P</v>
          </cell>
        </row>
        <row r="712">
          <cell r="F712" t="str">
            <v>GAS</v>
          </cell>
          <cell r="G712" t="str">
            <v>IMNORTHEAST</v>
          </cell>
          <cell r="H712" t="str">
            <v>INTRAMONTH</v>
          </cell>
        </row>
        <row r="713">
          <cell r="A713" t="str">
            <v>POS-GAS-TRD</v>
          </cell>
          <cell r="B713" t="str">
            <v>INTRA-GULF6-PRC</v>
          </cell>
          <cell r="C713" t="str">
            <v>NORTHEAST</v>
          </cell>
          <cell r="D713" t="str">
            <v>P</v>
          </cell>
        </row>
        <row r="713">
          <cell r="F713" t="str">
            <v>GAS</v>
          </cell>
          <cell r="G713" t="str">
            <v>IMNORTHEAST</v>
          </cell>
          <cell r="H713" t="str">
            <v>INTRAMONTH</v>
          </cell>
        </row>
        <row r="714">
          <cell r="A714" t="str">
            <v>POS-GAS-TRD</v>
          </cell>
          <cell r="B714" t="str">
            <v>INTRA-GULF7-PRC</v>
          </cell>
          <cell r="C714" t="str">
            <v>NORTHEAST</v>
          </cell>
          <cell r="D714" t="str">
            <v>P</v>
          </cell>
        </row>
        <row r="714">
          <cell r="F714" t="str">
            <v>GAS</v>
          </cell>
          <cell r="G714" t="str">
            <v>IMNORTHEAST</v>
          </cell>
          <cell r="H714" t="str">
            <v>INTRAMONTH</v>
          </cell>
        </row>
        <row r="715">
          <cell r="A715" t="str">
            <v>POS-GAS-TRD</v>
          </cell>
          <cell r="B715" t="str">
            <v>INTRA-GULF5-PHY</v>
          </cell>
          <cell r="C715" t="str">
            <v>NORTHEAST</v>
          </cell>
          <cell r="D715" t="str">
            <v>M</v>
          </cell>
          <cell r="E715" t="str">
            <v>P</v>
          </cell>
          <cell r="F715" t="str">
            <v>GAS</v>
          </cell>
          <cell r="G715" t="str">
            <v>IMNORTHEAST</v>
          </cell>
          <cell r="H715" t="str">
            <v>INTRAMONTH</v>
          </cell>
        </row>
        <row r="716">
          <cell r="A716" t="str">
            <v>POS-GAS-TRD</v>
          </cell>
          <cell r="B716" t="str">
            <v>INTRA-GULF6-PHY</v>
          </cell>
          <cell r="C716" t="str">
            <v>NORTHEAST</v>
          </cell>
          <cell r="D716" t="str">
            <v>M</v>
          </cell>
          <cell r="E716" t="str">
            <v>P</v>
          </cell>
          <cell r="F716" t="str">
            <v>GAS</v>
          </cell>
          <cell r="G716" t="str">
            <v>IMNORTHEAST</v>
          </cell>
          <cell r="H716" t="str">
            <v>INTRAMONTH</v>
          </cell>
        </row>
        <row r="717">
          <cell r="A717" t="str">
            <v>POS-GAS-TRD</v>
          </cell>
          <cell r="B717" t="str">
            <v>INTRA-GULF7-PHY</v>
          </cell>
          <cell r="C717" t="str">
            <v>NORTHEAST</v>
          </cell>
          <cell r="D717" t="str">
            <v>M</v>
          </cell>
          <cell r="E717" t="str">
            <v>P</v>
          </cell>
          <cell r="F717" t="str">
            <v>GAS</v>
          </cell>
          <cell r="G717" t="str">
            <v>IMNORTHEAST</v>
          </cell>
          <cell r="H717" t="str">
            <v>INTRAMONTH</v>
          </cell>
        </row>
        <row r="718">
          <cell r="A718" t="str">
            <v>POS-GAS-TRD</v>
          </cell>
          <cell r="B718" t="str">
            <v>INTRA-GULF5-GDL</v>
          </cell>
          <cell r="C718" t="str">
            <v>NORTHEAST</v>
          </cell>
          <cell r="D718" t="str">
            <v>M</v>
          </cell>
          <cell r="E718" t="str">
            <v>G</v>
          </cell>
          <cell r="F718" t="str">
            <v>GAS</v>
          </cell>
          <cell r="G718" t="str">
            <v>IMNORTHEAST</v>
          </cell>
          <cell r="H718" t="str">
            <v>INTRAMONTH</v>
          </cell>
        </row>
        <row r="719">
          <cell r="A719" t="str">
            <v>POS-GAS-TRD</v>
          </cell>
          <cell r="B719" t="str">
            <v>INTRA-GULF6-GDL</v>
          </cell>
          <cell r="C719" t="str">
            <v>NORTHEAST</v>
          </cell>
          <cell r="D719" t="str">
            <v>M</v>
          </cell>
          <cell r="E719" t="str">
            <v>G</v>
          </cell>
          <cell r="F719" t="str">
            <v>GAS</v>
          </cell>
          <cell r="G719" t="str">
            <v>IMNORTHEAST</v>
          </cell>
          <cell r="H719" t="str">
            <v>INTRAMONTH</v>
          </cell>
        </row>
        <row r="720">
          <cell r="A720" t="str">
            <v>POS-GAS-TRD</v>
          </cell>
          <cell r="B720" t="str">
            <v>INTRA-GULF7-GDL</v>
          </cell>
          <cell r="C720" t="str">
            <v>NORTHEAST</v>
          </cell>
          <cell r="D720" t="str">
            <v>M</v>
          </cell>
          <cell r="E720" t="str">
            <v>G</v>
          </cell>
          <cell r="F720" t="str">
            <v>GAS</v>
          </cell>
          <cell r="G720" t="str">
            <v>IMNORTHEAST</v>
          </cell>
          <cell r="H720" t="str">
            <v>INTRAMONTH</v>
          </cell>
        </row>
        <row r="721">
          <cell r="A721" t="str">
            <v>POS-GAS-TRD</v>
          </cell>
          <cell r="B721" t="str">
            <v>INTRA-GULF5-BAS</v>
          </cell>
          <cell r="C721" t="str">
            <v>NORTHEAST</v>
          </cell>
          <cell r="D721" t="str">
            <v>D</v>
          </cell>
        </row>
        <row r="721">
          <cell r="F721" t="str">
            <v>GAS</v>
          </cell>
          <cell r="G721" t="str">
            <v>IMNORTHEAST</v>
          </cell>
          <cell r="H721" t="str">
            <v>INTRAMONTH</v>
          </cell>
        </row>
        <row r="722">
          <cell r="A722" t="str">
            <v>POS-GAS-TRD</v>
          </cell>
          <cell r="B722" t="str">
            <v>INTRA-GULF6-BAS</v>
          </cell>
          <cell r="C722" t="str">
            <v>NORTHEAST</v>
          </cell>
          <cell r="D722" t="str">
            <v>D</v>
          </cell>
        </row>
        <row r="722">
          <cell r="F722" t="str">
            <v>GAS</v>
          </cell>
          <cell r="G722" t="str">
            <v>IMNORTHEAST</v>
          </cell>
          <cell r="H722" t="str">
            <v>INTRAMONTH</v>
          </cell>
        </row>
        <row r="723">
          <cell r="A723" t="str">
            <v>POS-GAS-TRD</v>
          </cell>
          <cell r="B723" t="str">
            <v>INTRA-GULF7-BAS</v>
          </cell>
          <cell r="C723" t="str">
            <v>NORTHEAST</v>
          </cell>
          <cell r="D723" t="str">
            <v>D</v>
          </cell>
        </row>
        <row r="723">
          <cell r="F723" t="str">
            <v>GAS</v>
          </cell>
          <cell r="G723" t="str">
            <v>IMNORTHEAST</v>
          </cell>
          <cell r="H723" t="str">
            <v>INTRAMONTH</v>
          </cell>
        </row>
        <row r="724">
          <cell r="A724" t="str">
            <v>POS-GAS-TRD</v>
          </cell>
          <cell r="B724" t="str">
            <v>INTRA-MKT5-BAS</v>
          </cell>
          <cell r="C724" t="str">
            <v>NORTHEAST</v>
          </cell>
          <cell r="D724" t="str">
            <v>D</v>
          </cell>
        </row>
        <row r="724">
          <cell r="F724" t="str">
            <v>GAS</v>
          </cell>
          <cell r="G724" t="str">
            <v>IMMKTEAST</v>
          </cell>
          <cell r="H724" t="str">
            <v>INTRAMONTH</v>
          </cell>
        </row>
        <row r="725">
          <cell r="A725" t="str">
            <v>POS-GAS-TRD</v>
          </cell>
          <cell r="B725" t="str">
            <v>INTRA-MKT5-GDL</v>
          </cell>
          <cell r="C725" t="str">
            <v>NORTHEAST</v>
          </cell>
          <cell r="D725" t="str">
            <v>M</v>
          </cell>
          <cell r="E725" t="str">
            <v>G</v>
          </cell>
          <cell r="F725" t="str">
            <v>GAS</v>
          </cell>
          <cell r="G725" t="str">
            <v>IMMKTEAST</v>
          </cell>
          <cell r="H725" t="str">
            <v>INTRAMONTH</v>
          </cell>
        </row>
        <row r="726">
          <cell r="A726" t="str">
            <v>POS-GAS-TRD</v>
          </cell>
          <cell r="B726" t="str">
            <v>INTRA-MKT5-PHY</v>
          </cell>
          <cell r="C726" t="str">
            <v>NORTHEAST</v>
          </cell>
          <cell r="D726" t="str">
            <v>M</v>
          </cell>
          <cell r="E726" t="str">
            <v>P</v>
          </cell>
          <cell r="F726" t="str">
            <v>GAS</v>
          </cell>
          <cell r="G726" t="str">
            <v>IMMKTEAST</v>
          </cell>
          <cell r="H726" t="str">
            <v>INTRAMONTH</v>
          </cell>
        </row>
        <row r="727">
          <cell r="A727" t="str">
            <v>POS-GAS-TRD</v>
          </cell>
          <cell r="B727" t="str">
            <v>INTRA-MKT5-PRC</v>
          </cell>
          <cell r="C727" t="str">
            <v>NORTHEAST</v>
          </cell>
          <cell r="D727" t="str">
            <v>P</v>
          </cell>
        </row>
        <row r="727">
          <cell r="F727" t="str">
            <v>GAS</v>
          </cell>
          <cell r="G727" t="str">
            <v>IMMKTEAST</v>
          </cell>
          <cell r="H727" t="str">
            <v>INTRAMONTH</v>
          </cell>
        </row>
        <row r="728">
          <cell r="A728" t="str">
            <v>POS-GAS-TRD</v>
          </cell>
          <cell r="B728" t="str">
            <v>FT-CAND-OP-GD-GDL</v>
          </cell>
          <cell r="C728" t="str">
            <v>OPTIONS</v>
          </cell>
          <cell r="D728" t="str">
            <v>M</v>
          </cell>
          <cell r="E728" t="str">
            <v>G</v>
          </cell>
          <cell r="F728" t="str">
            <v>GAS</v>
          </cell>
          <cell r="G728" t="str">
            <v>IMCANADA</v>
          </cell>
          <cell r="H728" t="str">
            <v>FIRM TRADING</v>
          </cell>
        </row>
        <row r="729">
          <cell r="A729" t="str">
            <v>POS-GAS-TRD</v>
          </cell>
          <cell r="B729" t="str">
            <v>INTRA-CAND-BC-PHY</v>
          </cell>
          <cell r="C729" t="str">
            <v>CDBC</v>
          </cell>
          <cell r="D729" t="str">
            <v>M</v>
          </cell>
          <cell r="E729" t="str">
            <v>P</v>
          </cell>
          <cell r="F729" t="str">
            <v>GAS</v>
          </cell>
          <cell r="G729" t="str">
            <v>IMCANADA</v>
          </cell>
          <cell r="H729" t="str">
            <v>INTRAMONTH</v>
          </cell>
        </row>
        <row r="730">
          <cell r="A730" t="str">
            <v>POS-GAS-TRD</v>
          </cell>
          <cell r="B730" t="str">
            <v>INTRA-CAND-BC-PRC</v>
          </cell>
          <cell r="C730" t="str">
            <v>CDBC</v>
          </cell>
          <cell r="D730" t="str">
            <v>P</v>
          </cell>
        </row>
        <row r="730">
          <cell r="F730" t="str">
            <v>GAS</v>
          </cell>
          <cell r="G730" t="str">
            <v>IMCANADA</v>
          </cell>
          <cell r="H730" t="str">
            <v>INTRAMONTH</v>
          </cell>
        </row>
        <row r="731">
          <cell r="A731" t="str">
            <v>POS-GAS-TRD</v>
          </cell>
          <cell r="B731" t="str">
            <v>INTRA-CAND-BC-BAS</v>
          </cell>
          <cell r="C731" t="str">
            <v>CDBC</v>
          </cell>
          <cell r="D731" t="str">
            <v>D</v>
          </cell>
        </row>
        <row r="731">
          <cell r="F731" t="str">
            <v>GAS</v>
          </cell>
          <cell r="G731" t="str">
            <v>IMCANADA</v>
          </cell>
          <cell r="H731" t="str">
            <v>INTRAMONTH</v>
          </cell>
        </row>
        <row r="732">
          <cell r="A732" t="str">
            <v>POS-GAS-TRD</v>
          </cell>
          <cell r="B732" t="str">
            <v>INTRA-CAND-WEST-BAS</v>
          </cell>
          <cell r="C732" t="str">
            <v>CDWEST</v>
          </cell>
          <cell r="D732" t="str">
            <v>D</v>
          </cell>
        </row>
        <row r="732">
          <cell r="F732" t="str">
            <v>GAS</v>
          </cell>
          <cell r="G732" t="str">
            <v>IMCANADA</v>
          </cell>
          <cell r="H732" t="str">
            <v>IMCANADA</v>
          </cell>
        </row>
        <row r="733">
          <cell r="A733" t="str">
            <v>POS-GAS-TRD</v>
          </cell>
          <cell r="B733" t="str">
            <v>INTRA-CES-LGS-BAS</v>
          </cell>
          <cell r="C733" t="str">
            <v>CES-ASSET</v>
          </cell>
          <cell r="D733" t="str">
            <v>D</v>
          </cell>
        </row>
        <row r="733">
          <cell r="F733" t="str">
            <v>GAS</v>
          </cell>
          <cell r="G733" t="str">
            <v>IMNESTORAGE</v>
          </cell>
          <cell r="H733" t="str">
            <v>INTRAMONTH</v>
          </cell>
        </row>
        <row r="734">
          <cell r="A734" t="str">
            <v>POS-GAS-TRD</v>
          </cell>
          <cell r="B734" t="str">
            <v>INTRA-CES-LGS-PRC</v>
          </cell>
          <cell r="C734" t="str">
            <v>CES-ASSET</v>
          </cell>
          <cell r="D734" t="str">
            <v>P</v>
          </cell>
        </row>
        <row r="734">
          <cell r="F734" t="str">
            <v>GAS</v>
          </cell>
          <cell r="G734" t="str">
            <v>IMNESTORAGE</v>
          </cell>
          <cell r="H734" t="str">
            <v>INTRAMONTH</v>
          </cell>
        </row>
        <row r="735">
          <cell r="A735" t="str">
            <v>POS-GAS-TRD</v>
          </cell>
          <cell r="B735" t="str">
            <v>INTRA-CES-LGS-IDX</v>
          </cell>
          <cell r="C735" t="str">
            <v>CES-ASSET</v>
          </cell>
          <cell r="D735" t="str">
            <v>P</v>
          </cell>
        </row>
        <row r="735">
          <cell r="F735" t="str">
            <v>GAS</v>
          </cell>
          <cell r="G735" t="str">
            <v>IMNESTORAGE</v>
          </cell>
          <cell r="H735" t="str">
            <v>INTRAMONTH</v>
          </cell>
        </row>
        <row r="736">
          <cell r="A736" t="str">
            <v>POS-GAS-TRD</v>
          </cell>
          <cell r="B736" t="str">
            <v>INTRA-CES-LGS-GDL</v>
          </cell>
          <cell r="C736" t="str">
            <v>CES-ASSET</v>
          </cell>
          <cell r="D736" t="str">
            <v>M</v>
          </cell>
          <cell r="E736" t="str">
            <v>P</v>
          </cell>
          <cell r="F736" t="str">
            <v>GAS</v>
          </cell>
          <cell r="G736" t="str">
            <v>IMNESTORAGE</v>
          </cell>
          <cell r="H736" t="str">
            <v>INTRAMONTH</v>
          </cell>
        </row>
        <row r="737">
          <cell r="A737" t="str">
            <v>POS-GAS-TRD</v>
          </cell>
          <cell r="B737" t="str">
            <v>INTRA-CEN-MID2-BAS</v>
          </cell>
          <cell r="C737" t="str">
            <v>INTRA-CENT2</v>
          </cell>
          <cell r="D737" t="str">
            <v>D</v>
          </cell>
        </row>
        <row r="737">
          <cell r="F737" t="str">
            <v>GAS</v>
          </cell>
          <cell r="G737" t="str">
            <v>IMCENTRAL</v>
          </cell>
          <cell r="H737" t="str">
            <v>INTRAMONTH</v>
          </cell>
        </row>
        <row r="738">
          <cell r="A738" t="str">
            <v>POS-GAS-TRD</v>
          </cell>
          <cell r="B738" t="str">
            <v>INTRA-CEN-MID2-GDL</v>
          </cell>
          <cell r="C738" t="str">
            <v>INTRA-CENT2</v>
          </cell>
          <cell r="D738" t="str">
            <v>M</v>
          </cell>
          <cell r="E738" t="str">
            <v>G</v>
          </cell>
          <cell r="F738" t="str">
            <v>GAS</v>
          </cell>
          <cell r="G738" t="str">
            <v>IMCENTRAL</v>
          </cell>
          <cell r="H738" t="str">
            <v>INTRAMONTH</v>
          </cell>
        </row>
        <row r="739">
          <cell r="A739" t="str">
            <v>POS-GAS-TRD</v>
          </cell>
          <cell r="B739" t="str">
            <v>INTRA-CEN-MID2-PHY</v>
          </cell>
          <cell r="C739" t="str">
            <v>INTRA-CENT2</v>
          </cell>
          <cell r="D739" t="str">
            <v>M</v>
          </cell>
          <cell r="E739" t="str">
            <v>P</v>
          </cell>
          <cell r="F739" t="str">
            <v>GAS</v>
          </cell>
          <cell r="G739" t="str">
            <v>IMCENTRAL</v>
          </cell>
          <cell r="H739" t="str">
            <v>INTRAMONTH</v>
          </cell>
        </row>
        <row r="740">
          <cell r="A740" t="str">
            <v>POS-GAS-TRD</v>
          </cell>
          <cell r="B740" t="str">
            <v>INTRA-CEN-MID2-PRC</v>
          </cell>
          <cell r="C740" t="str">
            <v>INTRA-CENT2</v>
          </cell>
          <cell r="D740" t="str">
            <v>P</v>
          </cell>
        </row>
        <row r="740">
          <cell r="F740" t="str">
            <v>GAS</v>
          </cell>
          <cell r="G740" t="str">
            <v>IMCENTRAL</v>
          </cell>
          <cell r="H740" t="str">
            <v>INTRAMONTH</v>
          </cell>
        </row>
        <row r="741">
          <cell r="A741" t="str">
            <v>POS-GAS-TRD</v>
          </cell>
          <cell r="B741" t="str">
            <v>IMCAN-ERMS-XL-PHY</v>
          </cell>
          <cell r="C741" t="str">
            <v>DESK</v>
          </cell>
          <cell r="D741" t="str">
            <v>M</v>
          </cell>
          <cell r="E741" t="str">
            <v>P</v>
          </cell>
          <cell r="F741" t="str">
            <v>GAS</v>
          </cell>
          <cell r="G741" t="str">
            <v>IMCANADA</v>
          </cell>
          <cell r="H741" t="str">
            <v>INTRAMONTH</v>
          </cell>
        </row>
        <row r="742">
          <cell r="A742" t="str">
            <v>POS-GAS-TRD</v>
          </cell>
          <cell r="B742" t="str">
            <v>FT-CAND-EGSC-BC-PRC</v>
          </cell>
          <cell r="C742" t="str">
            <v>CANADA</v>
          </cell>
          <cell r="D742" t="str">
            <v>P</v>
          </cell>
        </row>
        <row r="742">
          <cell r="F742" t="str">
            <v>GAS</v>
          </cell>
          <cell r="G742" t="str">
            <v>CANADA</v>
          </cell>
          <cell r="H742" t="str">
            <v>CANADA</v>
          </cell>
        </row>
        <row r="743">
          <cell r="A743" t="str">
            <v>POS-GAS-TRD</v>
          </cell>
          <cell r="B743" t="str">
            <v>FT-WEST-GD-GDL</v>
          </cell>
          <cell r="C743" t="str">
            <v>WEST</v>
          </cell>
          <cell r="D743" t="str">
            <v>M</v>
          </cell>
          <cell r="E743" t="str">
            <v>G</v>
          </cell>
          <cell r="F743" t="str">
            <v>GAS</v>
          </cell>
          <cell r="G743" t="str">
            <v>WEST</v>
          </cell>
          <cell r="H743" t="str">
            <v>FIRM TRADING</v>
          </cell>
        </row>
        <row r="744">
          <cell r="A744" t="str">
            <v>POS-GAS-TRD</v>
          </cell>
          <cell r="B744" t="str">
            <v>FT-EOL-TEXAS-GDL</v>
          </cell>
          <cell r="C744" t="str">
            <v>TEXAS</v>
          </cell>
          <cell r="D744" t="str">
            <v>M</v>
          </cell>
          <cell r="E744" t="str">
            <v>G</v>
          </cell>
          <cell r="F744" t="str">
            <v>GAS</v>
          </cell>
          <cell r="G744" t="str">
            <v>IMTEXAS</v>
          </cell>
          <cell r="H744" t="str">
            <v>INTRAMONTH</v>
          </cell>
        </row>
        <row r="745">
          <cell r="A745" t="str">
            <v>POS-GAS-TRD</v>
          </cell>
          <cell r="B745" t="str">
            <v>INTRA-CNT-TRANS-PHY</v>
          </cell>
          <cell r="C745" t="str">
            <v>CENTRLTRSP</v>
          </cell>
          <cell r="D745" t="str">
            <v>M</v>
          </cell>
          <cell r="E745" t="str">
            <v>P</v>
          </cell>
          <cell r="F745" t="str">
            <v>GAS</v>
          </cell>
          <cell r="G745" t="str">
            <v>GDCENT</v>
          </cell>
          <cell r="H745" t="str">
            <v>INTRAMONTH</v>
          </cell>
        </row>
        <row r="746">
          <cell r="A746" t="str">
            <v>POS-GAS-TRD</v>
          </cell>
          <cell r="B746" t="str">
            <v>MGMT-WEST-BAS</v>
          </cell>
          <cell r="C746" t="str">
            <v>WEST</v>
          </cell>
          <cell r="D746" t="str">
            <v>D</v>
          </cell>
        </row>
        <row r="746">
          <cell r="F746" t="str">
            <v>GAS</v>
          </cell>
          <cell r="G746" t="str">
            <v>MGMTWEST</v>
          </cell>
          <cell r="H746" t="str">
            <v>FIRM TRADING</v>
          </cell>
        </row>
        <row r="747">
          <cell r="A747" t="str">
            <v>POS-GAS-TRD</v>
          </cell>
          <cell r="B747" t="str">
            <v>MGMT-WEST-GDL</v>
          </cell>
          <cell r="C747" t="str">
            <v>WEST</v>
          </cell>
          <cell r="D747" t="str">
            <v>M</v>
          </cell>
          <cell r="E747" t="str">
            <v>G</v>
          </cell>
          <cell r="F747" t="str">
            <v>GAS</v>
          </cell>
          <cell r="G747" t="str">
            <v>MGMTWEST</v>
          </cell>
          <cell r="H747" t="str">
            <v>FIRM TRADING</v>
          </cell>
        </row>
        <row r="748">
          <cell r="A748" t="str">
            <v>AGG-GAS-IDX</v>
          </cell>
          <cell r="B748" t="str">
            <v>MGMT-WEST-IDX</v>
          </cell>
          <cell r="C748" t="str">
            <v>WEST</v>
          </cell>
          <cell r="D748" t="str">
            <v>I</v>
          </cell>
        </row>
        <row r="748">
          <cell r="F748" t="str">
            <v>GAS</v>
          </cell>
          <cell r="G748" t="str">
            <v>MGMTWEST</v>
          </cell>
          <cell r="H748" t="str">
            <v>FIRM TRADING</v>
          </cell>
        </row>
        <row r="749">
          <cell r="A749" t="str">
            <v>POS-GAS-TRD</v>
          </cell>
          <cell r="B749" t="str">
            <v>MGMT-WEST-PRC</v>
          </cell>
          <cell r="C749" t="str">
            <v>WEST</v>
          </cell>
          <cell r="D749" t="str">
            <v>P</v>
          </cell>
        </row>
        <row r="749">
          <cell r="F749" t="str">
            <v>GAS</v>
          </cell>
          <cell r="G749" t="str">
            <v>MGMTWEST</v>
          </cell>
          <cell r="H749" t="str">
            <v>FIRM TRADING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12"/>
      <c r="I7" s="23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22"/>
      <c r="AE7" s="21" t="n">
        <v>40544</v>
      </c>
      <c r="AF7" s="22"/>
      <c r="AG7" s="21" t="n">
        <v>42370</v>
      </c>
      <c r="AH7" s="19"/>
      <c r="AI7" s="21" t="s">
        <v>8</v>
      </c>
      <c r="AJ7" s="24"/>
      <c r="AK7" s="21" t="s">
        <v>9</v>
      </c>
      <c r="AL7" s="5"/>
      <c r="AM7" s="21"/>
      <c r="AN7" s="12"/>
      <c r="AO7" s="25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6" t="n">
        <v>36708</v>
      </c>
      <c r="F8" s="22"/>
      <c r="G8" s="26" t="s">
        <v>11</v>
      </c>
      <c r="H8" s="12"/>
      <c r="I8" s="27" t="n">
        <v>36739</v>
      </c>
      <c r="J8" s="22"/>
      <c r="K8" s="26" t="n">
        <v>36770</v>
      </c>
      <c r="L8" s="22"/>
      <c r="M8" s="26" t="n">
        <v>36800</v>
      </c>
      <c r="N8" s="22"/>
      <c r="O8" s="26" t="n">
        <v>36831</v>
      </c>
      <c r="P8" s="22"/>
      <c r="Q8" s="26" t="n">
        <v>36861</v>
      </c>
      <c r="R8" s="22"/>
      <c r="S8" s="26" t="n">
        <v>36892</v>
      </c>
      <c r="T8" s="22"/>
      <c r="U8" s="26" t="n">
        <v>37226</v>
      </c>
      <c r="V8" s="22"/>
      <c r="W8" s="26" t="n">
        <v>37591</v>
      </c>
      <c r="X8" s="22"/>
      <c r="Y8" s="26" t="n">
        <v>37956</v>
      </c>
      <c r="Z8" s="22"/>
      <c r="AA8" s="26" t="n">
        <v>38322</v>
      </c>
      <c r="AB8" s="22"/>
      <c r="AC8" s="26" t="n">
        <v>40513</v>
      </c>
      <c r="AD8" s="22"/>
      <c r="AE8" s="26" t="n">
        <v>42339</v>
      </c>
      <c r="AF8" s="22"/>
      <c r="AG8" s="26" t="n">
        <v>45200</v>
      </c>
      <c r="AH8" s="19"/>
      <c r="AI8" s="26" t="s">
        <v>12</v>
      </c>
      <c r="AJ8" s="24"/>
      <c r="AK8" s="26" t="n">
        <v>36721</v>
      </c>
      <c r="AL8" s="5"/>
      <c r="AM8" s="26" t="s">
        <v>13</v>
      </c>
      <c r="AN8" s="12"/>
      <c r="AO8" s="28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9"/>
      <c r="F10" s="12"/>
      <c r="G10" s="29"/>
      <c r="H10" s="12"/>
      <c r="I10" s="29"/>
      <c r="J10" s="12"/>
      <c r="K10" s="29"/>
      <c r="L10" s="12"/>
      <c r="M10" s="29"/>
      <c r="N10" s="12"/>
      <c r="O10" s="29"/>
      <c r="P10" s="12"/>
      <c r="Q10" s="30"/>
      <c r="R10" s="12"/>
      <c r="S10" s="29"/>
      <c r="T10" s="12"/>
      <c r="U10" s="29"/>
      <c r="V10" s="12"/>
      <c r="W10" s="29"/>
      <c r="X10" s="12"/>
      <c r="Y10" s="29"/>
      <c r="Z10" s="31"/>
      <c r="AA10" s="32"/>
      <c r="AB10" s="33"/>
      <c r="AC10" s="32"/>
      <c r="AD10" s="33"/>
      <c r="AE10" s="34"/>
      <c r="AF10" s="35"/>
      <c r="AG10" s="36"/>
      <c r="AH10" s="37"/>
      <c r="AI10" s="36"/>
      <c r="AK10" s="34"/>
    </row>
    <row r="11" customFormat="false" ht="12.75" hidden="false" customHeight="true" outlineLevel="0" collapsed="false">
      <c r="A11" s="38" t="s">
        <v>14</v>
      </c>
      <c r="B11" s="12"/>
      <c r="C11" s="39"/>
      <c r="D11" s="39"/>
      <c r="E11" s="40"/>
      <c r="F11" s="40"/>
      <c r="G11" s="12"/>
      <c r="H11" s="12"/>
      <c r="I11" s="40"/>
      <c r="J11" s="12"/>
      <c r="K11" s="40"/>
      <c r="L11" s="12"/>
      <c r="M11" s="40"/>
      <c r="N11" s="12"/>
      <c r="O11" s="40"/>
      <c r="P11" s="12"/>
      <c r="Q11" s="40"/>
      <c r="R11" s="12"/>
      <c r="S11" s="40"/>
      <c r="T11" s="12"/>
      <c r="U11" s="40"/>
      <c r="V11" s="12"/>
      <c r="W11" s="40"/>
      <c r="X11" s="12"/>
      <c r="Y11" s="40"/>
      <c r="Z11" s="12"/>
      <c r="AA11" s="40"/>
      <c r="AB11" s="12"/>
      <c r="AC11" s="40"/>
      <c r="AF11" s="2"/>
      <c r="AG11" s="2"/>
      <c r="AH11" s="2"/>
      <c r="AI11" s="2"/>
      <c r="AL11" s="0"/>
      <c r="AN11" s="41"/>
      <c r="AO11" s="42"/>
      <c r="AP11" s="43"/>
    </row>
    <row r="12" customFormat="false" ht="12.75" hidden="false" customHeight="true" outlineLevel="0" collapsed="false">
      <c r="A12" s="44" t="s">
        <v>15</v>
      </c>
      <c r="B12" s="24"/>
      <c r="C12" s="3" t="s">
        <v>16</v>
      </c>
      <c r="D12" s="3" t="s">
        <v>17</v>
      </c>
      <c r="E12" s="45" t="n">
        <v>-366.377</v>
      </c>
      <c r="F12" s="40"/>
      <c r="G12" s="46" t="n">
        <v>0</v>
      </c>
      <c r="H12" s="24"/>
      <c r="I12" s="45" t="n">
        <v>239.6264</v>
      </c>
      <c r="J12" s="24" t="n">
        <v>0</v>
      </c>
      <c r="K12" s="45" t="n">
        <v>0</v>
      </c>
      <c r="L12" s="24" t="n">
        <v>0</v>
      </c>
      <c r="M12" s="45" t="n">
        <v>0</v>
      </c>
      <c r="N12" s="24" t="n">
        <v>0</v>
      </c>
      <c r="O12" s="45" t="n">
        <v>0</v>
      </c>
      <c r="P12" s="24" t="n">
        <v>0</v>
      </c>
      <c r="Q12" s="45" t="n">
        <v>0</v>
      </c>
      <c r="R12" s="24" t="n">
        <v>0</v>
      </c>
      <c r="S12" s="45" t="n">
        <v>0</v>
      </c>
      <c r="T12" s="24" t="n">
        <v>0</v>
      </c>
      <c r="U12" s="45" t="n">
        <v>0</v>
      </c>
      <c r="V12" s="24" t="n">
        <v>0</v>
      </c>
      <c r="W12" s="45" t="n">
        <v>0</v>
      </c>
      <c r="X12" s="24" t="n">
        <v>0</v>
      </c>
      <c r="Y12" s="45" t="n">
        <v>0</v>
      </c>
      <c r="Z12" s="24" t="n">
        <v>0</v>
      </c>
      <c r="AA12" s="45" t="n">
        <v>0</v>
      </c>
      <c r="AB12" s="24" t="n">
        <v>0</v>
      </c>
      <c r="AC12" s="45" t="n">
        <v>0</v>
      </c>
      <c r="AD12" s="47" t="n">
        <v>0</v>
      </c>
      <c r="AE12" s="45" t="n">
        <v>0</v>
      </c>
      <c r="AF12" s="47" t="n">
        <v>0</v>
      </c>
      <c r="AG12" s="45" t="n">
        <v>0</v>
      </c>
      <c r="AH12" s="47" t="n">
        <v>0</v>
      </c>
      <c r="AI12" s="46" t="n">
        <v>-126.7506</v>
      </c>
      <c r="AJ12" s="48"/>
      <c r="AK12" s="49" t="n">
        <v>-103.8</v>
      </c>
      <c r="AL12" s="0"/>
      <c r="AM12" s="49" t="n">
        <v>-22.9506</v>
      </c>
      <c r="AN12" s="41"/>
      <c r="AO12" s="48" t="n">
        <v>-126.7506</v>
      </c>
      <c r="AQ12" s="50" t="n">
        <v>-51.3506</v>
      </c>
    </row>
    <row r="13" customFormat="false" ht="12.75" hidden="false" customHeight="true" outlineLevel="0" collapsed="false">
      <c r="A13" s="44" t="s">
        <v>18</v>
      </c>
      <c r="B13" s="24"/>
      <c r="E13" s="45"/>
      <c r="F13" s="40"/>
      <c r="G13" s="46"/>
      <c r="H13" s="24"/>
      <c r="I13" s="45"/>
      <c r="J13" s="24"/>
      <c r="K13" s="45"/>
      <c r="L13" s="24"/>
      <c r="M13" s="45"/>
      <c r="N13" s="24"/>
      <c r="O13" s="45"/>
      <c r="P13" s="24" t="n">
        <v>0</v>
      </c>
      <c r="Q13" s="45"/>
      <c r="R13" s="24"/>
      <c r="S13" s="45"/>
      <c r="T13" s="24"/>
      <c r="U13" s="45"/>
      <c r="V13" s="24"/>
      <c r="W13" s="45"/>
      <c r="X13" s="24"/>
      <c r="Y13" s="45"/>
      <c r="Z13" s="24"/>
      <c r="AA13" s="45"/>
      <c r="AB13" s="24"/>
      <c r="AC13" s="45"/>
      <c r="AD13" s="29"/>
      <c r="AE13" s="45"/>
      <c r="AF13" s="29"/>
      <c r="AG13" s="45"/>
      <c r="AH13" s="47"/>
      <c r="AI13" s="46" t="n">
        <v>0</v>
      </c>
      <c r="AJ13" s="48"/>
      <c r="AK13" s="49"/>
      <c r="AL13" s="0"/>
      <c r="AM13" s="49"/>
      <c r="AN13" s="41"/>
      <c r="AO13" s="48"/>
      <c r="AQ13" s="50"/>
    </row>
    <row r="14" customFormat="false" ht="12.75" hidden="false" customHeight="true" outlineLevel="0" collapsed="false">
      <c r="A14" s="44" t="s">
        <v>19</v>
      </c>
      <c r="B14" s="24"/>
      <c r="E14" s="49"/>
      <c r="F14" s="37"/>
      <c r="G14" s="51"/>
      <c r="H14" s="24"/>
      <c r="I14" s="49"/>
      <c r="J14" s="24"/>
      <c r="K14" s="49"/>
      <c r="L14" s="24"/>
      <c r="M14" s="49"/>
      <c r="N14" s="24"/>
      <c r="O14" s="49"/>
      <c r="P14" s="24"/>
      <c r="Q14" s="49"/>
      <c r="R14" s="24"/>
      <c r="S14" s="49"/>
      <c r="T14" s="24"/>
      <c r="U14" s="49"/>
      <c r="V14" s="24"/>
      <c r="W14" s="49"/>
      <c r="X14" s="24"/>
      <c r="Y14" s="49"/>
      <c r="Z14" s="24"/>
      <c r="AA14" s="49"/>
      <c r="AB14" s="24"/>
      <c r="AC14" s="49"/>
      <c r="AD14" s="24"/>
      <c r="AE14" s="49"/>
      <c r="AF14" s="24"/>
      <c r="AG14" s="49"/>
      <c r="AH14" s="47"/>
      <c r="AI14" s="46"/>
      <c r="AJ14" s="48"/>
      <c r="AK14" s="49"/>
      <c r="AL14" s="0"/>
      <c r="AM14" s="49"/>
      <c r="AN14" s="41"/>
      <c r="AO14" s="48"/>
      <c r="AP14" s="52"/>
      <c r="AQ14" s="50"/>
      <c r="AR14" s="53"/>
    </row>
    <row r="15" customFormat="false" ht="12.75" hidden="false" customHeight="true" outlineLevel="0" collapsed="false">
      <c r="A15" s="44" t="s">
        <v>20</v>
      </c>
      <c r="B15" s="24"/>
      <c r="E15" s="49"/>
      <c r="F15" s="37"/>
      <c r="G15" s="51"/>
      <c r="H15" s="24"/>
      <c r="I15" s="49"/>
      <c r="J15" s="24"/>
      <c r="K15" s="49"/>
      <c r="L15" s="24"/>
      <c r="M15" s="49"/>
      <c r="N15" s="24"/>
      <c r="O15" s="49"/>
      <c r="P15" s="24"/>
      <c r="Q15" s="49"/>
      <c r="R15" s="24"/>
      <c r="S15" s="49"/>
      <c r="T15" s="24"/>
      <c r="U15" s="49"/>
      <c r="V15" s="24"/>
      <c r="W15" s="49"/>
      <c r="X15" s="24"/>
      <c r="Y15" s="49"/>
      <c r="Z15" s="24"/>
      <c r="AA15" s="49"/>
      <c r="AB15" s="24"/>
      <c r="AC15" s="49"/>
      <c r="AD15" s="24"/>
      <c r="AE15" s="49"/>
      <c r="AF15" s="24"/>
      <c r="AG15" s="49"/>
      <c r="AH15" s="47"/>
      <c r="AI15" s="46"/>
      <c r="AJ15" s="48"/>
      <c r="AK15" s="49"/>
      <c r="AL15" s="0"/>
      <c r="AM15" s="49"/>
      <c r="AN15" s="41"/>
      <c r="AO15" s="48"/>
      <c r="AP15" s="52"/>
      <c r="AQ15" s="50"/>
      <c r="AR15" s="53"/>
    </row>
    <row r="16" customFormat="false" ht="12.75" hidden="false" customHeight="true" outlineLevel="0" collapsed="false">
      <c r="A16" s="44" t="s">
        <v>21</v>
      </c>
      <c r="B16" s="24"/>
      <c r="C16" s="3" t="s">
        <v>16</v>
      </c>
      <c r="D16" s="3" t="s">
        <v>22</v>
      </c>
      <c r="E16" s="49" t="n">
        <v>38.7848</v>
      </c>
      <c r="F16" s="37"/>
      <c r="G16" s="51" t="n">
        <v>0</v>
      </c>
      <c r="H16" s="24"/>
      <c r="I16" s="49" t="n">
        <v>0</v>
      </c>
      <c r="J16" s="24" t="n">
        <v>0</v>
      </c>
      <c r="K16" s="49" t="n">
        <v>0</v>
      </c>
      <c r="L16" s="24" t="n">
        <v>0</v>
      </c>
      <c r="M16" s="49" t="n">
        <v>0</v>
      </c>
      <c r="N16" s="24" t="n">
        <v>0</v>
      </c>
      <c r="O16" s="49" t="n">
        <v>0</v>
      </c>
      <c r="P16" s="24" t="n">
        <v>0</v>
      </c>
      <c r="Q16" s="49" t="n">
        <v>0</v>
      </c>
      <c r="R16" s="24" t="n">
        <v>0</v>
      </c>
      <c r="S16" s="49" t="n">
        <v>0</v>
      </c>
      <c r="T16" s="24" t="n">
        <v>0</v>
      </c>
      <c r="U16" s="49" t="n">
        <v>0</v>
      </c>
      <c r="V16" s="24" t="n">
        <v>0</v>
      </c>
      <c r="W16" s="49" t="n">
        <v>0</v>
      </c>
      <c r="X16" s="24" t="n">
        <v>0</v>
      </c>
      <c r="Y16" s="49" t="n">
        <v>0</v>
      </c>
      <c r="Z16" s="24" t="n">
        <v>0</v>
      </c>
      <c r="AA16" s="49" t="n">
        <v>0</v>
      </c>
      <c r="AB16" s="24" t="n">
        <v>0</v>
      </c>
      <c r="AC16" s="49" t="n">
        <v>0</v>
      </c>
      <c r="AD16" s="24" t="n">
        <v>0</v>
      </c>
      <c r="AE16" s="49" t="n">
        <v>0</v>
      </c>
      <c r="AF16" s="24" t="n">
        <v>0</v>
      </c>
      <c r="AG16" s="49" t="n">
        <v>0</v>
      </c>
      <c r="AH16" s="47" t="n">
        <v>0</v>
      </c>
      <c r="AI16" s="46" t="n">
        <v>38.7848</v>
      </c>
      <c r="AJ16" s="48"/>
      <c r="AK16" s="49" t="n">
        <v>35.4</v>
      </c>
      <c r="AL16" s="0"/>
      <c r="AM16" s="49" t="n">
        <v>3.3848</v>
      </c>
      <c r="AN16" s="41"/>
      <c r="AO16" s="48" t="n">
        <v>38.7848</v>
      </c>
      <c r="AP16" s="52"/>
      <c r="AQ16" s="50" t="n">
        <v>23.1848</v>
      </c>
      <c r="AR16" s="53"/>
    </row>
    <row r="17" customFormat="false" ht="12.75" hidden="false" customHeight="true" outlineLevel="0" collapsed="false">
      <c r="A17" s="44" t="s">
        <v>23</v>
      </c>
      <c r="B17" s="24"/>
      <c r="C17" s="3" t="s">
        <v>16</v>
      </c>
      <c r="D17" s="3" t="s">
        <v>24</v>
      </c>
      <c r="E17" s="49" t="n">
        <v>0</v>
      </c>
      <c r="F17" s="37"/>
      <c r="G17" s="51" t="n">
        <v>0</v>
      </c>
      <c r="H17" s="24"/>
      <c r="I17" s="49" t="n">
        <v>0</v>
      </c>
      <c r="J17" s="24" t="n">
        <v>0</v>
      </c>
      <c r="K17" s="49" t="n">
        <v>0</v>
      </c>
      <c r="L17" s="24" t="n">
        <v>0</v>
      </c>
      <c r="M17" s="49" t="n">
        <v>0</v>
      </c>
      <c r="N17" s="24" t="n">
        <v>0</v>
      </c>
      <c r="O17" s="49" t="n">
        <v>0</v>
      </c>
      <c r="P17" s="24" t="n">
        <v>0</v>
      </c>
      <c r="Q17" s="49" t="n">
        <v>0</v>
      </c>
      <c r="R17" s="24" t="n">
        <v>0</v>
      </c>
      <c r="S17" s="49" t="n">
        <v>0</v>
      </c>
      <c r="T17" s="24" t="n">
        <v>0</v>
      </c>
      <c r="U17" s="49" t="n">
        <v>0</v>
      </c>
      <c r="V17" s="24" t="n">
        <v>0</v>
      </c>
      <c r="W17" s="49" t="n">
        <v>0</v>
      </c>
      <c r="X17" s="24" t="n">
        <v>0</v>
      </c>
      <c r="Y17" s="49" t="n">
        <v>0</v>
      </c>
      <c r="Z17" s="24" t="n">
        <v>0</v>
      </c>
      <c r="AA17" s="49" t="n">
        <v>0</v>
      </c>
      <c r="AB17" s="24" t="n">
        <v>0</v>
      </c>
      <c r="AC17" s="49" t="n">
        <v>0</v>
      </c>
      <c r="AD17" s="24" t="n">
        <v>0</v>
      </c>
      <c r="AE17" s="49" t="n">
        <v>0</v>
      </c>
      <c r="AF17" s="24" t="n">
        <v>0</v>
      </c>
      <c r="AG17" s="49" t="n">
        <v>0</v>
      </c>
      <c r="AH17" s="29" t="n">
        <v>0</v>
      </c>
      <c r="AI17" s="46" t="n">
        <v>0</v>
      </c>
      <c r="AJ17" s="48"/>
      <c r="AK17" s="49" t="n">
        <v>0</v>
      </c>
      <c r="AL17" s="0"/>
      <c r="AM17" s="49" t="n">
        <v>0</v>
      </c>
      <c r="AN17" s="41"/>
      <c r="AO17" s="48" t="n">
        <v>0</v>
      </c>
      <c r="AP17" s="52"/>
      <c r="AQ17" s="50" t="n">
        <v>0</v>
      </c>
      <c r="AR17" s="53"/>
    </row>
    <row r="18" customFormat="false" ht="12.75" hidden="false" customHeight="true" outlineLevel="0" collapsed="false">
      <c r="A18" s="44" t="s">
        <v>25</v>
      </c>
      <c r="B18" s="24"/>
      <c r="C18" s="3" t="s">
        <v>16</v>
      </c>
      <c r="D18" s="3" t="s">
        <v>24</v>
      </c>
      <c r="E18" s="49" t="n">
        <v>0</v>
      </c>
      <c r="F18" s="37"/>
      <c r="G18" s="51" t="n">
        <v>0</v>
      </c>
      <c r="H18" s="24"/>
      <c r="I18" s="49" t="n">
        <v>0</v>
      </c>
      <c r="J18" s="24" t="n">
        <v>0</v>
      </c>
      <c r="K18" s="49" t="n">
        <v>0</v>
      </c>
      <c r="L18" s="24" t="n">
        <v>0</v>
      </c>
      <c r="M18" s="49" t="n">
        <v>0</v>
      </c>
      <c r="N18" s="24" t="n">
        <v>0</v>
      </c>
      <c r="O18" s="49" t="n">
        <v>0</v>
      </c>
      <c r="P18" s="24" t="n">
        <v>0</v>
      </c>
      <c r="Q18" s="49" t="n">
        <v>0</v>
      </c>
      <c r="R18" s="24" t="n">
        <v>0</v>
      </c>
      <c r="S18" s="49" t="n">
        <v>0</v>
      </c>
      <c r="T18" s="24" t="n">
        <v>0</v>
      </c>
      <c r="U18" s="49" t="n">
        <v>0</v>
      </c>
      <c r="V18" s="24" t="n">
        <v>0</v>
      </c>
      <c r="W18" s="49" t="n">
        <v>0</v>
      </c>
      <c r="X18" s="24" t="n">
        <v>0</v>
      </c>
      <c r="Y18" s="49" t="n">
        <v>0</v>
      </c>
      <c r="Z18" s="24" t="n">
        <v>0</v>
      </c>
      <c r="AA18" s="49" t="n">
        <v>0</v>
      </c>
      <c r="AB18" s="24" t="n">
        <v>0</v>
      </c>
      <c r="AC18" s="49" t="n">
        <v>0</v>
      </c>
      <c r="AD18" s="24" t="n">
        <v>0</v>
      </c>
      <c r="AE18" s="49" t="n">
        <v>0</v>
      </c>
      <c r="AF18" s="24" t="n">
        <v>0</v>
      </c>
      <c r="AG18" s="49" t="n">
        <v>0</v>
      </c>
      <c r="AH18" s="47" t="n">
        <v>0</v>
      </c>
      <c r="AI18" s="46" t="n">
        <v>0</v>
      </c>
      <c r="AJ18" s="48"/>
      <c r="AK18" s="49" t="n">
        <v>0</v>
      </c>
      <c r="AL18" s="0"/>
      <c r="AM18" s="49" t="n">
        <v>0</v>
      </c>
      <c r="AN18" s="41"/>
      <c r="AO18" s="48" t="n">
        <v>0</v>
      </c>
      <c r="AP18" s="52"/>
      <c r="AQ18" s="50" t="n">
        <v>0</v>
      </c>
      <c r="AR18" s="53"/>
    </row>
    <row r="19" customFormat="false" ht="12.75" hidden="false" customHeight="true" outlineLevel="0" collapsed="false">
      <c r="A19" s="44" t="s">
        <v>26</v>
      </c>
      <c r="B19" s="24"/>
      <c r="C19" s="3" t="s">
        <v>16</v>
      </c>
      <c r="D19" s="3" t="s">
        <v>27</v>
      </c>
      <c r="E19" s="49" t="n">
        <v>0</v>
      </c>
      <c r="F19" s="37"/>
      <c r="G19" s="51" t="n">
        <v>0</v>
      </c>
      <c r="H19" s="24"/>
      <c r="I19" s="49" t="n">
        <v>-121.71</v>
      </c>
      <c r="J19" s="24" t="n">
        <v>0</v>
      </c>
      <c r="K19" s="49" t="n">
        <v>80.2845</v>
      </c>
      <c r="L19" s="24" t="n">
        <v>0</v>
      </c>
      <c r="M19" s="49" t="n">
        <v>145.1569</v>
      </c>
      <c r="N19" s="24" t="n">
        <v>0</v>
      </c>
      <c r="O19" s="49" t="n">
        <v>0</v>
      </c>
      <c r="P19" s="24" t="n">
        <v>0</v>
      </c>
      <c r="Q19" s="49" t="n">
        <v>0</v>
      </c>
      <c r="R19" s="24" t="n">
        <v>0</v>
      </c>
      <c r="S19" s="49" t="n">
        <v>0</v>
      </c>
      <c r="T19" s="24" t="n">
        <v>0</v>
      </c>
      <c r="U19" s="49" t="n">
        <v>0</v>
      </c>
      <c r="V19" s="24" t="n">
        <v>0</v>
      </c>
      <c r="W19" s="49" t="n">
        <v>0</v>
      </c>
      <c r="X19" s="24" t="n">
        <v>0</v>
      </c>
      <c r="Y19" s="49" t="n">
        <v>0</v>
      </c>
      <c r="Z19" s="24" t="n">
        <v>0</v>
      </c>
      <c r="AA19" s="49" t="n">
        <v>0</v>
      </c>
      <c r="AB19" s="24" t="n">
        <v>0</v>
      </c>
      <c r="AC19" s="49" t="n">
        <v>0</v>
      </c>
      <c r="AD19" s="24" t="n">
        <v>0</v>
      </c>
      <c r="AE19" s="49" t="n">
        <v>0</v>
      </c>
      <c r="AF19" s="24" t="n">
        <v>0</v>
      </c>
      <c r="AG19" s="49" t="n">
        <v>0</v>
      </c>
      <c r="AH19" s="29" t="n">
        <v>0</v>
      </c>
      <c r="AI19" s="46" t="n">
        <v>103.7314</v>
      </c>
      <c r="AJ19" s="48"/>
      <c r="AK19" s="49" t="n">
        <v>-14.9</v>
      </c>
      <c r="AL19" s="0"/>
      <c r="AM19" s="49" t="n">
        <v>118.6314</v>
      </c>
      <c r="AN19" s="41"/>
      <c r="AO19" s="48" t="n">
        <v>103.7314</v>
      </c>
      <c r="AP19" s="52"/>
      <c r="AQ19" s="50" t="n">
        <v>98.7314</v>
      </c>
      <c r="AR19" s="53"/>
    </row>
    <row r="20" customFormat="false" ht="12.75" hidden="false" customHeight="true" outlineLevel="0" collapsed="false">
      <c r="A20" s="54" t="s">
        <v>28</v>
      </c>
      <c r="B20" s="24"/>
      <c r="E20" s="55" t="n">
        <v>-327.5922</v>
      </c>
      <c r="F20" s="56"/>
      <c r="G20" s="55" t="n">
        <v>0</v>
      </c>
      <c r="H20" s="24"/>
      <c r="I20" s="55" t="n">
        <v>117.9164</v>
      </c>
      <c r="J20" s="24"/>
      <c r="K20" s="55" t="n">
        <v>80.2845</v>
      </c>
      <c r="L20" s="24"/>
      <c r="M20" s="55" t="n">
        <v>145.1569</v>
      </c>
      <c r="N20" s="24"/>
      <c r="O20" s="55" t="n">
        <v>0</v>
      </c>
      <c r="P20" s="24"/>
      <c r="Q20" s="55" t="n">
        <v>0</v>
      </c>
      <c r="R20" s="24"/>
      <c r="S20" s="55" t="n">
        <v>0</v>
      </c>
      <c r="T20" s="24"/>
      <c r="U20" s="55" t="n">
        <v>0</v>
      </c>
      <c r="V20" s="24"/>
      <c r="W20" s="55" t="n">
        <v>0</v>
      </c>
      <c r="X20" s="24"/>
      <c r="Y20" s="55" t="n">
        <v>0</v>
      </c>
      <c r="Z20" s="24"/>
      <c r="AA20" s="55" t="n">
        <v>0</v>
      </c>
      <c r="AB20" s="24"/>
      <c r="AC20" s="55" t="n">
        <v>0</v>
      </c>
      <c r="AD20" s="24"/>
      <c r="AE20" s="55" t="n">
        <v>0</v>
      </c>
      <c r="AF20" s="24"/>
      <c r="AG20" s="55" t="n">
        <v>0</v>
      </c>
      <c r="AH20" s="24"/>
      <c r="AI20" s="55" t="n">
        <v>15.7656</v>
      </c>
      <c r="AJ20" s="48"/>
      <c r="AK20" s="55" t="n">
        <v>-83.3</v>
      </c>
      <c r="AL20" s="0"/>
      <c r="AM20" s="55" t="n">
        <v>99.0656</v>
      </c>
      <c r="AN20" s="41"/>
      <c r="AO20" s="57" t="n">
        <v>15.7656</v>
      </c>
      <c r="AP20" s="37"/>
      <c r="AQ20" s="55" t="n">
        <v>70.5655999999999</v>
      </c>
      <c r="AR20" s="58"/>
    </row>
    <row r="21" customFormat="false" ht="12.75" hidden="false" customHeight="true" outlineLevel="0" collapsed="false">
      <c r="A21" s="1" t="s">
        <v>29</v>
      </c>
      <c r="E21" s="2" t="n">
        <v>-67.3922</v>
      </c>
      <c r="G21" s="2" t="n">
        <v>0</v>
      </c>
      <c r="I21" s="2" t="n">
        <v>49.4164</v>
      </c>
      <c r="K21" s="2" t="n">
        <v>36.4845</v>
      </c>
      <c r="M21" s="2" t="n">
        <v>80.5569</v>
      </c>
      <c r="O21" s="2" t="n">
        <v>0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4" t="n">
        <v>0</v>
      </c>
      <c r="AI21" s="4" t="n">
        <v>99.0656</v>
      </c>
    </row>
    <row r="22" customFormat="false" ht="12.75" hidden="false" customHeight="true" outlineLevel="0" collapsed="false">
      <c r="AD22" s="2" t="s">
        <v>30</v>
      </c>
      <c r="AE22" s="2" t="n">
        <v>36739</v>
      </c>
      <c r="AF22" s="4" t="s">
        <v>31</v>
      </c>
      <c r="AG22" s="4" t="n">
        <v>37073</v>
      </c>
      <c r="AH22" s="5" t="s">
        <v>32</v>
      </c>
      <c r="AI22" s="4" t="n">
        <v>-90.67048</v>
      </c>
      <c r="AK22" s="2" t="n">
        <v>-264.87883</v>
      </c>
    </row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9" t="s">
        <v>33</v>
      </c>
      <c r="F66" s="59"/>
      <c r="G66" s="59"/>
      <c r="I66" s="59" t="s">
        <v>34</v>
      </c>
      <c r="J66" s="59"/>
      <c r="K66" s="59"/>
      <c r="M66" s="59" t="s">
        <v>35</v>
      </c>
      <c r="N66" s="59"/>
      <c r="O66" s="59"/>
      <c r="P66" s="59"/>
      <c r="Q66" s="59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0"/>
      <c r="E67" s="60" t="n">
        <v>1594.71489574644</v>
      </c>
      <c r="G67" s="60" t="n">
        <v>7324.90695681252</v>
      </c>
      <c r="I67" s="60" t="n">
        <v>38383</v>
      </c>
      <c r="K67" s="60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0"/>
      <c r="E68" s="60" t="n">
        <v>-7439.73543625803</v>
      </c>
      <c r="G68" s="60" t="n">
        <v>-2953.49873575439</v>
      </c>
      <c r="I68" s="60" t="n">
        <v>36601.6367945938</v>
      </c>
      <c r="K68" s="60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1" t="s">
        <v>36</v>
      </c>
      <c r="G69" s="61" t="s">
        <v>37</v>
      </c>
      <c r="I69" s="61" t="s">
        <v>36</v>
      </c>
      <c r="K69" s="61" t="s">
        <v>37</v>
      </c>
      <c r="O69" s="2" t="s">
        <v>38</v>
      </c>
      <c r="Q69" s="2" t="s">
        <v>38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40" t="n">
        <v>-680.657205406203</v>
      </c>
      <c r="G70" s="40" t="n">
        <v>-2953.49873575439</v>
      </c>
      <c r="I70" s="40" t="n">
        <v>36601.6367945938</v>
      </c>
      <c r="K70" s="40" t="e">
        <f aca="false"/>
        <v>#VALUE!</v>
      </c>
      <c r="M70" s="40" t="n">
        <v>-4709.9228438306</v>
      </c>
      <c r="N70" s="62"/>
      <c r="O70" s="62" t="n">
        <v>13000</v>
      </c>
      <c r="P70" s="62"/>
      <c r="Q70" s="62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40" t="n">
        <v>-7439.73543625803</v>
      </c>
      <c r="G71" s="40" t="n">
        <v>-2272.84153034818</v>
      </c>
      <c r="I71" s="40" t="n">
        <v>36692.815039732</v>
      </c>
      <c r="K71" s="40" t="e">
        <f aca="false"/>
        <v>#VALUE!</v>
      </c>
      <c r="M71" s="40" t="n">
        <v>-4106.56313427897</v>
      </c>
      <c r="N71" s="62"/>
      <c r="O71" s="62" t="n">
        <v>13000</v>
      </c>
      <c r="P71" s="62"/>
      <c r="Q71" s="62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40" t="n">
        <v>-497.353520073915</v>
      </c>
      <c r="G72" s="40" t="n">
        <v>5166.89390590985</v>
      </c>
      <c r="I72" s="40" t="n">
        <v>36675.3012770561</v>
      </c>
      <c r="K72" s="40" t="e">
        <f aca="false"/>
        <v>#VALUE!</v>
      </c>
      <c r="M72" s="40" t="n">
        <v>2990.19537242951</v>
      </c>
      <c r="N72" s="62"/>
      <c r="O72" s="62" t="n">
        <v>13000</v>
      </c>
      <c r="P72" s="62"/>
      <c r="Q72" s="62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40" t="n">
        <v>378.682018503383</v>
      </c>
      <c r="G73" s="40" t="n">
        <v>5664.24742598376</v>
      </c>
      <c r="I73" s="40" t="n">
        <v>36709.6195927334</v>
      </c>
      <c r="K73" s="40" t="e">
        <f aca="false"/>
        <v>#VALUE!</v>
      </c>
      <c r="M73" s="40" t="n">
        <v>4003.96969180486</v>
      </c>
      <c r="N73" s="62"/>
      <c r="O73" s="62" t="n">
        <v>13000</v>
      </c>
      <c r="P73" s="62"/>
      <c r="Q73" s="62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40" t="n">
        <v>743.434955038614</v>
      </c>
      <c r="G74" s="40" t="n">
        <v>5285.56540748038</v>
      </c>
      <c r="I74" s="40" t="n">
        <v>36747.6849386386</v>
      </c>
      <c r="K74" s="40" t="e">
        <f aca="false"/>
        <v>#VALUE!</v>
      </c>
      <c r="M74" s="40" t="n">
        <v>3461.08990795281</v>
      </c>
      <c r="N74" s="62"/>
      <c r="O74" s="62" t="n">
        <v>13000</v>
      </c>
      <c r="P74" s="62"/>
      <c r="Q74" s="62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40" t="n">
        <v>-768.149095302353</v>
      </c>
      <c r="G75" s="40" t="n">
        <v>4542.13045244176</v>
      </c>
      <c r="I75" s="40" t="n">
        <v>36719.8399876076</v>
      </c>
      <c r="K75" s="40" t="e">
        <f aca="false"/>
        <v>#VALUE!</v>
      </c>
      <c r="M75" s="40" t="n">
        <v>2072.33215202307</v>
      </c>
      <c r="N75" s="62"/>
      <c r="O75" s="62" t="n">
        <v>13000</v>
      </c>
      <c r="P75" s="62"/>
      <c r="Q75" s="62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40" t="n">
        <v>663.916261260733</v>
      </c>
      <c r="G76" s="40" t="n">
        <v>5310.27954774412</v>
      </c>
      <c r="I76" s="40" t="n">
        <v>36750.8747404207</v>
      </c>
      <c r="K76" s="40" t="e">
        <f aca="false"/>
        <v>#VALUE!</v>
      </c>
      <c r="M76" s="40" t="n">
        <v>2275.27521085655</v>
      </c>
      <c r="N76" s="62"/>
      <c r="O76" s="62" t="n">
        <v>13000</v>
      </c>
      <c r="P76" s="62"/>
      <c r="Q76" s="62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40" t="n">
        <v>-315.493562962631</v>
      </c>
      <c r="G77" s="40" t="n">
        <v>4646.36328648338</v>
      </c>
      <c r="I77" s="40" t="n">
        <v>36775.1362594174</v>
      </c>
      <c r="K77" s="40" t="e">
        <f aca="false"/>
        <v>#VALUE!</v>
      </c>
      <c r="M77" s="40" t="n">
        <v>2218.97928817622</v>
      </c>
      <c r="N77" s="62"/>
      <c r="O77" s="62" t="n">
        <v>13000</v>
      </c>
      <c r="P77" s="62"/>
      <c r="Q77" s="62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40" t="n">
        <v>658.016658715058</v>
      </c>
      <c r="G78" s="40" t="n">
        <v>4961.85684944602</v>
      </c>
      <c r="I78" s="40" t="n">
        <v>36823.2439054751</v>
      </c>
      <c r="K78" s="40" t="e">
        <f aca="false"/>
        <v>#VALUE!</v>
      </c>
      <c r="M78" s="40" t="n">
        <v>2598.21311956176</v>
      </c>
      <c r="N78" s="62"/>
      <c r="O78" s="62" t="n">
        <v>13000</v>
      </c>
      <c r="P78" s="62"/>
      <c r="Q78" s="62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40" t="n">
        <v>1156.47536203426</v>
      </c>
      <c r="G79" s="40" t="n">
        <v>4303.84019073095</v>
      </c>
      <c r="I79" s="40" t="n">
        <v>36951.5949324143</v>
      </c>
      <c r="K79" s="40" t="e">
        <f aca="false"/>
        <v>#VALUE!</v>
      </c>
      <c r="M79" s="40" t="n">
        <v>2842.15149436256</v>
      </c>
      <c r="N79" s="62"/>
      <c r="O79" s="62" t="n">
        <v>13000</v>
      </c>
      <c r="P79" s="62"/>
      <c r="Q79" s="62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40" t="n">
        <v>818.903978099697</v>
      </c>
      <c r="G80" s="40" t="n">
        <v>3147.3648286967</v>
      </c>
      <c r="I80" s="40" t="n">
        <v>36884.6012905597</v>
      </c>
      <c r="K80" s="40" t="e">
        <f aca="false"/>
        <v>#VALUE!</v>
      </c>
      <c r="M80" s="40" t="n">
        <v>1678.96309550777</v>
      </c>
      <c r="N80" s="62"/>
      <c r="O80" s="62" t="n">
        <v>13000</v>
      </c>
      <c r="P80" s="62"/>
      <c r="Q80" s="62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40" t="n">
        <v>572.036742520788</v>
      </c>
      <c r="G81" s="40" t="n">
        <v>2328.460850597</v>
      </c>
      <c r="I81" s="40" t="n">
        <v>36918.4716358208</v>
      </c>
      <c r="K81" s="40" t="e">
        <f aca="false"/>
        <v>#VALUE!</v>
      </c>
      <c r="M81" s="40" t="n">
        <v>2399.55171016847</v>
      </c>
      <c r="N81" s="62"/>
      <c r="O81" s="62" t="n">
        <v>13000</v>
      </c>
      <c r="P81" s="62"/>
      <c r="Q81" s="62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40" t="n">
        <v>-77.297495854569</v>
      </c>
      <c r="G82" s="40" t="n">
        <v>1756.42410807621</v>
      </c>
      <c r="I82" s="40" t="n">
        <v>36948.0464673254</v>
      </c>
      <c r="K82" s="40" t="e">
        <f aca="false"/>
        <v>#VALUE!</v>
      </c>
      <c r="M82" s="40" t="n">
        <v>3018.3554343104</v>
      </c>
      <c r="N82" s="62"/>
      <c r="O82" s="62" t="n">
        <v>13000</v>
      </c>
      <c r="P82" s="62"/>
      <c r="Q82" s="62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40" t="n">
        <v>-342.976929549559</v>
      </c>
      <c r="G83" s="40" t="n">
        <v>1833.72160393078</v>
      </c>
      <c r="I83" s="40" t="n">
        <v>36998.2669477904</v>
      </c>
      <c r="K83" s="40" t="e">
        <f aca="false"/>
        <v>#VALUE!</v>
      </c>
      <c r="M83" s="40" t="n">
        <v>2483.95551457055</v>
      </c>
      <c r="N83" s="62"/>
      <c r="O83" s="62" t="n">
        <v>13000</v>
      </c>
      <c r="P83" s="62"/>
      <c r="Q83" s="62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40" t="n">
        <v>516.420799301438</v>
      </c>
      <c r="G84" s="40" t="n">
        <v>2176.69853348034</v>
      </c>
      <c r="I84" s="40" t="n">
        <v>37019.4176163514</v>
      </c>
      <c r="K84" s="40" t="e">
        <f aca="false"/>
        <v>#VALUE!</v>
      </c>
      <c r="M84" s="40" t="n">
        <v>2555.77835514695</v>
      </c>
      <c r="N84" s="62"/>
      <c r="O84" s="62" t="n">
        <v>13000</v>
      </c>
      <c r="P84" s="62"/>
      <c r="Q84" s="62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40" t="n">
        <v>-164.197765348665</v>
      </c>
      <c r="G85" s="40" t="n">
        <v>1660.2777341789</v>
      </c>
      <c r="I85" s="40" t="n">
        <v>37056.4580018613</v>
      </c>
      <c r="K85" s="40" t="e">
        <f aca="false"/>
        <v>#VALUE!</v>
      </c>
      <c r="M85" s="40" t="n">
        <v>1047.18727447886</v>
      </c>
      <c r="N85" s="62"/>
      <c r="O85" s="62" t="n">
        <v>13000</v>
      </c>
      <c r="P85" s="62"/>
      <c r="Q85" s="62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40" t="n">
        <v>-645.322800891127</v>
      </c>
      <c r="G86" s="40" t="n">
        <v>1824.47549952757</v>
      </c>
      <c r="I86" s="40" t="n">
        <v>37088.4077582489</v>
      </c>
      <c r="K86" s="40" t="e">
        <f aca="false"/>
        <v>#VALUE!</v>
      </c>
      <c r="M86" s="40" t="n">
        <v>1178.86414989823</v>
      </c>
      <c r="N86" s="62"/>
      <c r="O86" s="62" t="n">
        <v>13000</v>
      </c>
      <c r="P86" s="62"/>
      <c r="Q86" s="62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40" t="n">
        <v>-565.206036468875</v>
      </c>
      <c r="G87" s="40" t="n">
        <v>2469.79830041869</v>
      </c>
      <c r="I87" s="40" t="n">
        <v>37120.1810896011</v>
      </c>
      <c r="K87" s="40" t="e">
        <f aca="false"/>
        <v>#VALUE!</v>
      </c>
      <c r="M87" s="40" t="n">
        <v>1554.00464383071</v>
      </c>
      <c r="N87" s="62"/>
      <c r="O87" s="62" t="n">
        <v>13000</v>
      </c>
      <c r="P87" s="62"/>
      <c r="Q87" s="62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40" t="n">
        <v>607.620338580405</v>
      </c>
      <c r="G88" s="40" t="n">
        <v>3035.00433688757</v>
      </c>
      <c r="I88" s="40" t="n">
        <v>37140.9161412704</v>
      </c>
      <c r="K88" s="40" t="e">
        <f aca="false"/>
        <v>#VALUE!</v>
      </c>
      <c r="M88" s="40" t="n">
        <v>1075.39081455257</v>
      </c>
      <c r="N88" s="62"/>
      <c r="O88" s="62" t="n">
        <v>13000</v>
      </c>
      <c r="P88" s="62"/>
      <c r="Q88" s="62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40" t="n">
        <v>63.7402684229053</v>
      </c>
      <c r="G89" s="40" t="n">
        <v>2427.38399830716</v>
      </c>
      <c r="I89" s="40" t="n">
        <v>37162.0246485229</v>
      </c>
      <c r="K89" s="40" t="e">
        <f aca="false"/>
        <v>#VALUE!</v>
      </c>
      <c r="M89" s="40" t="n">
        <v>-336.864240047331</v>
      </c>
      <c r="N89" s="62"/>
      <c r="O89" s="62" t="n">
        <v>13000</v>
      </c>
      <c r="P89" s="62"/>
      <c r="Q89" s="62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40" t="n">
        <v>901.955033515861</v>
      </c>
      <c r="G90" s="40" t="n">
        <v>2363.64372988426</v>
      </c>
      <c r="I90" s="40" t="n">
        <v>37184.2668135759</v>
      </c>
      <c r="K90" s="40" t="e">
        <f aca="false"/>
        <v>#VALUE!</v>
      </c>
      <c r="M90" s="40" t="n">
        <v>-1822.14314073907</v>
      </c>
      <c r="N90" s="62"/>
      <c r="O90" s="62" t="n">
        <v>13000</v>
      </c>
      <c r="P90" s="62"/>
      <c r="Q90" s="62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40" t="n">
        <v>-6.71303682053534</v>
      </c>
      <c r="G91" s="40" t="n">
        <v>1461.6886963684</v>
      </c>
      <c r="I91" s="40" t="n">
        <v>37212.4065631795</v>
      </c>
      <c r="K91" s="40" t="e">
        <f aca="false"/>
        <v>#VALUE!</v>
      </c>
      <c r="M91" s="40" t="n">
        <v>-1401.82919682162</v>
      </c>
      <c r="N91" s="62"/>
      <c r="O91" s="62" t="n">
        <v>13000</v>
      </c>
      <c r="P91" s="62"/>
      <c r="Q91" s="62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40" t="n">
        <v>1539.4925927604</v>
      </c>
      <c r="G92" s="40" t="n">
        <v>1468.40173318893</v>
      </c>
      <c r="I92" s="40" t="n">
        <v>37229.2836927604</v>
      </c>
      <c r="K92" s="40" t="e">
        <f aca="false"/>
        <v>#VALUE!</v>
      </c>
      <c r="M92" s="40" t="n">
        <v>-1836.40127870148</v>
      </c>
      <c r="N92" s="62"/>
      <c r="O92" s="62" t="n">
        <v>13000</v>
      </c>
      <c r="P92" s="62"/>
      <c r="Q92" s="62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40" t="n">
        <v>1190.84046666272</v>
      </c>
      <c r="G93" s="40" t="n">
        <v>-71.0908595714742</v>
      </c>
      <c r="I93" s="40" t="n">
        <v>37270.7350666627</v>
      </c>
      <c r="K93" s="40" t="e">
        <f aca="false"/>
        <v>#VALUE!</v>
      </c>
      <c r="M93" s="40" t="n">
        <v>-2557.41006831361</v>
      </c>
      <c r="N93" s="62"/>
      <c r="O93" s="62" t="n">
        <v>13000</v>
      </c>
      <c r="P93" s="62"/>
      <c r="Q93" s="62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40" t="n">
        <v>-611.697415594425</v>
      </c>
      <c r="G94" s="40" t="n">
        <v>-1261.93132623419</v>
      </c>
      <c r="I94" s="40" t="n">
        <v>37306.4951844056</v>
      </c>
      <c r="K94" s="40" t="e">
        <f aca="false"/>
        <v>#VALUE!</v>
      </c>
      <c r="M94" s="40" t="n">
        <v>-4738.58892445483</v>
      </c>
      <c r="N94" s="62"/>
      <c r="O94" s="62" t="n">
        <v>13000</v>
      </c>
      <c r="P94" s="62"/>
      <c r="Q94" s="62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40" t="n">
        <v>-271.154088973156</v>
      </c>
      <c r="G95" s="40" t="n">
        <v>-650.233910639765</v>
      </c>
      <c r="I95" s="40" t="n">
        <v>37344.6937110268</v>
      </c>
      <c r="K95" s="40" t="e">
        <f aca="false"/>
        <v>#VALUE!</v>
      </c>
      <c r="M95" s="40" t="n">
        <v>-4885.19487431053</v>
      </c>
      <c r="N95" s="62"/>
      <c r="O95" s="62" t="n">
        <v>13000</v>
      </c>
      <c r="P95" s="62"/>
      <c r="Q95" s="62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40" t="n">
        <v>-992.170281366653</v>
      </c>
      <c r="G96" s="40" t="n">
        <v>-379.07982166661</v>
      </c>
      <c r="I96" s="40" t="n">
        <v>37381.9859186433</v>
      </c>
      <c r="K96" s="40" t="e">
        <f aca="false"/>
        <v>#VALUE!</v>
      </c>
      <c r="M96" s="40" t="n">
        <v>-5488.92460660057</v>
      </c>
      <c r="N96" s="62"/>
      <c r="O96" s="62" t="n">
        <v>13000</v>
      </c>
      <c r="P96" s="62"/>
      <c r="Q96" s="62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40" t="n">
        <v>-32.5208899292952</v>
      </c>
      <c r="G97" s="40" t="n">
        <v>613.090459700041</v>
      </c>
      <c r="I97" s="40" t="n">
        <v>37415.7473100707</v>
      </c>
      <c r="K97" s="40" t="e">
        <f aca="false"/>
        <v>#VALUE!</v>
      </c>
      <c r="M97" s="40" t="n">
        <v>-4908.00691088311</v>
      </c>
      <c r="N97" s="62"/>
      <c r="O97" s="62" t="n">
        <v>13000</v>
      </c>
      <c r="P97" s="62"/>
      <c r="Q97" s="62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40" t="n">
        <v>-270.18230695865</v>
      </c>
      <c r="G98" s="40" t="n">
        <v>645.611349629336</v>
      </c>
      <c r="I98" s="40" t="n">
        <v>37446.3998930514</v>
      </c>
      <c r="K98" s="40" t="e">
        <f aca="false"/>
        <v>#VALUE!</v>
      </c>
      <c r="M98" s="40" t="n">
        <v>-5317.67796411156</v>
      </c>
      <c r="N98" s="62"/>
      <c r="O98" s="62" t="n">
        <v>13000</v>
      </c>
      <c r="P98" s="62"/>
      <c r="Q98" s="62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40" t="n">
        <v>-1043.81986574701</v>
      </c>
      <c r="G99" s="40" t="n">
        <v>915.793656587986</v>
      </c>
      <c r="I99" s="40" t="n">
        <v>37475.764534253</v>
      </c>
      <c r="K99" s="40" t="e">
        <f aca="false"/>
        <v>#VALUE!</v>
      </c>
      <c r="M99" s="40" t="n">
        <v>-5486.38244488023</v>
      </c>
      <c r="N99" s="62"/>
      <c r="O99" s="62" t="n">
        <v>13000</v>
      </c>
      <c r="P99" s="62"/>
      <c r="Q99" s="62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40" t="n">
        <v>-804.634716019492</v>
      </c>
      <c r="G100" s="40" t="n">
        <v>1959.613522335</v>
      </c>
      <c r="I100" s="40" t="n">
        <v>37501.5334839805</v>
      </c>
      <c r="K100" s="40" t="e">
        <f aca="false"/>
        <v>#VALUE!</v>
      </c>
      <c r="M100" s="40" t="n">
        <v>-4895.50136198747</v>
      </c>
      <c r="N100" s="62"/>
      <c r="O100" s="62" t="n">
        <v>13000</v>
      </c>
      <c r="P100" s="62"/>
      <c r="Q100" s="62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40" t="n">
        <v>-1421.53863226884</v>
      </c>
      <c r="G101" s="40" t="n">
        <v>2764.2482383545</v>
      </c>
      <c r="I101" s="40" t="n">
        <v>37528.8342677312</v>
      </c>
      <c r="K101" s="40" t="e">
        <f aca="false"/>
        <v>#VALUE!</v>
      </c>
      <c r="M101" s="40" t="n">
        <v>-4540.40482721094</v>
      </c>
      <c r="N101" s="62"/>
      <c r="O101" s="62" t="n">
        <v>13000</v>
      </c>
      <c r="P101" s="62"/>
      <c r="Q101" s="62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40" t="n">
        <v>1322.26897743332</v>
      </c>
      <c r="G102" s="40" t="n">
        <v>4185.78687062333</v>
      </c>
      <c r="I102" s="40" t="n">
        <v>37557.7747774333</v>
      </c>
      <c r="K102" s="40" t="e">
        <f aca="false"/>
        <v>#VALUE!</v>
      </c>
      <c r="M102" s="40" t="n">
        <v>-3139.12008618919</v>
      </c>
      <c r="N102" s="62"/>
      <c r="O102" s="62" t="n">
        <v>13000</v>
      </c>
      <c r="P102" s="62"/>
      <c r="Q102" s="62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40" t="n">
        <v>-441.285118700394</v>
      </c>
      <c r="G103" s="40" t="n">
        <v>2863.51789319002</v>
      </c>
      <c r="I103" s="40" t="n">
        <v>37567.7328812996</v>
      </c>
      <c r="K103" s="40" t="e">
        <f aca="false"/>
        <v>#VALUE!</v>
      </c>
      <c r="M103" s="40" t="n">
        <v>-3393.44641945873</v>
      </c>
      <c r="N103" s="62"/>
      <c r="O103" s="62" t="n">
        <v>13000</v>
      </c>
      <c r="P103" s="62"/>
      <c r="Q103" s="62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40" t="n">
        <v>818.483803148271</v>
      </c>
      <c r="G104" s="40" t="n">
        <v>3304.80301189041</v>
      </c>
      <c r="I104" s="40" t="n">
        <v>37601.3239031483</v>
      </c>
      <c r="K104" s="40" t="e">
        <f aca="false"/>
        <v>#VALUE!</v>
      </c>
      <c r="M104" s="40" t="n">
        <v>-1357.4464050119</v>
      </c>
      <c r="N104" s="62"/>
      <c r="O104" s="62" t="n">
        <v>13000</v>
      </c>
      <c r="P104" s="62"/>
      <c r="Q104" s="62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40" t="n">
        <v>-990.338389478496</v>
      </c>
      <c r="G105" s="40" t="n">
        <v>2486.31920874214</v>
      </c>
      <c r="I105" s="40" t="n">
        <v>37637.4844105215</v>
      </c>
      <c r="K105" s="40" t="e">
        <f aca="false"/>
        <v>#VALUE!</v>
      </c>
      <c r="M105" s="40" t="n">
        <v>-1360.03847145059</v>
      </c>
      <c r="N105" s="62"/>
      <c r="O105" s="62" t="n">
        <v>13000</v>
      </c>
      <c r="P105" s="62"/>
      <c r="Q105" s="62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40" t="n">
        <v>-758.303365450134</v>
      </c>
      <c r="G106" s="40" t="n">
        <v>3476.65759822064</v>
      </c>
      <c r="I106" s="40" t="n">
        <v>37669.0049345499</v>
      </c>
      <c r="K106" s="40" t="e">
        <f aca="false"/>
        <v>#VALUE!</v>
      </c>
      <c r="M106" s="40" t="n">
        <v>-136.32271358727</v>
      </c>
      <c r="N106" s="62"/>
      <c r="O106" s="62" t="n">
        <v>13000</v>
      </c>
      <c r="P106" s="62"/>
      <c r="Q106" s="62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40" t="n">
        <v>-874.883821263195</v>
      </c>
      <c r="G107" s="40" t="n">
        <v>4234.96096367077</v>
      </c>
      <c r="I107" s="40" t="n">
        <v>37705.4765787368</v>
      </c>
      <c r="K107" s="40" t="e">
        <f aca="false"/>
        <v>#VALUE!</v>
      </c>
      <c r="M107" s="40" t="n">
        <v>201.313344373853</v>
      </c>
      <c r="N107" s="62"/>
      <c r="O107" s="62" t="n">
        <v>13000</v>
      </c>
      <c r="P107" s="62"/>
      <c r="Q107" s="62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40" t="n">
        <v>-411.25258564919</v>
      </c>
      <c r="G108" s="40" t="n">
        <v>5109.84478493396</v>
      </c>
      <c r="I108" s="40" t="n">
        <v>37739.3239143508</v>
      </c>
      <c r="K108" s="40" t="e">
        <f aca="false"/>
        <v>#VALUE!</v>
      </c>
      <c r="M108" s="40" t="n">
        <v>643.075105751197</v>
      </c>
      <c r="N108" s="62"/>
      <c r="O108" s="62" t="n">
        <v>13000</v>
      </c>
      <c r="P108" s="62"/>
      <c r="Q108" s="62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40" t="n">
        <v>-442.191943157745</v>
      </c>
      <c r="G109" s="40" t="n">
        <v>5521.09737058315</v>
      </c>
      <c r="I109" s="40" t="n">
        <v>37767.5977568423</v>
      </c>
      <c r="K109" s="40" t="e">
        <f aca="false"/>
        <v>#VALUE!</v>
      </c>
      <c r="M109" s="40" t="n">
        <v>639.016164768972</v>
      </c>
      <c r="N109" s="62"/>
      <c r="O109" s="62" t="n">
        <v>13000</v>
      </c>
      <c r="P109" s="62"/>
      <c r="Q109" s="62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40" t="n">
        <v>-438.886787727321</v>
      </c>
      <c r="G110" s="40" t="n">
        <v>5963.2893137409</v>
      </c>
      <c r="I110" s="40" t="n">
        <v>37798.2535122727</v>
      </c>
      <c r="K110" s="40" t="e">
        <f aca="false"/>
        <v>#VALUE!</v>
      </c>
      <c r="M110" s="40" t="n">
        <v>657.088946733491</v>
      </c>
      <c r="N110" s="62"/>
      <c r="O110" s="62" t="n">
        <v>13000</v>
      </c>
      <c r="P110" s="62"/>
      <c r="Q110" s="62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40" t="n">
        <v>-452.938782854258</v>
      </c>
      <c r="G111" s="40" t="n">
        <v>6402.17610146822</v>
      </c>
      <c r="I111" s="40" t="n">
        <v>37828.9500171457</v>
      </c>
      <c r="K111" s="40" t="e">
        <f aca="false"/>
        <v>#VALUE!</v>
      </c>
      <c r="M111" s="40" t="n">
        <v>656.444596204322</v>
      </c>
      <c r="N111" s="62"/>
      <c r="O111" s="62" t="n">
        <v>13000</v>
      </c>
      <c r="P111" s="62"/>
      <c r="Q111" s="62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40" t="n">
        <v>-449.538181242957</v>
      </c>
      <c r="G112" s="40" t="n">
        <v>6855.11488432248</v>
      </c>
      <c r="I112" s="40" t="n">
        <v>37859.499918757</v>
      </c>
      <c r="K112" s="40" t="e">
        <f aca="false"/>
        <v>#VALUE!</v>
      </c>
      <c r="M112" s="40" t="n">
        <v>659.171239097546</v>
      </c>
      <c r="N112" s="62"/>
      <c r="O112" s="62" t="n">
        <v>13000</v>
      </c>
      <c r="P112" s="62"/>
      <c r="Q112" s="62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40" t="n">
        <v>-20.2538912470892</v>
      </c>
      <c r="G113" s="40" t="n">
        <v>7304.65306556543</v>
      </c>
      <c r="I113" s="40" t="n">
        <v>37887.7197087529</v>
      </c>
      <c r="K113" s="40" t="e">
        <f aca="false"/>
        <v>#VALUE!</v>
      </c>
      <c r="M113" s="40" t="n">
        <v>649.703790615431</v>
      </c>
      <c r="N113" s="62"/>
      <c r="O113" s="62" t="n">
        <v>13000</v>
      </c>
      <c r="P113" s="62"/>
      <c r="Q113" s="62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40" t="n">
        <v>1067.94264416378</v>
      </c>
      <c r="G114" s="40" t="n">
        <v>7324.90695681252</v>
      </c>
      <c r="I114" s="40" t="n">
        <v>37917.3620441638</v>
      </c>
      <c r="K114" s="40" t="e">
        <f aca="false"/>
        <v>#VALUE!</v>
      </c>
      <c r="M114" s="40" t="n">
        <v>689.919281862521</v>
      </c>
      <c r="N114" s="62"/>
      <c r="O114" s="62" t="n">
        <v>13000</v>
      </c>
      <c r="P114" s="62"/>
      <c r="Q114" s="62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40" t="n">
        <v>1594.71489574644</v>
      </c>
      <c r="G115" s="40" t="n">
        <v>6256.96431264874</v>
      </c>
      <c r="I115" s="40" t="n">
        <v>37944.8055957464</v>
      </c>
      <c r="K115" s="40" t="e">
        <f aca="false"/>
        <v>#VALUE!</v>
      </c>
      <c r="M115" s="40" t="n">
        <v>726.191137698745</v>
      </c>
      <c r="N115" s="62"/>
      <c r="O115" s="62" t="n">
        <v>13000</v>
      </c>
      <c r="P115" s="62"/>
      <c r="Q115" s="62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40" t="n">
        <v>815.891736709573</v>
      </c>
      <c r="G116" s="40" t="n">
        <v>4662.24941690231</v>
      </c>
      <c r="I116" s="40" t="n">
        <v>37977.1380367096</v>
      </c>
      <c r="K116" s="40" t="e">
        <f aca="false"/>
        <v>#VALUE!</v>
      </c>
      <c r="M116" s="40" t="n">
        <v>133.497241952303</v>
      </c>
      <c r="N116" s="62"/>
      <c r="O116" s="62" t="n">
        <v>13000</v>
      </c>
      <c r="P116" s="62"/>
      <c r="Q116" s="62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40" t="n">
        <v>233.377368384828</v>
      </c>
      <c r="G117" s="40" t="n">
        <v>3846.35768019273</v>
      </c>
      <c r="I117" s="40" t="n">
        <v>38009.1845683848</v>
      </c>
      <c r="K117" s="40" t="e">
        <f aca="false"/>
        <v>#VALUE!</v>
      </c>
      <c r="M117" s="40" t="n">
        <v>149.023505242731</v>
      </c>
      <c r="N117" s="62"/>
      <c r="O117" s="62" t="n">
        <v>13000</v>
      </c>
      <c r="P117" s="62"/>
      <c r="Q117" s="62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40" t="n">
        <v>-420.667307489011</v>
      </c>
      <c r="G118" s="40" t="n">
        <v>3612.98031180791</v>
      </c>
      <c r="I118" s="40" t="n">
        <v>38040.080092511</v>
      </c>
      <c r="K118" s="40" t="e">
        <f aca="false"/>
        <v>#VALUE!</v>
      </c>
      <c r="M118" s="40" t="n">
        <v>305.962636857903</v>
      </c>
      <c r="N118" s="62"/>
      <c r="O118" s="62" t="n">
        <v>13000</v>
      </c>
      <c r="P118" s="62"/>
      <c r="Q118" s="62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40" t="n">
        <v>-433.122059885852</v>
      </c>
      <c r="G119" s="40" t="n">
        <v>4033.64761929692</v>
      </c>
      <c r="I119" s="40" t="n">
        <v>38071.6355401142</v>
      </c>
      <c r="K119" s="40" t="e">
        <f aca="false"/>
        <v>#VALUE!</v>
      </c>
      <c r="M119" s="40" t="n">
        <v>245.548844346913</v>
      </c>
      <c r="N119" s="62"/>
      <c r="O119" s="62" t="n">
        <v>13000</v>
      </c>
      <c r="P119" s="62"/>
      <c r="Q119" s="62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40" t="n">
        <v>-415.311526631414</v>
      </c>
      <c r="G120" s="40" t="n">
        <v>4466.76967918277</v>
      </c>
      <c r="I120" s="40" t="n">
        <v>38103.8316733686</v>
      </c>
      <c r="K120" s="40" t="e">
        <f aca="false"/>
        <v>#VALUE!</v>
      </c>
      <c r="M120" s="40" t="n">
        <v>182.348104232765</v>
      </c>
      <c r="N120" s="62"/>
      <c r="O120" s="62" t="n">
        <v>13000</v>
      </c>
      <c r="P120" s="62"/>
      <c r="Q120" s="62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40" t="n">
        <v>-424.119161193227</v>
      </c>
      <c r="G121" s="40" t="n">
        <v>4882.08120581418</v>
      </c>
      <c r="I121" s="40" t="n">
        <v>38135.5626388068</v>
      </c>
      <c r="K121" s="40" t="e">
        <f aca="false"/>
        <v>#VALUE!</v>
      </c>
      <c r="M121" s="40" t="n">
        <v>120.045930864179</v>
      </c>
      <c r="N121" s="62"/>
      <c r="O121" s="62" t="n">
        <v>13000</v>
      </c>
      <c r="P121" s="62"/>
      <c r="Q121" s="62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40" t="n">
        <v>-439.531138256489</v>
      </c>
      <c r="G122" s="40" t="n">
        <v>5306.20036700741</v>
      </c>
      <c r="I122" s="40" t="n">
        <v>38166.3065617435</v>
      </c>
      <c r="K122" s="40" t="e">
        <f aca="false"/>
        <v>#VALUE!</v>
      </c>
      <c r="M122" s="40" t="n">
        <v>56.2386920574054</v>
      </c>
      <c r="N122" s="62"/>
      <c r="O122" s="62" t="n">
        <v>13000</v>
      </c>
      <c r="P122" s="62"/>
      <c r="Q122" s="62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40" t="n">
        <v>-450.212139961035</v>
      </c>
      <c r="G123" s="40" t="n">
        <v>5745.7315052639</v>
      </c>
      <c r="I123" s="40" t="n">
        <v>38196.871260039</v>
      </c>
      <c r="K123" s="40" t="e">
        <f aca="false"/>
        <v>#VALUE!</v>
      </c>
      <c r="M123" s="40" t="n">
        <v>10.1850303138946</v>
      </c>
      <c r="N123" s="62"/>
      <c r="O123" s="62" t="n">
        <v>13000</v>
      </c>
      <c r="P123" s="62"/>
      <c r="Q123" s="62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40" t="n">
        <v>-459.005629725071</v>
      </c>
      <c r="G124" s="40" t="n">
        <v>6195.94364522493</v>
      </c>
      <c r="I124" s="40" t="n">
        <v>38227.6209702749</v>
      </c>
      <c r="K124" s="40" t="e">
        <f aca="false"/>
        <v>#VALUE!</v>
      </c>
      <c r="M124" s="40" t="n">
        <v>-32.5580297250704</v>
      </c>
      <c r="N124" s="62"/>
      <c r="O124" s="62" t="n">
        <v>13000</v>
      </c>
      <c r="P124" s="62"/>
      <c r="Q124" s="62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40" t="n">
        <v>19.9616</v>
      </c>
      <c r="G125" s="40" t="n">
        <v>6654.94927495</v>
      </c>
      <c r="I125" s="40" t="n">
        <v>38257.8554</v>
      </c>
      <c r="K125" s="40" t="e">
        <f aca="false"/>
        <v>#VALUE!</v>
      </c>
      <c r="M125" s="40" t="n">
        <v>-71.5430999999999</v>
      </c>
      <c r="N125" s="62"/>
      <c r="O125" s="62" t="n">
        <v>13000</v>
      </c>
      <c r="P125" s="62"/>
      <c r="Q125" s="62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40" t="n">
        <v>1104.2145</v>
      </c>
      <c r="G126" s="40" t="n">
        <v>6634.98767495</v>
      </c>
      <c r="I126" s="40" t="n">
        <v>38289.5256</v>
      </c>
      <c r="K126" s="40" t="e">
        <f aca="false"/>
        <v>#VALUE!</v>
      </c>
      <c r="M126" s="40" t="n">
        <v>98.5377000000005</v>
      </c>
      <c r="N126" s="62"/>
      <c r="O126" s="62" t="n">
        <v>13000</v>
      </c>
      <c r="P126" s="62"/>
      <c r="Q126" s="62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40" t="n">
        <v>1002.021</v>
      </c>
      <c r="G127" s="40" t="n">
        <v>5530.77317495</v>
      </c>
      <c r="I127" s="40" t="n">
        <v>38319.3016</v>
      </c>
      <c r="K127" s="40" t="e">
        <f aca="false"/>
        <v>#VALUE!</v>
      </c>
      <c r="M127" s="40" t="n">
        <v>141.870200000001</v>
      </c>
      <c r="N127" s="62"/>
      <c r="O127" s="62" t="n">
        <v>13000</v>
      </c>
      <c r="P127" s="62"/>
      <c r="Q127" s="62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40" t="n">
        <v>831.418</v>
      </c>
      <c r="G128" s="40" t="n">
        <v>4528.75217495</v>
      </c>
      <c r="I128" s="40" t="n">
        <v>38351.2064</v>
      </c>
      <c r="K128" s="40" t="e">
        <f aca="false"/>
        <v>#VALUE!</v>
      </c>
      <c r="M128" s="40" t="n">
        <v>525.2148</v>
      </c>
      <c r="N128" s="62"/>
      <c r="O128" s="62" t="n">
        <v>13000</v>
      </c>
      <c r="P128" s="62"/>
      <c r="Q128" s="62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40" t="n">
        <v>390.3165</v>
      </c>
      <c r="G129" s="40" t="n">
        <v>3697.33417495</v>
      </c>
      <c r="I129" s="40" t="n">
        <v>38383</v>
      </c>
      <c r="K129" s="40" t="e">
        <f aca="false"/>
        <v>#VALUE!</v>
      </c>
      <c r="M129" s="40" t="n">
        <v>387.4898</v>
      </c>
      <c r="N129" s="62"/>
      <c r="O129" s="62" t="n">
        <v>13000</v>
      </c>
      <c r="P129" s="62"/>
      <c r="Q129" s="62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3"/>
      <c r="B145" s="24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52"/>
      <c r="AF145" s="35"/>
      <c r="AG145" s="52"/>
      <c r="AH145" s="53"/>
      <c r="AI145" s="52"/>
    </row>
    <row r="146" customFormat="false" ht="12.75" hidden="false" customHeight="true" outlineLevel="0" collapsed="false">
      <c r="A146" s="38"/>
      <c r="B146" s="12"/>
      <c r="C146" s="39"/>
      <c r="D146" s="39"/>
      <c r="E146" s="40"/>
      <c r="F146" s="29"/>
      <c r="G146" s="40"/>
      <c r="H146" s="29"/>
      <c r="I146" s="40"/>
      <c r="J146" s="29"/>
      <c r="K146" s="40"/>
      <c r="L146" s="29"/>
      <c r="M146" s="40"/>
      <c r="N146" s="29"/>
      <c r="O146" s="40"/>
      <c r="P146" s="29"/>
      <c r="Q146" s="40"/>
      <c r="R146" s="29"/>
      <c r="S146" s="40"/>
      <c r="T146" s="29"/>
      <c r="U146" s="40"/>
      <c r="V146" s="29"/>
      <c r="W146" s="40"/>
      <c r="X146" s="29"/>
      <c r="Y146" s="40"/>
      <c r="Z146" s="29"/>
      <c r="AA146" s="40"/>
      <c r="AB146" s="29"/>
      <c r="AC146" s="40"/>
      <c r="AD146" s="29"/>
      <c r="AE146" s="40"/>
      <c r="AF146" s="35"/>
      <c r="AG146" s="40"/>
      <c r="AH146" s="53"/>
      <c r="AI146" s="40"/>
    </row>
    <row r="147" customFormat="false" ht="12.75" hidden="false" customHeight="true" outlineLevel="0" collapsed="false">
      <c r="A147" s="64"/>
      <c r="B147" s="24"/>
      <c r="E147" s="49"/>
      <c r="F147" s="37"/>
      <c r="G147" s="49"/>
      <c r="H147" s="37"/>
      <c r="I147" s="49"/>
      <c r="J147" s="37"/>
      <c r="K147" s="49"/>
      <c r="L147" s="37"/>
      <c r="M147" s="49"/>
      <c r="N147" s="37"/>
      <c r="O147" s="49"/>
      <c r="P147" s="37"/>
      <c r="Q147" s="49"/>
      <c r="R147" s="37"/>
      <c r="S147" s="49"/>
      <c r="T147" s="37"/>
      <c r="U147" s="49"/>
      <c r="V147" s="37"/>
      <c r="W147" s="49"/>
      <c r="X147" s="37"/>
      <c r="Y147" s="49"/>
      <c r="Z147" s="37"/>
      <c r="AA147" s="49"/>
      <c r="AB147" s="37"/>
      <c r="AC147" s="49"/>
      <c r="AD147" s="37"/>
      <c r="AE147" s="49"/>
      <c r="AF147" s="35"/>
      <c r="AG147" s="49"/>
      <c r="AH147" s="37"/>
      <c r="AI147" s="49"/>
    </row>
    <row r="148" customFormat="false" ht="12.75" hidden="false" customHeight="true" outlineLevel="0" collapsed="false">
      <c r="A148" s="64"/>
      <c r="B148" s="24"/>
      <c r="E148" s="49"/>
      <c r="F148" s="37"/>
      <c r="G148" s="49"/>
      <c r="H148" s="37"/>
      <c r="I148" s="49"/>
      <c r="J148" s="37"/>
      <c r="K148" s="49"/>
      <c r="L148" s="37"/>
      <c r="M148" s="49"/>
      <c r="N148" s="37"/>
      <c r="O148" s="49"/>
      <c r="P148" s="37"/>
      <c r="Q148" s="49"/>
      <c r="R148" s="37"/>
      <c r="S148" s="49"/>
      <c r="T148" s="37"/>
      <c r="U148" s="49"/>
      <c r="V148" s="37"/>
      <c r="W148" s="49"/>
      <c r="X148" s="37"/>
      <c r="Y148" s="49"/>
      <c r="Z148" s="37"/>
      <c r="AA148" s="49"/>
      <c r="AB148" s="37"/>
      <c r="AC148" s="49"/>
      <c r="AD148" s="37"/>
      <c r="AE148" s="49"/>
      <c r="AF148" s="35"/>
      <c r="AG148" s="49"/>
      <c r="AH148" s="37"/>
      <c r="AI148" s="49"/>
    </row>
    <row r="149" customFormat="false" ht="12.75" hidden="false" customHeight="true" outlineLevel="0" collapsed="false">
      <c r="A149" s="64"/>
      <c r="B149" s="24"/>
      <c r="E149" s="49"/>
      <c r="F149" s="37"/>
      <c r="G149" s="49"/>
      <c r="H149" s="37"/>
      <c r="I149" s="49"/>
      <c r="J149" s="37"/>
      <c r="K149" s="49"/>
      <c r="L149" s="37"/>
      <c r="M149" s="49"/>
      <c r="N149" s="37"/>
      <c r="O149" s="49"/>
      <c r="P149" s="37"/>
      <c r="Q149" s="49"/>
      <c r="R149" s="37"/>
      <c r="S149" s="49"/>
      <c r="T149" s="37"/>
      <c r="U149" s="49"/>
      <c r="V149" s="37"/>
      <c r="W149" s="49"/>
      <c r="X149" s="37"/>
      <c r="Y149" s="49"/>
      <c r="Z149" s="37"/>
      <c r="AA149" s="49"/>
      <c r="AB149" s="37"/>
      <c r="AC149" s="49"/>
      <c r="AD149" s="37"/>
      <c r="AE149" s="49"/>
      <c r="AF149" s="35"/>
      <c r="AG149" s="49"/>
      <c r="AH149" s="37"/>
      <c r="AI149" s="49"/>
    </row>
    <row r="150" customFormat="false" ht="12.75" hidden="false" customHeight="true" outlineLevel="0" collapsed="false">
      <c r="A150" s="64"/>
      <c r="B150" s="24"/>
      <c r="E150" s="49"/>
      <c r="F150" s="37"/>
      <c r="G150" s="49"/>
      <c r="H150" s="37"/>
      <c r="I150" s="49"/>
      <c r="J150" s="37"/>
      <c r="K150" s="49"/>
      <c r="L150" s="37"/>
      <c r="M150" s="49"/>
      <c r="N150" s="37"/>
      <c r="O150" s="49"/>
      <c r="P150" s="37"/>
      <c r="Q150" s="49"/>
      <c r="R150" s="37"/>
      <c r="S150" s="49"/>
      <c r="T150" s="37"/>
      <c r="U150" s="49"/>
      <c r="V150" s="37"/>
      <c r="W150" s="49"/>
      <c r="X150" s="37"/>
      <c r="Y150" s="49"/>
      <c r="Z150" s="37"/>
      <c r="AA150" s="49"/>
      <c r="AB150" s="37"/>
      <c r="AC150" s="49"/>
      <c r="AD150" s="37"/>
      <c r="AE150" s="49"/>
      <c r="AF150" s="65"/>
      <c r="AG150" s="49"/>
      <c r="AH150" s="37"/>
      <c r="AI150" s="49"/>
    </row>
    <row r="151" customFormat="false" ht="12.75" hidden="false" customHeight="true" outlineLevel="0" collapsed="false">
      <c r="A151" s="66"/>
      <c r="B151" s="24"/>
      <c r="E151" s="49"/>
      <c r="F151" s="37"/>
      <c r="G151" s="49"/>
      <c r="H151" s="37"/>
      <c r="I151" s="49"/>
      <c r="J151" s="37"/>
      <c r="K151" s="49"/>
      <c r="L151" s="37"/>
      <c r="M151" s="49"/>
      <c r="N151" s="37"/>
      <c r="O151" s="49"/>
      <c r="P151" s="37"/>
      <c r="Q151" s="49"/>
      <c r="R151" s="37"/>
      <c r="S151" s="49"/>
      <c r="T151" s="37"/>
      <c r="U151" s="49"/>
      <c r="V151" s="37"/>
      <c r="W151" s="49"/>
      <c r="X151" s="37"/>
      <c r="Y151" s="49"/>
      <c r="Z151" s="37"/>
      <c r="AA151" s="49"/>
      <c r="AB151" s="37"/>
      <c r="AC151" s="49"/>
      <c r="AD151" s="37"/>
      <c r="AE151" s="49"/>
      <c r="AF151" s="65"/>
      <c r="AG151" s="49"/>
      <c r="AH151" s="53"/>
      <c r="AI151" s="49"/>
    </row>
    <row r="152" customFormat="false" ht="12.75" hidden="false" customHeight="true" outlineLevel="0" collapsed="false">
      <c r="A152" s="54"/>
      <c r="B152" s="67"/>
      <c r="C152" s="63"/>
      <c r="D152" s="63"/>
      <c r="E152" s="68"/>
      <c r="F152" s="69"/>
      <c r="G152" s="68"/>
      <c r="H152" s="69"/>
      <c r="I152" s="68"/>
      <c r="J152" s="69"/>
      <c r="K152" s="68"/>
      <c r="L152" s="69"/>
      <c r="M152" s="68"/>
      <c r="N152" s="69"/>
      <c r="O152" s="68"/>
      <c r="P152" s="69"/>
      <c r="Q152" s="68"/>
      <c r="R152" s="69"/>
      <c r="S152" s="68"/>
      <c r="T152" s="69"/>
      <c r="U152" s="68"/>
      <c r="V152" s="69"/>
      <c r="W152" s="68"/>
      <c r="X152" s="69"/>
      <c r="Y152" s="68"/>
      <c r="Z152" s="69"/>
      <c r="AA152" s="68"/>
      <c r="AB152" s="69"/>
      <c r="AC152" s="68"/>
      <c r="AD152" s="69"/>
      <c r="AE152" s="68"/>
      <c r="AF152" s="35"/>
      <c r="AG152" s="68"/>
      <c r="AH152" s="69"/>
      <c r="AI152" s="68"/>
    </row>
    <row r="153" customFormat="false" ht="12.75" hidden="false" customHeight="true" outlineLevel="0" collapsed="false">
      <c r="A153" s="70"/>
      <c r="B153" s="12"/>
      <c r="C153" s="71"/>
      <c r="D153" s="71"/>
      <c r="E153" s="40"/>
      <c r="F153" s="29"/>
      <c r="G153" s="40"/>
      <c r="H153" s="29"/>
      <c r="I153" s="40"/>
      <c r="J153" s="29"/>
      <c r="K153" s="40"/>
      <c r="L153" s="29"/>
      <c r="M153" s="40"/>
      <c r="N153" s="29"/>
      <c r="O153" s="40"/>
      <c r="P153" s="29"/>
      <c r="Q153" s="40"/>
      <c r="R153" s="29"/>
      <c r="S153" s="40"/>
      <c r="T153" s="29"/>
      <c r="U153" s="40"/>
      <c r="V153" s="29"/>
      <c r="W153" s="40"/>
      <c r="X153" s="29"/>
      <c r="Y153" s="40"/>
      <c r="Z153" s="29"/>
      <c r="AA153" s="40"/>
      <c r="AB153" s="72"/>
      <c r="AC153" s="32"/>
      <c r="AD153" s="33"/>
      <c r="AE153" s="73"/>
      <c r="AF153" s="35"/>
      <c r="AG153" s="52"/>
      <c r="AH153" s="37"/>
      <c r="AI153" s="36"/>
    </row>
    <row r="154" customFormat="false" ht="12.75" hidden="false" customHeight="true" outlineLevel="0" collapsed="false">
      <c r="B154" s="12"/>
      <c r="E154" s="29"/>
      <c r="F154" s="29"/>
      <c r="G154" s="29"/>
      <c r="H154" s="29"/>
      <c r="I154" s="74"/>
      <c r="J154" s="29"/>
      <c r="K154" s="74"/>
      <c r="L154" s="29"/>
      <c r="M154" s="74"/>
      <c r="N154" s="29"/>
      <c r="O154" s="74"/>
      <c r="P154" s="72"/>
      <c r="Q154" s="30"/>
      <c r="R154" s="29"/>
      <c r="S154" s="29"/>
      <c r="T154" s="29"/>
      <c r="U154" s="29"/>
      <c r="V154" s="29"/>
      <c r="W154" s="29"/>
      <c r="X154" s="29"/>
      <c r="Y154" s="29"/>
      <c r="Z154" s="31"/>
      <c r="AA154" s="32"/>
      <c r="AB154" s="33"/>
      <c r="AC154" s="32"/>
      <c r="AD154" s="33"/>
      <c r="AE154" s="34"/>
      <c r="AF154" s="35"/>
      <c r="AG154" s="52"/>
      <c r="AH154" s="37"/>
      <c r="AI154" s="36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85"/>
    <col collapsed="false" customWidth="true" hidden="false" outlineLevel="0" max="3" min="3" style="0" width="17.56"/>
    <col collapsed="false" customWidth="true" hidden="false" outlineLevel="0" max="4" min="4" style="0" width="24.99"/>
    <col collapsed="false" customWidth="true" hidden="true" outlineLevel="0" max="5" min="5" style="0" width="16.99"/>
    <col collapsed="false" customWidth="true" hidden="true" outlineLevel="0" max="6" min="6" style="0" width="13.85"/>
    <col collapsed="false" customWidth="true" hidden="false" outlineLevel="0" max="7" min="7" style="0" width="19.56"/>
    <col collapsed="false" customWidth="true" hidden="false" outlineLevel="0" max="8" min="8" style="0" width="47.99"/>
    <col collapsed="false" customWidth="true" hidden="false" outlineLevel="0" max="9" min="9" style="0" width="26.56"/>
    <col collapsed="false" customWidth="true" hidden="false" outlineLevel="0" max="10" min="10" style="0" width="31.28"/>
    <col collapsed="false" customWidth="true" hidden="false" outlineLevel="0" max="11" min="11" style="0" width="21.84"/>
    <col collapsed="false" customWidth="true" hidden="false" outlineLevel="0" max="12" min="12" style="0" width="20.13"/>
    <col collapsed="false" customWidth="true" hidden="false" outlineLevel="0" max="13" min="13" style="0" width="11.7"/>
    <col collapsed="false" customWidth="true" hidden="false" outlineLevel="0" max="14" min="14" style="0" width="17.99"/>
    <col collapsed="false" customWidth="true" hidden="false" outlineLevel="0" max="16" min="15" style="0" width="17.56"/>
    <col collapsed="false" customWidth="true" hidden="false" outlineLevel="0" max="21" min="17" style="0" width="13.28"/>
    <col collapsed="false" customWidth="true" hidden="false" outlineLevel="0" max="22" min="22" style="0" width="18.41"/>
    <col collapsed="false" customWidth="true" hidden="false" outlineLevel="0" max="23" min="23" style="0" width="20.41"/>
    <col collapsed="false" customWidth="true" hidden="false" outlineLevel="0" max="25" min="24" style="0" width="19.99"/>
    <col collapsed="false" customWidth="true" hidden="false" outlineLevel="0" max="30" min="29" style="0" width="17.56"/>
    <col collapsed="false" customWidth="true" hidden="false" outlineLevel="0" max="31" min="31" style="0" width="24.99"/>
    <col collapsed="false" customWidth="true" hidden="false" outlineLevel="0" max="32" min="32" style="0" width="20.56"/>
    <col collapsed="false" customWidth="true" hidden="false" outlineLevel="0" max="34" min="34" style="0" width="56.41"/>
    <col collapsed="false" customWidth="true" hidden="false" outlineLevel="0" max="35" min="35" style="0" width="17.56"/>
  </cols>
  <sheetData>
    <row r="1" customFormat="false" ht="12.75" hidden="false" customHeight="false" outlineLevel="0" collapsed="false">
      <c r="A1" s="0" t="s">
        <v>39</v>
      </c>
      <c r="B1" s="0" t="s">
        <v>40</v>
      </c>
      <c r="C1" s="0" t="s">
        <v>41</v>
      </c>
      <c r="D1" s="0" t="s">
        <v>42</v>
      </c>
      <c r="E1" s="0" t="s">
        <v>43</v>
      </c>
      <c r="F1" s="0" t="s">
        <v>44</v>
      </c>
      <c r="G1" s="0" t="s">
        <v>45</v>
      </c>
      <c r="H1" s="0" t="s">
        <v>46</v>
      </c>
      <c r="I1" s="0" t="s">
        <v>47</v>
      </c>
      <c r="J1" s="0" t="s">
        <v>48</v>
      </c>
      <c r="K1" s="0" t="s">
        <v>49</v>
      </c>
      <c r="L1" s="0" t="s">
        <v>50</v>
      </c>
      <c r="M1" s="0" t="s">
        <v>51</v>
      </c>
      <c r="N1" s="0" t="s">
        <v>52</v>
      </c>
      <c r="O1" s="75" t="s">
        <v>53</v>
      </c>
      <c r="P1" s="0" t="s">
        <v>54</v>
      </c>
      <c r="Q1" s="0" t="s">
        <v>55</v>
      </c>
      <c r="R1" s="0" t="s">
        <v>55</v>
      </c>
      <c r="S1" s="0" t="s">
        <v>55</v>
      </c>
      <c r="T1" s="0" t="s">
        <v>55</v>
      </c>
      <c r="U1" s="0" t="s">
        <v>55</v>
      </c>
      <c r="V1" s="0" t="s">
        <v>50</v>
      </c>
      <c r="W1" s="0" t="s">
        <v>56</v>
      </c>
      <c r="X1" s="0" t="s">
        <v>57</v>
      </c>
      <c r="Y1" s="0" t="s">
        <v>58</v>
      </c>
      <c r="AC1" s="76"/>
      <c r="AD1" s="77"/>
      <c r="AE1" s="77"/>
      <c r="AF1" s="77"/>
      <c r="AI1" s="77"/>
      <c r="AJ1" s="78"/>
    </row>
    <row r="2" customFormat="false" ht="12.75" hidden="false" customHeight="false" outlineLevel="0" collapsed="false">
      <c r="A2" s="76" t="n">
        <v>36725</v>
      </c>
      <c r="B2" s="77" t="s">
        <v>59</v>
      </c>
      <c r="C2" s="77" t="s">
        <v>60</v>
      </c>
      <c r="D2" s="77" t="s">
        <v>61</v>
      </c>
      <c r="E2" s="77" t="s">
        <v>62</v>
      </c>
      <c r="F2" s="77" t="s">
        <v>22</v>
      </c>
      <c r="G2" s="77" t="s">
        <v>63</v>
      </c>
      <c r="H2" s="76" t="n">
        <v>36708</v>
      </c>
      <c r="I2" s="77" t="n">
        <v>0</v>
      </c>
      <c r="J2" s="79" t="n">
        <f aca="false">IF(ISNA(K2),0,(I2*K2))</f>
        <v>0</v>
      </c>
      <c r="K2" s="79" t="e">
        <f aca="false">VLOOKUP(G2,CurveTable,2,FALSE())</f>
        <v>#N/A</v>
      </c>
      <c r="L2" s="79" t="str">
        <f aca="false">G2&amp;H2</f>
        <v>GD-AECOUS-DAILY36708</v>
      </c>
      <c r="M2" s="79" t="n">
        <f aca="false">SUM(I2/UOM)</f>
        <v>0</v>
      </c>
      <c r="N2" s="79" t="n">
        <f aca="false">SUM(J2/UOM)</f>
        <v>0</v>
      </c>
      <c r="O2" s="80" t="e">
        <f aca="false">INDEX(AG$2:AH$199,MATCH(D2&amp;G2,AH$2:AH$199,0),1)</f>
        <v>#N/A</v>
      </c>
      <c r="P2" s="80" t="str">
        <f aca="false">INDEX([15]Portfolios!A$3:G$929,MATCH(D2,[15]Portfolios!B$3:B$929,0),7)</f>
        <v>IMCANADA</v>
      </c>
      <c r="Q2" s="80" t="e">
        <f aca="false">IF($O2="P",INDEX('[15]Date Master'!I$3:J$332,MATCH($H2,'[15]Date Master'!I$3:I$332,0),2),0)</f>
        <v>#N/A</v>
      </c>
      <c r="R2" s="80" t="e">
        <f aca="false">IF($O2="D",INDEX('[15]Date Master'!O$3:P$332,MATCH($H2,'[15]Date Master'!O$3:O$332,0),2),0)</f>
        <v>#N/A</v>
      </c>
      <c r="S2" s="80" t="e">
        <f aca="false">IF($O2="PHY",INDEX('[15]Date Master'!R$3:S$332,MATCH($H2,'[15]Date Master'!R$3:R$332,0),2),0)</f>
        <v>#N/A</v>
      </c>
      <c r="T2" s="80" t="e">
        <f aca="false">IF($O2="G",INDEX('[15]Date Master'!R$3:S$332,MATCH($H2,'[15]Date Master'!R$3:R$332,0),2),0)</f>
        <v>#N/A</v>
      </c>
      <c r="U2" s="80" t="e">
        <f aca="false">SUM(Q2:T2)</f>
        <v>#N/A</v>
      </c>
      <c r="V2" s="80" t="e">
        <f aca="false">P2&amp;O2&amp;U2</f>
        <v>#N/A</v>
      </c>
      <c r="W2" s="80" t="str">
        <f aca="false">IF(ISNA(V2),"-",INDEX([15]Portfolios!A$3:H$827,MATCH(D2,[15]Portfolios!B$3:B$827,0),7)&amp;H2)</f>
        <v>-</v>
      </c>
      <c r="X2" s="80" t="str">
        <f aca="false">IF(ISNA(V2),"-",P2&amp;E2&amp;H2)</f>
        <v>-</v>
      </c>
      <c r="Y2" s="80" t="e">
        <f aca="false">P2&amp;O2</f>
        <v>#N/A</v>
      </c>
      <c r="AC2" s="76"/>
      <c r="AD2" s="77"/>
      <c r="AE2" s="77"/>
      <c r="AF2" s="77"/>
      <c r="AI2" s="77"/>
      <c r="AJ2" s="78"/>
    </row>
    <row r="3" customFormat="false" ht="12.75" hidden="false" customHeight="false" outlineLevel="0" collapsed="false">
      <c r="A3" s="76" t="n">
        <v>36725</v>
      </c>
      <c r="B3" s="77" t="s">
        <v>59</v>
      </c>
      <c r="C3" s="77" t="s">
        <v>60</v>
      </c>
      <c r="D3" s="77" t="s">
        <v>61</v>
      </c>
      <c r="E3" s="77" t="s">
        <v>62</v>
      </c>
      <c r="F3" s="77" t="s">
        <v>22</v>
      </c>
      <c r="G3" s="77" t="s">
        <v>64</v>
      </c>
      <c r="H3" s="76" t="n">
        <v>36739</v>
      </c>
      <c r="I3" s="77" t="n">
        <v>-4207200</v>
      </c>
      <c r="J3" s="79" t="n">
        <f aca="false">IF(ISNA(K3),0,(I3*K3))</f>
        <v>0</v>
      </c>
      <c r="K3" s="79" t="e">
        <f aca="false">VLOOKUP(G3,CurveTable,2,FALSE())</f>
        <v>#N/A</v>
      </c>
      <c r="L3" s="79" t="str">
        <f aca="false">G3&amp;H3</f>
        <v>NG36739</v>
      </c>
      <c r="M3" s="79" t="n">
        <f aca="false">SUM(I3/UOM)</f>
        <v>-420.72</v>
      </c>
      <c r="N3" s="79" t="n">
        <f aca="false">SUM(J3/UOM)</f>
        <v>0</v>
      </c>
      <c r="O3" s="80" t="e">
        <f aca="false">INDEX(AG$2:AH$199,MATCH(D3&amp;G3,AH$2:AH$199,0),1)</f>
        <v>#N/A</v>
      </c>
      <c r="P3" s="80" t="str">
        <f aca="false">INDEX([15]Portfolios!A$3:G$929,MATCH(D3,[15]Portfolios!B$3:B$929,0),7)</f>
        <v>IMCANADA</v>
      </c>
      <c r="Q3" s="80" t="e">
        <f aca="false">IF($O3="P",INDEX('[15]Date Master'!I$3:J$332,MATCH($H3,'[15]Date Master'!I$3:I$332,0),2),0)</f>
        <v>#N/A</v>
      </c>
      <c r="R3" s="80" t="e">
        <f aca="false">IF($O3="D",INDEX('[15]Date Master'!O$3:P$332,MATCH($H3,'[15]Date Master'!O$3:O$332,0),2),0)</f>
        <v>#N/A</v>
      </c>
      <c r="S3" s="80" t="e">
        <f aca="false">IF($O3="PHY",INDEX('[15]Date Master'!R$3:S$332,MATCH($H3,'[15]Date Master'!R$3:R$332,0),2),0)</f>
        <v>#N/A</v>
      </c>
      <c r="T3" s="80" t="e">
        <f aca="false">IF($O3="G",INDEX('[15]Date Master'!R$3:S$332,MATCH($H3,'[15]Date Master'!R$3:R$332,0),2),0)</f>
        <v>#N/A</v>
      </c>
      <c r="U3" s="80" t="e">
        <f aca="false">SUM(Q3:T3)</f>
        <v>#N/A</v>
      </c>
      <c r="V3" s="80" t="e">
        <f aca="false">P3&amp;O3&amp;U3</f>
        <v>#N/A</v>
      </c>
      <c r="W3" s="80" t="str">
        <f aca="false">IF(ISNA(V3),"-",INDEX([15]Portfolios!A$3:H$827,MATCH(D3,[15]Portfolios!B$3:B$827,0),7)&amp;H3)</f>
        <v>-</v>
      </c>
      <c r="X3" s="80" t="str">
        <f aca="false">IF(ISNA(V3),"-",P3&amp;E3&amp;H3)</f>
        <v>-</v>
      </c>
      <c r="Y3" s="80" t="e">
        <f aca="false">P3&amp;O3</f>
        <v>#N/A</v>
      </c>
      <c r="AC3" s="76"/>
      <c r="AD3" s="77"/>
      <c r="AE3" s="77"/>
      <c r="AF3" s="77"/>
      <c r="AI3" s="77"/>
      <c r="AJ3" s="78"/>
    </row>
    <row r="4" customFormat="false" ht="12.75" hidden="false" customHeight="false" outlineLevel="0" collapsed="false">
      <c r="A4" s="76" t="n">
        <v>36725</v>
      </c>
      <c r="B4" s="77" t="s">
        <v>59</v>
      </c>
      <c r="C4" s="77" t="s">
        <v>60</v>
      </c>
      <c r="D4" s="77" t="s">
        <v>61</v>
      </c>
      <c r="E4" s="77" t="s">
        <v>62</v>
      </c>
      <c r="F4" s="77" t="s">
        <v>22</v>
      </c>
      <c r="G4" s="77" t="s">
        <v>65</v>
      </c>
      <c r="H4" s="76" t="n">
        <v>36708</v>
      </c>
      <c r="I4" s="77" t="n">
        <v>3527053</v>
      </c>
      <c r="J4" s="79" t="n">
        <f aca="false">IF(ISNA(K4),0,(I4*K4))</f>
        <v>0</v>
      </c>
      <c r="K4" s="79" t="e">
        <f aca="false">VLOOKUP(G4,CurveTable,2,FALSE())</f>
        <v>#N/A</v>
      </c>
      <c r="L4" s="79" t="str">
        <f aca="false">G4&amp;H4</f>
        <v>NGMR-AECO/C36708</v>
      </c>
      <c r="M4" s="79" t="n">
        <f aca="false">SUM(I4/UOM)</f>
        <v>352.7053</v>
      </c>
      <c r="N4" s="79" t="n">
        <f aca="false">SUM(J4/UOM)</f>
        <v>0</v>
      </c>
      <c r="O4" s="80" t="e">
        <f aca="false">INDEX(AG$2:AH$199,MATCH(D4&amp;G4,AH$2:AH$199,0),1)</f>
        <v>#N/A</v>
      </c>
      <c r="P4" s="80" t="str">
        <f aca="false">INDEX([15]Portfolios!A$3:G$929,MATCH(D4,[15]Portfolios!B$3:B$929,0),7)</f>
        <v>IMCANADA</v>
      </c>
      <c r="Q4" s="80" t="e">
        <f aca="false">IF($O4="P",INDEX('[15]Date Master'!I$3:J$332,MATCH($H4,'[15]Date Master'!I$3:I$332,0),2),0)</f>
        <v>#N/A</v>
      </c>
      <c r="R4" s="80" t="e">
        <f aca="false">IF($O4="D",INDEX('[15]Date Master'!O$3:P$332,MATCH($H4,'[15]Date Master'!O$3:O$332,0),2),0)</f>
        <v>#N/A</v>
      </c>
      <c r="S4" s="80" t="e">
        <f aca="false">IF($O4="PHY",INDEX('[15]Date Master'!R$3:S$332,MATCH($H4,'[15]Date Master'!R$3:R$332,0),2),0)</f>
        <v>#N/A</v>
      </c>
      <c r="T4" s="80" t="e">
        <f aca="false">IF($O4="G",INDEX('[15]Date Master'!R$3:S$332,MATCH($H4,'[15]Date Master'!R$3:R$332,0),2),0)</f>
        <v>#N/A</v>
      </c>
      <c r="U4" s="80" t="e">
        <f aca="false">SUM(Q4:T4)</f>
        <v>#N/A</v>
      </c>
      <c r="V4" s="80" t="e">
        <f aca="false">P4&amp;O4&amp;U4</f>
        <v>#N/A</v>
      </c>
      <c r="W4" s="80" t="str">
        <f aca="false">IF(ISNA(V4),"-",INDEX([15]Portfolios!A$3:H$827,MATCH(D4,[15]Portfolios!B$3:B$827,0),7)&amp;H4)</f>
        <v>-</v>
      </c>
      <c r="X4" s="80" t="str">
        <f aca="false">IF(ISNA(V4),"-",P4&amp;E4&amp;H4)</f>
        <v>-</v>
      </c>
      <c r="Y4" s="80" t="e">
        <f aca="false">P4&amp;O4</f>
        <v>#N/A</v>
      </c>
      <c r="AC4" s="76"/>
      <c r="AD4" s="77"/>
      <c r="AE4" s="77"/>
      <c r="AF4" s="77"/>
      <c r="AI4" s="77"/>
      <c r="AJ4" s="78"/>
    </row>
    <row r="5" customFormat="false" ht="12.75" hidden="false" customHeight="false" outlineLevel="0" collapsed="false">
      <c r="A5" s="76" t="n">
        <v>36725</v>
      </c>
      <c r="B5" s="77" t="s">
        <v>59</v>
      </c>
      <c r="C5" s="77" t="s">
        <v>60</v>
      </c>
      <c r="D5" s="77" t="s">
        <v>66</v>
      </c>
      <c r="E5" s="77" t="s">
        <v>62</v>
      </c>
      <c r="F5" s="77" t="s">
        <v>27</v>
      </c>
      <c r="G5" s="77" t="s">
        <v>67</v>
      </c>
      <c r="H5" s="76" t="n">
        <v>36739</v>
      </c>
      <c r="I5" s="77" t="n">
        <v>120000</v>
      </c>
      <c r="J5" s="79" t="n">
        <f aca="false">IF(ISNA(K5),0,(I5*K5))</f>
        <v>0</v>
      </c>
      <c r="K5" s="79" t="e">
        <f aca="false">VLOOKUP(G5,CurveTable,2,FALSE())</f>
        <v>#N/A</v>
      </c>
      <c r="L5" s="79" t="str">
        <f aca="false">G5&amp;H5</f>
        <v>GDP-HEHUB36739</v>
      </c>
      <c r="M5" s="79" t="n">
        <f aca="false">SUM(I5/UOM)</f>
        <v>12</v>
      </c>
      <c r="N5" s="79" t="n">
        <f aca="false">SUM(J5/UOM)</f>
        <v>0</v>
      </c>
      <c r="O5" s="80" t="e">
        <f aca="false">INDEX(AG$2:AH$199,MATCH(D5&amp;G5,AH$2:AH$199,0),1)</f>
        <v>#N/A</v>
      </c>
      <c r="P5" s="80" t="str">
        <f aca="false">INDEX([15]Portfolios!A$3:G$929,MATCH(D5,[15]Portfolios!B$3:B$929,0),7)</f>
        <v>IMCANADA</v>
      </c>
      <c r="Q5" s="80" t="e">
        <f aca="false">IF($O5="P",INDEX('[15]Date Master'!I$3:J$332,MATCH($H5,'[15]Date Master'!I$3:I$332,0),2),0)</f>
        <v>#N/A</v>
      </c>
      <c r="R5" s="80" t="e">
        <f aca="false">IF($O5="D",INDEX('[15]Date Master'!O$3:P$332,MATCH($H5,'[15]Date Master'!O$3:O$332,0),2),0)</f>
        <v>#N/A</v>
      </c>
      <c r="S5" s="80" t="e">
        <f aca="false">IF($O5="PHY",INDEX('[15]Date Master'!R$3:S$332,MATCH($H5,'[15]Date Master'!R$3:R$332,0),2),0)</f>
        <v>#N/A</v>
      </c>
      <c r="T5" s="80" t="e">
        <f aca="false">IF($O5="G",INDEX('[15]Date Master'!R$3:S$332,MATCH($H5,'[15]Date Master'!R$3:R$332,0),2),0)</f>
        <v>#N/A</v>
      </c>
      <c r="U5" s="80" t="e">
        <f aca="false">SUM(Q5:T5)</f>
        <v>#N/A</v>
      </c>
      <c r="V5" s="80" t="e">
        <f aca="false">P5&amp;O5&amp;U5</f>
        <v>#N/A</v>
      </c>
      <c r="W5" s="80" t="str">
        <f aca="false">IF(ISNA(V5),"-",INDEX([15]Portfolios!A$3:H$827,MATCH(D5,[15]Portfolios!B$3:B$827,0),7)&amp;H5)</f>
        <v>-</v>
      </c>
      <c r="X5" s="80" t="str">
        <f aca="false">IF(ISNA(V5),"-",P5&amp;E5&amp;H5)</f>
        <v>-</v>
      </c>
      <c r="Y5" s="80" t="e">
        <f aca="false">P5&amp;O5</f>
        <v>#N/A</v>
      </c>
      <c r="AC5" s="76"/>
      <c r="AD5" s="77"/>
      <c r="AE5" s="77"/>
      <c r="AF5" s="77"/>
    </row>
    <row r="6" customFormat="false" ht="12.75" hidden="false" customHeight="false" outlineLevel="0" collapsed="false">
      <c r="A6" s="76" t="n">
        <v>36725</v>
      </c>
      <c r="B6" s="77" t="s">
        <v>59</v>
      </c>
      <c r="C6" s="77" t="s">
        <v>60</v>
      </c>
      <c r="D6" s="77" t="s">
        <v>66</v>
      </c>
      <c r="E6" s="77" t="s">
        <v>62</v>
      </c>
      <c r="F6" s="77" t="s">
        <v>27</v>
      </c>
      <c r="G6" s="77" t="s">
        <v>68</v>
      </c>
      <c r="H6" s="76" t="n">
        <v>36739</v>
      </c>
      <c r="I6" s="77" t="n">
        <v>0</v>
      </c>
      <c r="J6" s="79" t="n">
        <f aca="false">IF(ISNA(K6),0,(I6*K6))</f>
        <v>0</v>
      </c>
      <c r="K6" s="79" t="e">
        <f aca="false">VLOOKUP(G6,CurveTable,2,FALSE())</f>
        <v>#N/A</v>
      </c>
      <c r="L6" s="79" t="str">
        <f aca="false">G6&amp;H6</f>
        <v>GDP-NTHWST/CANB36739</v>
      </c>
      <c r="M6" s="79" t="n">
        <f aca="false">SUM(I6/UOM)</f>
        <v>0</v>
      </c>
      <c r="N6" s="79" t="n">
        <f aca="false">SUM(J6/UOM)</f>
        <v>0</v>
      </c>
      <c r="O6" s="80" t="e">
        <f aca="false">INDEX(AG$2:AH$199,MATCH(D6&amp;G6,AH$2:AH$199,0),1)</f>
        <v>#N/A</v>
      </c>
      <c r="P6" s="80" t="str">
        <f aca="false">INDEX([15]Portfolios!A$3:G$929,MATCH(D6,[15]Portfolios!B$3:B$929,0),7)</f>
        <v>IMCANADA</v>
      </c>
      <c r="Q6" s="80" t="e">
        <f aca="false">IF($O6="P",INDEX('[15]Date Master'!I$3:J$332,MATCH($H6,'[15]Date Master'!I$3:I$332,0),2),0)</f>
        <v>#N/A</v>
      </c>
      <c r="R6" s="80" t="e">
        <f aca="false">IF($O6="D",INDEX('[15]Date Master'!O$3:P$332,MATCH($H6,'[15]Date Master'!O$3:O$332,0),2),0)</f>
        <v>#N/A</v>
      </c>
      <c r="S6" s="80" t="e">
        <f aca="false">IF($O6="PHY",INDEX('[15]Date Master'!R$3:S$332,MATCH($H6,'[15]Date Master'!R$3:R$332,0),2),0)</f>
        <v>#N/A</v>
      </c>
      <c r="T6" s="80" t="e">
        <f aca="false">IF($O6="G",INDEX('[15]Date Master'!R$3:S$332,MATCH($H6,'[15]Date Master'!R$3:R$332,0),2),0)</f>
        <v>#N/A</v>
      </c>
      <c r="U6" s="80" t="e">
        <f aca="false">SUM(Q6:T6)</f>
        <v>#N/A</v>
      </c>
      <c r="V6" s="80" t="e">
        <f aca="false">P6&amp;O6&amp;U6</f>
        <v>#N/A</v>
      </c>
      <c r="W6" s="80" t="str">
        <f aca="false">IF(ISNA(V6),"-",INDEX([15]Portfolios!A$3:H$827,MATCH(D6,[15]Portfolios!B$3:B$827,0),7)&amp;H6)</f>
        <v>-</v>
      </c>
      <c r="X6" s="80" t="str">
        <f aca="false">IF(ISNA(V6),"-",P6&amp;E6&amp;H6)</f>
        <v>-</v>
      </c>
      <c r="Y6" s="80" t="e">
        <f aca="false">P6&amp;O6</f>
        <v>#N/A</v>
      </c>
      <c r="AC6" s="76"/>
      <c r="AD6" s="77"/>
      <c r="AE6" s="77"/>
      <c r="AF6" s="77"/>
      <c r="AJ6" s="78"/>
    </row>
    <row r="7" customFormat="false" ht="12.75" hidden="false" customHeight="false" outlineLevel="0" collapsed="false">
      <c r="A7" s="76" t="n">
        <v>36725</v>
      </c>
      <c r="B7" s="77" t="s">
        <v>59</v>
      </c>
      <c r="C7" s="77" t="s">
        <v>60</v>
      </c>
      <c r="D7" s="77" t="s">
        <v>66</v>
      </c>
      <c r="E7" s="77" t="s">
        <v>62</v>
      </c>
      <c r="F7" s="77" t="s">
        <v>27</v>
      </c>
      <c r="G7" s="77" t="s">
        <v>69</v>
      </c>
      <c r="H7" s="76" t="n">
        <v>36739</v>
      </c>
      <c r="I7" s="77" t="n">
        <v>-276518</v>
      </c>
      <c r="J7" s="79" t="n">
        <f aca="false">IF(ISNA(K7),0,(I7*K7))</f>
        <v>0</v>
      </c>
      <c r="K7" s="79" t="e">
        <f aca="false">VLOOKUP(G7,CurveTable,2,FALSE())</f>
        <v>#N/A</v>
      </c>
      <c r="L7" s="79" t="str">
        <f aca="false">G7&amp;H7</f>
        <v>IF-NTHWST/CANBR36739</v>
      </c>
      <c r="M7" s="79" t="n">
        <f aca="false">SUM(I7/UOM)</f>
        <v>-27.6518</v>
      </c>
      <c r="N7" s="79" t="n">
        <f aca="false">SUM(J7/UOM)</f>
        <v>0</v>
      </c>
      <c r="O7" s="80" t="e">
        <f aca="false">INDEX(AG$2:AH$199,MATCH(D7&amp;G7,AH$2:AH$199,0),1)</f>
        <v>#N/A</v>
      </c>
      <c r="P7" s="80" t="str">
        <f aca="false">INDEX([15]Portfolios!A$3:G$929,MATCH(D7,[15]Portfolios!B$3:B$929,0),7)</f>
        <v>IMCANADA</v>
      </c>
      <c r="Q7" s="80" t="e">
        <f aca="false">IF($O7="P",INDEX('[15]Date Master'!I$3:J$332,MATCH($H7,'[15]Date Master'!I$3:I$332,0),2),0)</f>
        <v>#N/A</v>
      </c>
      <c r="R7" s="80" t="e">
        <f aca="false">IF($O7="D",INDEX('[15]Date Master'!O$3:P$332,MATCH($H7,'[15]Date Master'!O$3:O$332,0),2),0)</f>
        <v>#N/A</v>
      </c>
      <c r="S7" s="80" t="e">
        <f aca="false">IF($O7="PHY",INDEX('[15]Date Master'!R$3:S$332,MATCH($H7,'[15]Date Master'!R$3:R$332,0),2),0)</f>
        <v>#N/A</v>
      </c>
      <c r="T7" s="80" t="e">
        <f aca="false">IF($O7="G",INDEX('[15]Date Master'!R$3:S$332,MATCH($H7,'[15]Date Master'!R$3:R$332,0),2),0)</f>
        <v>#N/A</v>
      </c>
      <c r="U7" s="80" t="e">
        <f aca="false">SUM(Q7:T7)</f>
        <v>#N/A</v>
      </c>
      <c r="V7" s="80" t="e">
        <f aca="false">P7&amp;O7&amp;U7</f>
        <v>#N/A</v>
      </c>
      <c r="W7" s="80" t="str">
        <f aca="false">IF(ISNA(V7),"-",INDEX([15]Portfolios!A$3:H$827,MATCH(D7,[15]Portfolios!B$3:B$827,0),7)&amp;H7)</f>
        <v>-</v>
      </c>
      <c r="X7" s="80" t="str">
        <f aca="false">IF(ISNA(V7),"-",P7&amp;E7&amp;H7)</f>
        <v>-</v>
      </c>
      <c r="Y7" s="80" t="e">
        <f aca="false">P7&amp;O7</f>
        <v>#N/A</v>
      </c>
      <c r="AC7" s="76"/>
      <c r="AD7" s="77"/>
      <c r="AE7" s="77"/>
      <c r="AF7" s="77"/>
    </row>
    <row r="8" customFormat="false" ht="12.75" hidden="false" customHeight="false" outlineLevel="0" collapsed="false">
      <c r="A8" s="76" t="n">
        <v>36725</v>
      </c>
      <c r="B8" s="77" t="s">
        <v>59</v>
      </c>
      <c r="C8" s="77" t="s">
        <v>60</v>
      </c>
      <c r="D8" s="77" t="s">
        <v>66</v>
      </c>
      <c r="E8" s="77" t="s">
        <v>62</v>
      </c>
      <c r="F8" s="77" t="s">
        <v>27</v>
      </c>
      <c r="G8" s="77" t="s">
        <v>64</v>
      </c>
      <c r="H8" s="76" t="n">
        <v>36739</v>
      </c>
      <c r="I8" s="77" t="n">
        <v>0</v>
      </c>
      <c r="J8" s="79" t="n">
        <f aca="false">IF(ISNA(K8),0,(I8*K8))</f>
        <v>0</v>
      </c>
      <c r="K8" s="79" t="e">
        <f aca="false">VLOOKUP(G8,CurveTable,2,FALSE())</f>
        <v>#N/A</v>
      </c>
      <c r="L8" s="79" t="str">
        <f aca="false">G8&amp;H8</f>
        <v>NG36739</v>
      </c>
      <c r="M8" s="79" t="n">
        <f aca="false">SUM(I8/UOM)</f>
        <v>0</v>
      </c>
      <c r="N8" s="79" t="n">
        <f aca="false">SUM(J8/UOM)</f>
        <v>0</v>
      </c>
      <c r="O8" s="80" t="e">
        <f aca="false">INDEX(AG$2:AH$199,MATCH(D8&amp;G8,AH$2:AH$199,0),1)</f>
        <v>#N/A</v>
      </c>
      <c r="P8" s="80" t="str">
        <f aca="false">INDEX([15]Portfolios!A$3:G$929,MATCH(D8,[15]Portfolios!B$3:B$929,0),7)</f>
        <v>IMCANADA</v>
      </c>
      <c r="Q8" s="80" t="e">
        <f aca="false">IF($O8="P",INDEX('[15]Date Master'!I$3:J$332,MATCH($H8,'[15]Date Master'!I$3:I$332,0),2),0)</f>
        <v>#N/A</v>
      </c>
      <c r="R8" s="80" t="e">
        <f aca="false">IF($O8="D",INDEX('[15]Date Master'!O$3:P$332,MATCH($H8,'[15]Date Master'!O$3:O$332,0),2),0)</f>
        <v>#N/A</v>
      </c>
      <c r="S8" s="80" t="e">
        <f aca="false">IF($O8="PHY",INDEX('[15]Date Master'!R$3:S$332,MATCH($H8,'[15]Date Master'!R$3:R$332,0),2),0)</f>
        <v>#N/A</v>
      </c>
      <c r="T8" s="80" t="e">
        <f aca="false">IF($O8="G",INDEX('[15]Date Master'!R$3:S$332,MATCH($H8,'[15]Date Master'!R$3:R$332,0),2),0)</f>
        <v>#N/A</v>
      </c>
      <c r="U8" s="80" t="e">
        <f aca="false">SUM(Q8:T8)</f>
        <v>#N/A</v>
      </c>
      <c r="V8" s="80" t="e">
        <f aca="false">P8&amp;O8&amp;U8</f>
        <v>#N/A</v>
      </c>
      <c r="W8" s="80" t="str">
        <f aca="false">IF(ISNA(V8),"-",INDEX([15]Portfolios!A$3:H$827,MATCH(D8,[15]Portfolios!B$3:B$827,0),7)&amp;H8)</f>
        <v>-</v>
      </c>
      <c r="X8" s="80" t="str">
        <f aca="false">IF(ISNA(V8),"-",P8&amp;E8&amp;H8)</f>
        <v>-</v>
      </c>
      <c r="Y8" s="80" t="e">
        <f aca="false">P8&amp;O8</f>
        <v>#N/A</v>
      </c>
      <c r="AC8" s="76"/>
      <c r="AD8" s="77"/>
      <c r="AE8" s="77"/>
      <c r="AF8" s="77"/>
      <c r="AI8" s="77"/>
    </row>
    <row r="9" customFormat="false" ht="12.75" hidden="false" customHeight="false" outlineLevel="0" collapsed="false">
      <c r="A9" s="76" t="n">
        <v>36725</v>
      </c>
      <c r="B9" s="77" t="s">
        <v>59</v>
      </c>
      <c r="C9" s="77" t="s">
        <v>60</v>
      </c>
      <c r="D9" s="77" t="s">
        <v>70</v>
      </c>
      <c r="E9" s="77" t="s">
        <v>27</v>
      </c>
      <c r="F9" s="77"/>
      <c r="G9" s="77" t="s">
        <v>71</v>
      </c>
      <c r="H9" s="76" t="n">
        <v>36739</v>
      </c>
      <c r="I9" s="77" t="n">
        <v>0</v>
      </c>
      <c r="J9" s="79" t="n">
        <f aca="false">IF(ISNA(K9),0,(I9*K9))</f>
        <v>0</v>
      </c>
      <c r="K9" s="79" t="e">
        <f aca="false">VLOOKUP(G9,CurveTable,2,FALSE())</f>
        <v>#N/A</v>
      </c>
      <c r="L9" s="79" t="str">
        <f aca="false">G9&amp;H9</f>
        <v>GDP-CHI.GATE36739</v>
      </c>
      <c r="M9" s="79" t="n">
        <f aca="false">SUM(I9/UOM)</f>
        <v>0</v>
      </c>
      <c r="N9" s="79" t="n">
        <f aca="false">SUM(J9/UOM)</f>
        <v>0</v>
      </c>
      <c r="O9" s="80" t="e">
        <f aca="false">INDEX(AG$2:AH$199,MATCH(D9&amp;G9,AH$2:AH$199,0),1)</f>
        <v>#N/A</v>
      </c>
      <c r="P9" s="80" t="str">
        <f aca="false">INDEX([15]Portfolios!A$3:G$929,MATCH(D9,[15]Portfolios!B$3:B$929,0),7)</f>
        <v>IMCANADA</v>
      </c>
      <c r="Q9" s="80" t="e">
        <f aca="false">IF($O9="P",INDEX('[15]Date Master'!I$3:J$332,MATCH($H9,'[15]Date Master'!I$3:I$332,0),2),0)</f>
        <v>#N/A</v>
      </c>
      <c r="R9" s="80" t="e">
        <f aca="false">IF($O9="D",INDEX('[15]Date Master'!O$3:P$332,MATCH($H9,'[15]Date Master'!O$3:O$332,0),2),0)</f>
        <v>#N/A</v>
      </c>
      <c r="S9" s="80" t="e">
        <f aca="false">IF($O9="PHY",INDEX('[15]Date Master'!R$3:S$332,MATCH($H9,'[15]Date Master'!R$3:R$332,0),2),0)</f>
        <v>#N/A</v>
      </c>
      <c r="T9" s="80" t="e">
        <f aca="false">IF($O9="G",INDEX('[15]Date Master'!R$3:S$332,MATCH($H9,'[15]Date Master'!R$3:R$332,0),2),0)</f>
        <v>#N/A</v>
      </c>
      <c r="U9" s="80" t="e">
        <f aca="false">SUM(Q9:T9)</f>
        <v>#N/A</v>
      </c>
      <c r="V9" s="80" t="e">
        <f aca="false">P9&amp;O9&amp;U9</f>
        <v>#N/A</v>
      </c>
      <c r="W9" s="80" t="str">
        <f aca="false">IF(ISNA(V9),"-",INDEX([15]Portfolios!A$3:H$827,MATCH(D9,[15]Portfolios!B$3:B$827,0),7)&amp;H9)</f>
        <v>-</v>
      </c>
      <c r="X9" s="80" t="str">
        <f aca="false">IF(ISNA(V9),"-",P9&amp;E9&amp;H9)</f>
        <v>-</v>
      </c>
      <c r="Y9" s="80" t="e">
        <f aca="false">P9&amp;O9</f>
        <v>#N/A</v>
      </c>
      <c r="AC9" s="76"/>
      <c r="AD9" s="77"/>
      <c r="AE9" s="77"/>
      <c r="AF9" s="77"/>
      <c r="AI9" s="77"/>
    </row>
    <row r="10" customFormat="false" ht="12.75" hidden="false" customHeight="false" outlineLevel="0" collapsed="false">
      <c r="A10" s="76" t="n">
        <v>36725</v>
      </c>
      <c r="B10" s="77" t="s">
        <v>59</v>
      </c>
      <c r="C10" s="77" t="s">
        <v>60</v>
      </c>
      <c r="D10" s="77" t="s">
        <v>70</v>
      </c>
      <c r="E10" s="77" t="s">
        <v>27</v>
      </c>
      <c r="F10" s="77"/>
      <c r="G10" s="77" t="s">
        <v>72</v>
      </c>
      <c r="H10" s="76" t="n">
        <v>36861</v>
      </c>
      <c r="I10" s="77" t="n">
        <v>0</v>
      </c>
      <c r="J10" s="79" t="n">
        <f aca="false">IF(ISNA(K10),0,(I10*K10))</f>
        <v>0</v>
      </c>
      <c r="K10" s="79" t="e">
        <f aca="false">VLOOKUP(G10,CurveTable,2,FALSE())</f>
        <v>#N/A</v>
      </c>
      <c r="L10" s="79" t="str">
        <f aca="false">G10&amp;H10</f>
        <v>GDP-ELPO/SANJUA36861</v>
      </c>
      <c r="M10" s="79" t="n">
        <f aca="false">SUM(I10/UOM)</f>
        <v>0</v>
      </c>
      <c r="N10" s="79" t="n">
        <f aca="false">SUM(J10/UOM)</f>
        <v>0</v>
      </c>
      <c r="O10" s="80" t="e">
        <f aca="false">INDEX(AG$2:AH$199,MATCH(D10&amp;G10,AH$2:AH$199,0),1)</f>
        <v>#N/A</v>
      </c>
      <c r="P10" s="80" t="str">
        <f aca="false">INDEX([15]Portfolios!A$3:G$929,MATCH(D10,[15]Portfolios!B$3:B$929,0),7)</f>
        <v>IMCANADA</v>
      </c>
      <c r="Q10" s="80" t="e">
        <f aca="false">IF($O10="P",INDEX('[15]Date Master'!I$3:J$332,MATCH($H10,'[15]Date Master'!I$3:I$332,0),2),0)</f>
        <v>#N/A</v>
      </c>
      <c r="R10" s="80" t="e">
        <f aca="false">IF($O10="D",INDEX('[15]Date Master'!O$3:P$332,MATCH($H10,'[15]Date Master'!O$3:O$332,0),2),0)</f>
        <v>#N/A</v>
      </c>
      <c r="S10" s="80" t="e">
        <f aca="false">IF($O10="PHY",INDEX('[15]Date Master'!R$3:S$332,MATCH($H10,'[15]Date Master'!R$3:R$332,0),2),0)</f>
        <v>#N/A</v>
      </c>
      <c r="T10" s="80" t="e">
        <f aca="false">IF($O10="G",INDEX('[15]Date Master'!R$3:S$332,MATCH($H10,'[15]Date Master'!R$3:R$332,0),2),0)</f>
        <v>#N/A</v>
      </c>
      <c r="U10" s="80" t="e">
        <f aca="false">SUM(Q10:T10)</f>
        <v>#N/A</v>
      </c>
      <c r="V10" s="80" t="e">
        <f aca="false">P10&amp;O10&amp;U10</f>
        <v>#N/A</v>
      </c>
      <c r="W10" s="80" t="str">
        <f aca="false">IF(ISNA(V10),"-",INDEX([15]Portfolios!A$3:H$827,MATCH(D10,[15]Portfolios!B$3:B$827,0),7)&amp;H10)</f>
        <v>-</v>
      </c>
      <c r="X10" s="80" t="str">
        <f aca="false">IF(ISNA(V10),"-",P10&amp;E10&amp;H10)</f>
        <v>-</v>
      </c>
      <c r="Y10" s="80" t="e">
        <f aca="false">P10&amp;O10</f>
        <v>#N/A</v>
      </c>
      <c r="AC10" s="76"/>
      <c r="AD10" s="77"/>
      <c r="AE10" s="77"/>
      <c r="AF10" s="77"/>
    </row>
    <row r="11" customFormat="false" ht="12.75" hidden="false" customHeight="false" outlineLevel="0" collapsed="false">
      <c r="A11" s="76" t="n">
        <v>36725</v>
      </c>
      <c r="B11" s="77" t="s">
        <v>59</v>
      </c>
      <c r="C11" s="77" t="s">
        <v>60</v>
      </c>
      <c r="D11" s="77" t="s">
        <v>70</v>
      </c>
      <c r="E11" s="77" t="s">
        <v>27</v>
      </c>
      <c r="F11" s="77"/>
      <c r="G11" s="77" t="s">
        <v>73</v>
      </c>
      <c r="H11" s="76" t="n">
        <v>36831</v>
      </c>
      <c r="I11" s="77" t="n">
        <v>0</v>
      </c>
      <c r="J11" s="79" t="n">
        <f aca="false">IF(ISNA(K11),0,(I11*K11))</f>
        <v>0</v>
      </c>
      <c r="K11" s="79" t="e">
        <f aca="false">VLOOKUP(G11,CurveTable,2,FALSE())</f>
        <v>#N/A</v>
      </c>
      <c r="L11" s="79" t="str">
        <f aca="false">G11&amp;H11</f>
        <v>GDP-MALIN-CTYGA36831</v>
      </c>
      <c r="M11" s="79" t="n">
        <f aca="false">SUM(I11/UOM)</f>
        <v>0</v>
      </c>
      <c r="N11" s="79" t="n">
        <f aca="false">SUM(J11/UOM)</f>
        <v>0</v>
      </c>
      <c r="O11" s="80" t="e">
        <f aca="false">INDEX(AG$2:AH$199,MATCH(D11&amp;G11,AH$2:AH$199,0),1)</f>
        <v>#N/A</v>
      </c>
      <c r="P11" s="80" t="str">
        <f aca="false">INDEX([15]Portfolios!A$3:G$929,MATCH(D11,[15]Portfolios!B$3:B$929,0),7)</f>
        <v>IMCANADA</v>
      </c>
      <c r="Q11" s="80" t="e">
        <f aca="false">IF($O11="P",INDEX('[15]Date Master'!I$3:J$332,MATCH($H11,'[15]Date Master'!I$3:I$332,0),2),0)</f>
        <v>#N/A</v>
      </c>
      <c r="R11" s="80" t="e">
        <f aca="false">IF($O11="D",INDEX('[15]Date Master'!O$3:P$332,MATCH($H11,'[15]Date Master'!O$3:O$332,0),2),0)</f>
        <v>#N/A</v>
      </c>
      <c r="S11" s="80" t="e">
        <f aca="false">IF($O11="PHY",INDEX('[15]Date Master'!R$3:S$332,MATCH($H11,'[15]Date Master'!R$3:R$332,0),2),0)</f>
        <v>#N/A</v>
      </c>
      <c r="T11" s="80" t="e">
        <f aca="false">IF($O11="G",INDEX('[15]Date Master'!R$3:S$332,MATCH($H11,'[15]Date Master'!R$3:R$332,0),2),0)</f>
        <v>#N/A</v>
      </c>
      <c r="U11" s="80" t="e">
        <f aca="false">SUM(Q11:T11)</f>
        <v>#N/A</v>
      </c>
      <c r="V11" s="80" t="e">
        <f aca="false">P11&amp;O11&amp;U11</f>
        <v>#N/A</v>
      </c>
      <c r="W11" s="80" t="str">
        <f aca="false">IF(ISNA(V11),"-",INDEX([15]Portfolios!A$3:H$827,MATCH(D11,[15]Portfolios!B$3:B$827,0),7)&amp;H11)</f>
        <v>-</v>
      </c>
      <c r="X11" s="80" t="str">
        <f aca="false">IF(ISNA(V11),"-",P11&amp;E11&amp;H11)</f>
        <v>-</v>
      </c>
      <c r="Y11" s="80" t="e">
        <f aca="false">P11&amp;O11</f>
        <v>#N/A</v>
      </c>
      <c r="AC11" s="76"/>
      <c r="AD11" s="77"/>
      <c r="AE11" s="77"/>
      <c r="AF11" s="77"/>
    </row>
    <row r="12" customFormat="false" ht="12.75" hidden="false" customHeight="false" outlineLevel="0" collapsed="false">
      <c r="A12" s="76" t="n">
        <v>36725</v>
      </c>
      <c r="B12" s="77" t="s">
        <v>59</v>
      </c>
      <c r="C12" s="77" t="s">
        <v>60</v>
      </c>
      <c r="D12" s="77" t="s">
        <v>70</v>
      </c>
      <c r="E12" s="77" t="s">
        <v>27</v>
      </c>
      <c r="F12" s="77"/>
      <c r="G12" s="77" t="s">
        <v>68</v>
      </c>
      <c r="H12" s="76" t="n">
        <v>36739</v>
      </c>
      <c r="I12" s="77" t="n">
        <v>0</v>
      </c>
      <c r="J12" s="79" t="n">
        <f aca="false">IF(ISNA(K12),0,(I12*K12))</f>
        <v>0</v>
      </c>
      <c r="K12" s="79" t="e">
        <f aca="false">VLOOKUP(G12,CurveTable,2,FALSE())</f>
        <v>#N/A</v>
      </c>
      <c r="L12" s="79" t="str">
        <f aca="false">G12&amp;H12</f>
        <v>GDP-NTHWST/CANB36739</v>
      </c>
      <c r="M12" s="79" t="n">
        <f aca="false">SUM(I12/UOM)</f>
        <v>0</v>
      </c>
      <c r="N12" s="79" t="n">
        <f aca="false">SUM(J12/UOM)</f>
        <v>0</v>
      </c>
      <c r="O12" s="80" t="e">
        <f aca="false">INDEX(AG$2:AH$199,MATCH(D12&amp;G12,AH$2:AH$199,0),1)</f>
        <v>#N/A</v>
      </c>
      <c r="P12" s="80" t="str">
        <f aca="false">INDEX([15]Portfolios!A$3:G$929,MATCH(D12,[15]Portfolios!B$3:B$929,0),7)</f>
        <v>IMCANADA</v>
      </c>
      <c r="Q12" s="80" t="e">
        <f aca="false">IF($O12="P",INDEX('[15]Date Master'!I$3:J$332,MATCH($H12,'[15]Date Master'!I$3:I$332,0),2),0)</f>
        <v>#N/A</v>
      </c>
      <c r="R12" s="80" t="e">
        <f aca="false">IF($O12="D",INDEX('[15]Date Master'!O$3:P$332,MATCH($H12,'[15]Date Master'!O$3:O$332,0),2),0)</f>
        <v>#N/A</v>
      </c>
      <c r="S12" s="80" t="e">
        <f aca="false">IF($O12="PHY",INDEX('[15]Date Master'!R$3:S$332,MATCH($H12,'[15]Date Master'!R$3:R$332,0),2),0)</f>
        <v>#N/A</v>
      </c>
      <c r="T12" s="80" t="e">
        <f aca="false">IF($O12="G",INDEX('[15]Date Master'!R$3:S$332,MATCH($H12,'[15]Date Master'!R$3:R$332,0),2),0)</f>
        <v>#N/A</v>
      </c>
      <c r="U12" s="80" t="e">
        <f aca="false">SUM(Q12:T12)</f>
        <v>#N/A</v>
      </c>
      <c r="V12" s="80" t="e">
        <f aca="false">P12&amp;O12&amp;U12</f>
        <v>#N/A</v>
      </c>
      <c r="W12" s="80" t="str">
        <f aca="false">IF(ISNA(V12),"-",INDEX([15]Portfolios!A$3:H$827,MATCH(D12,[15]Portfolios!B$3:B$827,0),7)&amp;H12)</f>
        <v>-</v>
      </c>
      <c r="X12" s="80" t="str">
        <f aca="false">IF(ISNA(V12),"-",P12&amp;E12&amp;H12)</f>
        <v>-</v>
      </c>
      <c r="Y12" s="80" t="e">
        <f aca="false">P12&amp;O12</f>
        <v>#N/A</v>
      </c>
      <c r="AC12" s="76"/>
      <c r="AD12" s="77"/>
      <c r="AE12" s="77"/>
      <c r="AF12" s="77"/>
      <c r="AI12" s="77"/>
    </row>
    <row r="13" customFormat="false" ht="12.75" hidden="false" customHeight="false" outlineLevel="0" collapsed="false">
      <c r="A13" s="76" t="n">
        <v>36725</v>
      </c>
      <c r="B13" s="77" t="s">
        <v>59</v>
      </c>
      <c r="C13" s="77" t="s">
        <v>60</v>
      </c>
      <c r="D13" s="77" t="s">
        <v>70</v>
      </c>
      <c r="E13" s="77" t="s">
        <v>27</v>
      </c>
      <c r="F13" s="77"/>
      <c r="G13" s="77" t="s">
        <v>74</v>
      </c>
      <c r="H13" s="76" t="n">
        <v>36800</v>
      </c>
      <c r="I13" s="77" t="n">
        <v>155000</v>
      </c>
      <c r="J13" s="79" t="n">
        <f aca="false">IF(ISNA(K13),0,(I13*K13))</f>
        <v>0</v>
      </c>
      <c r="K13" s="79" t="e">
        <f aca="false">VLOOKUP(G13,CurveTable,2,FALSE())</f>
        <v>#N/A</v>
      </c>
      <c r="L13" s="79" t="str">
        <f aca="false">G13&amp;H13</f>
        <v>IF-NWPL-ROCK/CA36800</v>
      </c>
      <c r="M13" s="79" t="n">
        <f aca="false">SUM(I13/UOM)</f>
        <v>15.5</v>
      </c>
      <c r="N13" s="79" t="n">
        <f aca="false">SUM(J13/UOM)</f>
        <v>0</v>
      </c>
      <c r="O13" s="80" t="e">
        <f aca="false">INDEX(AG$2:AH$199,MATCH(D13&amp;G13,AH$2:AH$199,0),1)</f>
        <v>#N/A</v>
      </c>
      <c r="P13" s="80" t="str">
        <f aca="false">INDEX([15]Portfolios!A$3:G$929,MATCH(D13,[15]Portfolios!B$3:B$929,0),7)</f>
        <v>IMCANADA</v>
      </c>
      <c r="Q13" s="80" t="e">
        <f aca="false">IF($O13="P",INDEX('[15]Date Master'!I$3:J$332,MATCH($H13,'[15]Date Master'!I$3:I$332,0),2),0)</f>
        <v>#N/A</v>
      </c>
      <c r="R13" s="80" t="e">
        <f aca="false">IF($O13="D",INDEX('[15]Date Master'!O$3:P$332,MATCH($H13,'[15]Date Master'!O$3:O$332,0),2),0)</f>
        <v>#N/A</v>
      </c>
      <c r="S13" s="80" t="e">
        <f aca="false">IF($O13="PHY",INDEX('[15]Date Master'!R$3:S$332,MATCH($H13,'[15]Date Master'!R$3:R$332,0),2),0)</f>
        <v>#N/A</v>
      </c>
      <c r="T13" s="80" t="e">
        <f aca="false">IF($O13="G",INDEX('[15]Date Master'!R$3:S$332,MATCH($H13,'[15]Date Master'!R$3:R$332,0),2),0)</f>
        <v>#N/A</v>
      </c>
      <c r="U13" s="80" t="e">
        <f aca="false">SUM(Q13:T13)</f>
        <v>#N/A</v>
      </c>
      <c r="V13" s="80" t="e">
        <f aca="false">P13&amp;O13&amp;U13</f>
        <v>#N/A</v>
      </c>
      <c r="W13" s="80" t="str">
        <f aca="false">IF(ISNA(V13),"-",INDEX([15]Portfolios!A$3:H$827,MATCH(D13,[15]Portfolios!B$3:B$827,0),7)&amp;H13)</f>
        <v>-</v>
      </c>
      <c r="X13" s="80" t="str">
        <f aca="false">IF(ISNA(V13),"-",P13&amp;E13&amp;H13)</f>
        <v>-</v>
      </c>
      <c r="Y13" s="80" t="e">
        <f aca="false">P13&amp;O13</f>
        <v>#N/A</v>
      </c>
      <c r="AC13" s="76"/>
      <c r="AD13" s="77"/>
      <c r="AE13" s="77"/>
      <c r="AF13" s="77"/>
      <c r="AI13" s="77"/>
    </row>
    <row r="14" customFormat="false" ht="12.75" hidden="false" customHeight="false" outlineLevel="0" collapsed="false">
      <c r="A14" s="76" t="n">
        <v>36725</v>
      </c>
      <c r="B14" s="77" t="s">
        <v>59</v>
      </c>
      <c r="C14" s="77" t="s">
        <v>60</v>
      </c>
      <c r="D14" s="77" t="s">
        <v>70</v>
      </c>
      <c r="E14" s="77" t="s">
        <v>27</v>
      </c>
      <c r="F14" s="77"/>
      <c r="G14" s="77" t="s">
        <v>75</v>
      </c>
      <c r="H14" s="76" t="n">
        <v>36739</v>
      </c>
      <c r="I14" s="77" t="n">
        <v>-218782</v>
      </c>
      <c r="J14" s="79" t="n">
        <f aca="false">IF(ISNA(K14),0,(I14*K14))</f>
        <v>0</v>
      </c>
      <c r="K14" s="79" t="e">
        <f aca="false">VLOOKUP(G14,CurveTable,2,FALSE())</f>
        <v>#N/A</v>
      </c>
      <c r="L14" s="79" t="str">
        <f aca="false">G14&amp;H14</f>
        <v>STATION2/US$36739</v>
      </c>
      <c r="M14" s="79" t="n">
        <f aca="false">SUM(I14/UOM)</f>
        <v>-21.8782</v>
      </c>
      <c r="N14" s="79" t="n">
        <f aca="false">SUM(J14/UOM)</f>
        <v>0</v>
      </c>
      <c r="O14" s="80" t="e">
        <f aca="false">INDEX(AG$2:AH$199,MATCH(D14&amp;G14,AH$2:AH$199,0),1)</f>
        <v>#N/A</v>
      </c>
      <c r="P14" s="80" t="str">
        <f aca="false">INDEX([15]Portfolios!A$3:G$929,MATCH(D14,[15]Portfolios!B$3:B$929,0),7)</f>
        <v>IMCANADA</v>
      </c>
      <c r="Q14" s="80" t="e">
        <f aca="false">IF($O14="P",INDEX('[15]Date Master'!I$3:J$332,MATCH($H14,'[15]Date Master'!I$3:I$332,0),2),0)</f>
        <v>#N/A</v>
      </c>
      <c r="R14" s="80" t="e">
        <f aca="false">IF($O14="D",INDEX('[15]Date Master'!O$3:P$332,MATCH($H14,'[15]Date Master'!O$3:O$332,0),2),0)</f>
        <v>#N/A</v>
      </c>
      <c r="S14" s="80" t="e">
        <f aca="false">IF($O14="PHY",INDEX('[15]Date Master'!R$3:S$332,MATCH($H14,'[15]Date Master'!R$3:R$332,0),2),0)</f>
        <v>#N/A</v>
      </c>
      <c r="T14" s="80" t="e">
        <f aca="false">IF($O14="G",INDEX('[15]Date Master'!R$3:S$332,MATCH($H14,'[15]Date Master'!R$3:R$332,0),2),0)</f>
        <v>#N/A</v>
      </c>
      <c r="U14" s="80" t="e">
        <f aca="false">SUM(Q14:T14)</f>
        <v>#N/A</v>
      </c>
      <c r="V14" s="80" t="e">
        <f aca="false">P14&amp;O14&amp;U14</f>
        <v>#N/A</v>
      </c>
      <c r="W14" s="80" t="str">
        <f aca="false">IF(ISNA(V14),"-",INDEX([15]Portfolios!A$3:H$827,MATCH(D14,[15]Portfolios!B$3:B$827,0),7)&amp;H14)</f>
        <v>-</v>
      </c>
      <c r="X14" s="80" t="str">
        <f aca="false">IF(ISNA(V14),"-",P14&amp;E14&amp;H14)</f>
        <v>-</v>
      </c>
      <c r="Y14" s="80" t="e">
        <f aca="false">P14&amp;O14</f>
        <v>#N/A</v>
      </c>
      <c r="AC14" s="76"/>
      <c r="AD14" s="77"/>
      <c r="AE14" s="77"/>
      <c r="AF14" s="77"/>
    </row>
    <row r="15" customFormat="false" ht="12.75" hidden="false" customHeight="false" outlineLevel="0" collapsed="false">
      <c r="A15" s="76"/>
      <c r="B15" s="77"/>
      <c r="C15" s="77"/>
      <c r="D15" s="77"/>
      <c r="E15" s="77"/>
      <c r="F15" s="77"/>
      <c r="G15" s="77"/>
      <c r="H15" s="76"/>
      <c r="I15" s="77"/>
      <c r="J15" s="79"/>
      <c r="K15" s="79"/>
      <c r="L15" s="79"/>
      <c r="M15" s="79"/>
      <c r="N15" s="79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AC15" s="76"/>
      <c r="AD15" s="77"/>
      <c r="AE15" s="77"/>
      <c r="AF15" s="77"/>
    </row>
    <row r="16" customFormat="false" ht="12.75" hidden="false" customHeight="false" outlineLevel="0" collapsed="false">
      <c r="A16" s="76"/>
      <c r="B16" s="77"/>
      <c r="C16" s="77"/>
      <c r="D16" s="77"/>
      <c r="E16" s="77"/>
      <c r="F16" s="77"/>
      <c r="G16" s="77"/>
      <c r="H16" s="76"/>
      <c r="I16" s="77"/>
      <c r="J16" s="79"/>
      <c r="K16" s="79"/>
      <c r="L16" s="79"/>
      <c r="M16" s="79"/>
      <c r="N16" s="79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AC16" s="76"/>
      <c r="AD16" s="77"/>
      <c r="AE16" s="77"/>
      <c r="AF16" s="77"/>
    </row>
    <row r="17" customFormat="false" ht="12.75" hidden="false" customHeight="false" outlineLevel="0" collapsed="false">
      <c r="A17" s="76"/>
      <c r="B17" s="77"/>
      <c r="C17" s="77"/>
      <c r="D17" s="77"/>
      <c r="E17" s="77"/>
      <c r="F17" s="77"/>
      <c r="G17" s="77"/>
      <c r="H17" s="76"/>
      <c r="I17" s="77"/>
      <c r="J17" s="79"/>
      <c r="K17" s="79"/>
      <c r="L17" s="79"/>
      <c r="M17" s="79"/>
      <c r="N17" s="79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AC17" s="76"/>
      <c r="AD17" s="77"/>
      <c r="AE17" s="77"/>
      <c r="AF17" s="77"/>
    </row>
    <row r="18" customFormat="false" ht="12.75" hidden="false" customHeight="false" outlineLevel="0" collapsed="false">
      <c r="A18" s="76"/>
      <c r="B18" s="77"/>
      <c r="C18" s="77"/>
      <c r="D18" s="77"/>
      <c r="E18" s="77"/>
      <c r="F18" s="77"/>
      <c r="G18" s="77"/>
      <c r="H18" s="76"/>
      <c r="I18" s="77"/>
      <c r="J18" s="79"/>
      <c r="K18" s="79"/>
      <c r="L18" s="79"/>
      <c r="M18" s="79"/>
      <c r="N18" s="79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AC18" s="76"/>
      <c r="AD18" s="77"/>
      <c r="AE18" s="77"/>
      <c r="AF18" s="77"/>
      <c r="AJ18" s="78"/>
    </row>
    <row r="19" customFormat="false" ht="12.75" hidden="false" customHeight="false" outlineLevel="0" collapsed="false">
      <c r="A19" s="76"/>
      <c r="B19" s="77"/>
      <c r="C19" s="77"/>
      <c r="D19" s="77"/>
      <c r="E19" s="77"/>
      <c r="F19" s="77"/>
      <c r="G19" s="77"/>
      <c r="H19" s="76"/>
      <c r="I19" s="77"/>
      <c r="J19" s="79"/>
      <c r="K19" s="79"/>
      <c r="L19" s="79"/>
      <c r="M19" s="79"/>
      <c r="N19" s="79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AC19" s="76"/>
      <c r="AD19" s="77"/>
      <c r="AE19" s="77"/>
      <c r="AF19" s="77"/>
      <c r="AJ19" s="78"/>
    </row>
    <row r="20" customFormat="false" ht="12.75" hidden="false" customHeight="false" outlineLevel="0" collapsed="false">
      <c r="A20" s="76"/>
      <c r="B20" s="77"/>
      <c r="C20" s="77"/>
      <c r="D20" s="77"/>
      <c r="E20" s="77"/>
      <c r="F20" s="77"/>
      <c r="G20" s="77"/>
      <c r="H20" s="76"/>
      <c r="I20" s="77"/>
      <c r="J20" s="79"/>
      <c r="K20" s="79"/>
      <c r="L20" s="79"/>
      <c r="M20" s="79"/>
      <c r="N20" s="79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AC20" s="76"/>
      <c r="AD20" s="77"/>
      <c r="AE20" s="77"/>
      <c r="AF20" s="77"/>
      <c r="AJ20" s="78"/>
    </row>
    <row r="21" customFormat="false" ht="12.75" hidden="false" customHeight="false" outlineLevel="0" collapsed="false">
      <c r="A21" s="76"/>
      <c r="B21" s="77"/>
      <c r="C21" s="77"/>
      <c r="D21" s="77"/>
      <c r="E21" s="77"/>
      <c r="F21" s="77"/>
      <c r="G21" s="77"/>
      <c r="H21" s="76"/>
      <c r="I21" s="77"/>
      <c r="J21" s="79"/>
      <c r="K21" s="79"/>
      <c r="L21" s="79"/>
      <c r="M21" s="79"/>
      <c r="N21" s="79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AC21" s="76"/>
      <c r="AD21" s="77"/>
      <c r="AE21" s="77"/>
      <c r="AJ21" s="78"/>
    </row>
    <row r="22" customFormat="false" ht="12.75" hidden="false" customHeight="false" outlineLevel="0" collapsed="false">
      <c r="A22" s="76"/>
      <c r="B22" s="77"/>
      <c r="C22" s="77"/>
      <c r="D22" s="77"/>
      <c r="E22" s="77"/>
      <c r="F22" s="77"/>
      <c r="G22" s="77"/>
      <c r="H22" s="76"/>
      <c r="I22" s="77"/>
      <c r="J22" s="79"/>
      <c r="K22" s="79"/>
      <c r="L22" s="79"/>
      <c r="M22" s="79"/>
      <c r="N22" s="79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AC22" s="76"/>
      <c r="AD22" s="77"/>
      <c r="AE22" s="77"/>
    </row>
    <row r="23" customFormat="false" ht="12.75" hidden="false" customHeight="false" outlineLevel="0" collapsed="false">
      <c r="A23" s="76"/>
      <c r="B23" s="77"/>
      <c r="C23" s="77"/>
      <c r="D23" s="77"/>
      <c r="E23" s="77"/>
      <c r="F23" s="77"/>
      <c r="G23" s="77"/>
      <c r="H23" s="76"/>
      <c r="I23" s="77"/>
      <c r="J23" s="79"/>
      <c r="K23" s="79"/>
      <c r="L23" s="79"/>
      <c r="M23" s="79"/>
      <c r="N23" s="79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AC23" s="76"/>
      <c r="AD23" s="77"/>
      <c r="AE23" s="77"/>
      <c r="AJ23" s="78"/>
    </row>
    <row r="24" customFormat="false" ht="12.75" hidden="false" customHeight="false" outlineLevel="0" collapsed="false">
      <c r="A24" s="76"/>
      <c r="H24" s="76"/>
      <c r="J24" s="79"/>
      <c r="K24" s="79"/>
      <c r="L24" s="79"/>
      <c r="M24" s="79"/>
      <c r="N24" s="79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AC24" s="76"/>
      <c r="AD24" s="77"/>
      <c r="AJ24" s="78"/>
    </row>
    <row r="25" customFormat="false" ht="12.75" hidden="false" customHeight="false" outlineLevel="0" collapsed="false">
      <c r="A25" s="76"/>
      <c r="H25" s="76"/>
      <c r="J25" s="79"/>
      <c r="K25" s="79"/>
      <c r="L25" s="79"/>
      <c r="M25" s="79"/>
      <c r="N25" s="79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AC25" s="76"/>
      <c r="AD25" s="77"/>
      <c r="AE25" s="77"/>
      <c r="AJ25" s="78"/>
    </row>
    <row r="26" customFormat="false" ht="12.75" hidden="false" customHeight="false" outlineLevel="0" collapsed="false">
      <c r="A26" s="76"/>
      <c r="H26" s="76"/>
      <c r="J26" s="79"/>
      <c r="K26" s="79"/>
      <c r="L26" s="79"/>
      <c r="M26" s="79"/>
      <c r="N26" s="79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AC26" s="76"/>
      <c r="AD26" s="77"/>
      <c r="AE26" s="77"/>
      <c r="AF26" s="77"/>
      <c r="AJ26" s="78"/>
    </row>
    <row r="27" customFormat="false" ht="12.75" hidden="false" customHeight="false" outlineLevel="0" collapsed="false">
      <c r="A27" s="76"/>
      <c r="H27" s="76"/>
      <c r="J27" s="79"/>
      <c r="K27" s="79"/>
      <c r="L27" s="79"/>
      <c r="M27" s="79"/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AC27" s="76"/>
      <c r="AD27" s="77"/>
      <c r="AE27" s="77"/>
      <c r="AF27" s="81"/>
    </row>
    <row r="28" customFormat="false" ht="12.75" hidden="false" customHeight="false" outlineLevel="0" collapsed="false">
      <c r="A28" s="76"/>
      <c r="H28" s="76"/>
      <c r="J28" s="79"/>
      <c r="K28" s="79"/>
      <c r="L28" s="79"/>
      <c r="M28" s="79"/>
      <c r="N28" s="79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AC28" s="76"/>
      <c r="AD28" s="77"/>
      <c r="AE28" s="77"/>
      <c r="AF28" s="81"/>
    </row>
    <row r="29" customFormat="false" ht="12.75" hidden="false" customHeight="false" outlineLevel="0" collapsed="false">
      <c r="A29" s="76"/>
      <c r="H29" s="76"/>
      <c r="J29" s="79"/>
      <c r="K29" s="79"/>
      <c r="L29" s="79"/>
      <c r="M29" s="79"/>
      <c r="N29" s="79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AC29" s="76"/>
      <c r="AD29" s="77"/>
      <c r="AE29" s="77"/>
      <c r="AF29" s="77"/>
    </row>
    <row r="30" customFormat="false" ht="12.75" hidden="false" customHeight="false" outlineLevel="0" collapsed="false">
      <c r="A30" s="76"/>
      <c r="H30" s="76"/>
      <c r="J30" s="79"/>
      <c r="K30" s="79"/>
      <c r="L30" s="79"/>
      <c r="M30" s="79"/>
      <c r="N30" s="79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AC30" s="76"/>
      <c r="AD30" s="77"/>
      <c r="AE30" s="77"/>
      <c r="AF30" s="77"/>
    </row>
    <row r="31" customFormat="false" ht="12.75" hidden="false" customHeight="false" outlineLevel="0" collapsed="false">
      <c r="A31" s="76"/>
      <c r="H31" s="76"/>
      <c r="J31" s="79"/>
      <c r="K31" s="79"/>
      <c r="L31" s="79"/>
      <c r="M31" s="79"/>
      <c r="N31" s="79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AC31" s="76"/>
      <c r="AD31" s="77"/>
      <c r="AE31" s="77"/>
      <c r="AF31" s="77"/>
    </row>
    <row r="32" customFormat="false" ht="12.75" hidden="false" customHeight="false" outlineLevel="0" collapsed="false">
      <c r="A32" s="76"/>
      <c r="H32" s="76"/>
      <c r="J32" s="79"/>
      <c r="K32" s="79"/>
      <c r="L32" s="79"/>
      <c r="M32" s="79"/>
      <c r="N32" s="79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AC32" s="76"/>
      <c r="AD32" s="77"/>
      <c r="AE32" s="77"/>
      <c r="AF32" s="77"/>
    </row>
    <row r="33" customFormat="false" ht="12.75" hidden="false" customHeight="false" outlineLevel="0" collapsed="false">
      <c r="A33" s="76"/>
      <c r="H33" s="76"/>
      <c r="J33" s="79"/>
      <c r="K33" s="79"/>
      <c r="L33" s="79"/>
      <c r="M33" s="79"/>
      <c r="N33" s="79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AC33" s="76"/>
      <c r="AD33" s="77"/>
      <c r="AE33" s="77"/>
      <c r="AF33" s="77"/>
    </row>
    <row r="34" customFormat="false" ht="12.75" hidden="false" customHeight="false" outlineLevel="0" collapsed="false">
      <c r="A34" s="82"/>
      <c r="H34" s="76"/>
      <c r="J34" s="79"/>
      <c r="K34" s="79"/>
      <c r="L34" s="79"/>
      <c r="M34" s="7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AC34" s="76"/>
      <c r="AD34" s="77"/>
    </row>
    <row r="35" customFormat="false" ht="12.75" hidden="false" customHeight="false" outlineLevel="0" collapsed="false">
      <c r="A35" s="82"/>
      <c r="H35" s="76"/>
      <c r="J35" s="79"/>
      <c r="K35" s="79"/>
      <c r="L35" s="79"/>
      <c r="M35" s="79"/>
      <c r="N35" s="79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AC35" s="76"/>
      <c r="AD35" s="77"/>
    </row>
    <row r="36" customFormat="false" ht="12.75" hidden="false" customHeight="false" outlineLevel="0" collapsed="false">
      <c r="A36" s="82"/>
      <c r="H36" s="76"/>
      <c r="J36" s="79"/>
      <c r="K36" s="79"/>
      <c r="L36" s="79"/>
      <c r="M36" s="79"/>
      <c r="N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AC36" s="76"/>
      <c r="AD36" s="77"/>
    </row>
    <row r="37" customFormat="false" ht="12.75" hidden="false" customHeight="false" outlineLevel="0" collapsed="false">
      <c r="A37" s="82"/>
      <c r="H37" s="76"/>
      <c r="J37" s="79"/>
      <c r="K37" s="79"/>
      <c r="L37" s="79"/>
      <c r="M37" s="79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AC37" s="76"/>
      <c r="AD37" s="77"/>
      <c r="AE37" s="77"/>
      <c r="AF37" s="77"/>
    </row>
    <row r="38" customFormat="false" ht="12.75" hidden="false" customHeight="false" outlineLevel="0" collapsed="false">
      <c r="A38" s="82"/>
      <c r="H38" s="76"/>
      <c r="J38" s="79"/>
      <c r="K38" s="79"/>
      <c r="L38" s="79"/>
      <c r="M38" s="79"/>
      <c r="N38" s="79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AC38" s="76"/>
      <c r="AD38" s="77"/>
    </row>
    <row r="39" customFormat="false" ht="12.75" hidden="false" customHeight="false" outlineLevel="0" collapsed="false">
      <c r="A39" s="82"/>
      <c r="H39" s="76"/>
      <c r="J39" s="79"/>
      <c r="K39" s="79"/>
      <c r="L39" s="79"/>
      <c r="M39" s="79"/>
      <c r="N39" s="79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AC39" s="76"/>
      <c r="AD39" s="77"/>
    </row>
    <row r="40" customFormat="false" ht="12.75" hidden="false" customHeight="false" outlineLevel="0" collapsed="false">
      <c r="A40" s="82"/>
      <c r="H40" s="76"/>
      <c r="J40" s="79"/>
      <c r="K40" s="79"/>
      <c r="L40" s="79"/>
      <c r="M40" s="79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AC40" s="76"/>
      <c r="AD40" s="77"/>
    </row>
    <row r="41" customFormat="false" ht="12.75" hidden="false" customHeight="false" outlineLevel="0" collapsed="false">
      <c r="A41" s="82"/>
      <c r="H41" s="76"/>
      <c r="J41" s="79"/>
      <c r="K41" s="79"/>
      <c r="L41" s="79"/>
      <c r="M41" s="79"/>
      <c r="N41" s="79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AC41" s="76"/>
      <c r="AD41" s="77"/>
    </row>
    <row r="42" customFormat="false" ht="12.75" hidden="false" customHeight="false" outlineLevel="0" collapsed="false">
      <c r="A42" s="82"/>
      <c r="H42" s="76"/>
      <c r="J42" s="79"/>
      <c r="K42" s="79"/>
      <c r="L42" s="79"/>
      <c r="M42" s="79"/>
      <c r="N42" s="79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AC42" s="76"/>
      <c r="AD42" s="77"/>
    </row>
    <row r="43" customFormat="false" ht="12.75" hidden="false" customHeight="false" outlineLevel="0" collapsed="false">
      <c r="A43" s="82"/>
      <c r="H43" s="76"/>
      <c r="J43" s="79"/>
      <c r="K43" s="79"/>
      <c r="L43" s="79"/>
      <c r="M43" s="79"/>
      <c r="N43" s="79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AC43" s="76"/>
      <c r="AD43" s="77"/>
    </row>
    <row r="44" customFormat="false" ht="12.75" hidden="false" customHeight="false" outlineLevel="0" collapsed="false">
      <c r="A44" s="82"/>
      <c r="H44" s="76"/>
      <c r="J44" s="79"/>
      <c r="K44" s="79"/>
      <c r="L44" s="79"/>
      <c r="M44" s="79"/>
      <c r="N44" s="79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AC44" s="76"/>
      <c r="AD44" s="77"/>
    </row>
    <row r="45" customFormat="false" ht="12.75" hidden="false" customHeight="false" outlineLevel="0" collapsed="false">
      <c r="A45" s="82"/>
      <c r="H45" s="76"/>
      <c r="J45" s="79"/>
      <c r="K45" s="79"/>
      <c r="L45" s="79"/>
      <c r="M45" s="79"/>
      <c r="N45" s="79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AC45" s="76"/>
      <c r="AD45" s="77"/>
    </row>
    <row r="46" customFormat="false" ht="12.75" hidden="false" customHeight="false" outlineLevel="0" collapsed="false">
      <c r="A46" s="82"/>
      <c r="H46" s="76"/>
      <c r="J46" s="79"/>
      <c r="K46" s="79"/>
      <c r="L46" s="79"/>
      <c r="M46" s="79"/>
      <c r="N46" s="79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AC46" s="76"/>
      <c r="AD46" s="77"/>
    </row>
    <row r="47" customFormat="false" ht="12.75" hidden="false" customHeight="false" outlineLevel="0" collapsed="false">
      <c r="A47" s="82"/>
      <c r="H47" s="76"/>
      <c r="J47" s="79"/>
      <c r="K47" s="79"/>
      <c r="L47" s="79"/>
      <c r="M47" s="79"/>
      <c r="N47" s="79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AC47" s="76"/>
      <c r="AD47" s="77"/>
    </row>
    <row r="48" customFormat="false" ht="12.75" hidden="false" customHeight="false" outlineLevel="0" collapsed="false">
      <c r="A48" s="82"/>
      <c r="H48" s="76"/>
      <c r="J48" s="79"/>
      <c r="K48" s="79"/>
      <c r="L48" s="79"/>
      <c r="M48" s="79"/>
      <c r="N48" s="79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AC48" s="76"/>
      <c r="AD48" s="77"/>
    </row>
    <row r="49" customFormat="false" ht="12.75" hidden="false" customHeight="false" outlineLevel="0" collapsed="false">
      <c r="A49" s="82"/>
      <c r="H49" s="76"/>
      <c r="J49" s="79"/>
      <c r="K49" s="79"/>
      <c r="L49" s="79"/>
      <c r="M49" s="79"/>
      <c r="N49" s="79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AC49" s="76"/>
      <c r="AD49" s="77"/>
    </row>
    <row r="50" customFormat="false" ht="12.75" hidden="false" customHeight="false" outlineLevel="0" collapsed="false">
      <c r="A50" s="82"/>
      <c r="H50" s="76"/>
      <c r="J50" s="79"/>
      <c r="K50" s="79"/>
      <c r="L50" s="79"/>
      <c r="M50" s="79"/>
      <c r="N50" s="79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AC50" s="76"/>
      <c r="AD50" s="77"/>
    </row>
    <row r="51" customFormat="false" ht="12.75" hidden="false" customHeight="false" outlineLevel="0" collapsed="false">
      <c r="A51" s="82"/>
      <c r="H51" s="76"/>
      <c r="J51" s="79"/>
      <c r="K51" s="79"/>
      <c r="L51" s="79"/>
      <c r="M51" s="79"/>
      <c r="N51" s="79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AC51" s="76"/>
      <c r="AD51" s="77"/>
    </row>
    <row r="52" customFormat="false" ht="12.75" hidden="false" customHeight="false" outlineLevel="0" collapsed="false">
      <c r="A52" s="82"/>
      <c r="H52" s="76"/>
      <c r="J52" s="79"/>
      <c r="K52" s="79"/>
      <c r="L52" s="79"/>
      <c r="M52" s="79"/>
      <c r="N52" s="79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AC52" s="76"/>
      <c r="AD52" s="77"/>
    </row>
    <row r="53" customFormat="false" ht="12.75" hidden="false" customHeight="false" outlineLevel="0" collapsed="false">
      <c r="A53" s="82"/>
      <c r="H53" s="76"/>
      <c r="J53" s="79"/>
      <c r="K53" s="79"/>
      <c r="L53" s="79"/>
      <c r="M53" s="79"/>
      <c r="N53" s="79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AC53" s="76"/>
      <c r="AD53" s="77"/>
    </row>
    <row r="54" customFormat="false" ht="12.75" hidden="false" customHeight="false" outlineLevel="0" collapsed="false">
      <c r="A54" s="82"/>
      <c r="H54" s="76"/>
      <c r="J54" s="79"/>
      <c r="K54" s="79"/>
      <c r="L54" s="79"/>
      <c r="M54" s="79"/>
      <c r="N54" s="79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AC54" s="76"/>
      <c r="AD54" s="77"/>
    </row>
    <row r="55" customFormat="false" ht="12.75" hidden="false" customHeight="false" outlineLevel="0" collapsed="false">
      <c r="A55" s="82"/>
      <c r="H55" s="76"/>
      <c r="J55" s="79"/>
      <c r="K55" s="79"/>
      <c r="L55" s="79"/>
      <c r="M55" s="79"/>
      <c r="N55" s="79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AC55" s="76"/>
      <c r="AD55" s="77"/>
    </row>
    <row r="56" customFormat="false" ht="12.75" hidden="false" customHeight="false" outlineLevel="0" collapsed="false">
      <c r="A56" s="82"/>
      <c r="H56" s="76"/>
      <c r="J56" s="79"/>
      <c r="K56" s="79"/>
      <c r="L56" s="79"/>
      <c r="M56" s="79"/>
      <c r="N56" s="79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AC56" s="76"/>
      <c r="AD56" s="77"/>
    </row>
    <row r="57" customFormat="false" ht="12.75" hidden="false" customHeight="false" outlineLevel="0" collapsed="false">
      <c r="A57" s="82"/>
      <c r="H57" s="76"/>
      <c r="J57" s="79"/>
      <c r="K57" s="79"/>
      <c r="L57" s="79"/>
      <c r="M57" s="79"/>
      <c r="N57" s="79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AC57" s="76"/>
      <c r="AD57" s="77"/>
    </row>
    <row r="58" customFormat="false" ht="12.75" hidden="false" customHeight="false" outlineLevel="0" collapsed="false">
      <c r="A58" s="82"/>
      <c r="H58" s="76"/>
      <c r="J58" s="79"/>
      <c r="K58" s="79"/>
      <c r="L58" s="79"/>
      <c r="M58" s="79"/>
      <c r="N58" s="79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AC58" s="76"/>
      <c r="AD58" s="77"/>
    </row>
    <row r="59" customFormat="false" ht="12.75" hidden="false" customHeight="false" outlineLevel="0" collapsed="false">
      <c r="A59" s="82"/>
      <c r="H59" s="76"/>
      <c r="J59" s="79"/>
      <c r="K59" s="79"/>
      <c r="L59" s="79"/>
      <c r="M59" s="79"/>
      <c r="N59" s="79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AC59" s="76"/>
      <c r="AD59" s="77"/>
    </row>
    <row r="60" customFormat="false" ht="12.75" hidden="false" customHeight="false" outlineLevel="0" collapsed="false">
      <c r="A60" s="82"/>
      <c r="H60" s="76"/>
      <c r="J60" s="79"/>
      <c r="K60" s="79"/>
      <c r="L60" s="79"/>
      <c r="M60" s="79"/>
      <c r="N60" s="79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AC60" s="76"/>
      <c r="AD60" s="77"/>
    </row>
    <row r="61" customFormat="false" ht="12.75" hidden="false" customHeight="false" outlineLevel="0" collapsed="false">
      <c r="A61" s="82"/>
      <c r="H61" s="76"/>
      <c r="J61" s="79"/>
      <c r="K61" s="79"/>
      <c r="L61" s="79"/>
      <c r="M61" s="79"/>
      <c r="N61" s="79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AC61" s="76"/>
      <c r="AD61" s="77"/>
    </row>
    <row r="62" customFormat="false" ht="12.75" hidden="false" customHeight="false" outlineLevel="0" collapsed="false">
      <c r="A62" s="82"/>
      <c r="H62" s="76"/>
      <c r="J62" s="79"/>
      <c r="K62" s="79"/>
      <c r="L62" s="79"/>
      <c r="M62" s="79"/>
      <c r="N62" s="79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AC62" s="76"/>
      <c r="AD62" s="77"/>
      <c r="AE62" s="77"/>
      <c r="AF62" s="77"/>
      <c r="AG62" s="77"/>
    </row>
    <row r="63" customFormat="false" ht="12.75" hidden="false" customHeight="false" outlineLevel="0" collapsed="false">
      <c r="A63" s="82"/>
      <c r="H63" s="76"/>
      <c r="J63" s="79"/>
      <c r="K63" s="79"/>
      <c r="L63" s="79"/>
      <c r="M63" s="79"/>
      <c r="N63" s="79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AC63" s="76"/>
      <c r="AD63" s="77"/>
      <c r="AE63" s="77"/>
      <c r="AF63" s="77"/>
      <c r="AG63" s="77"/>
    </row>
    <row r="64" customFormat="false" ht="12.75" hidden="false" customHeight="false" outlineLevel="0" collapsed="false">
      <c r="A64" s="82"/>
      <c r="H64" s="76"/>
      <c r="J64" s="79"/>
      <c r="K64" s="79"/>
      <c r="L64" s="79"/>
      <c r="M64" s="79"/>
      <c r="N64" s="79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AC64" s="76"/>
      <c r="AD64" s="77"/>
    </row>
    <row r="65" customFormat="false" ht="12.75" hidden="false" customHeight="false" outlineLevel="0" collapsed="false">
      <c r="A65" s="82"/>
      <c r="H65" s="76"/>
      <c r="J65" s="79"/>
      <c r="K65" s="79"/>
      <c r="L65" s="79"/>
      <c r="M65" s="79"/>
      <c r="N65" s="79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AC65" s="76"/>
      <c r="AD65" s="77"/>
    </row>
    <row r="66" customFormat="false" ht="12.75" hidden="false" customHeight="false" outlineLevel="0" collapsed="false">
      <c r="A66" s="82"/>
      <c r="H66" s="76"/>
      <c r="J66" s="79"/>
      <c r="K66" s="79"/>
      <c r="L66" s="79"/>
      <c r="M66" s="79"/>
      <c r="N66" s="79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AC66" s="76"/>
      <c r="AD66" s="77"/>
    </row>
    <row r="67" customFormat="false" ht="12.75" hidden="false" customHeight="false" outlineLevel="0" collapsed="false">
      <c r="A67" s="82"/>
      <c r="H67" s="76"/>
      <c r="J67" s="79"/>
      <c r="K67" s="79"/>
      <c r="L67" s="79"/>
      <c r="M67" s="79"/>
      <c r="N67" s="79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AC67" s="76"/>
      <c r="AD67" s="77"/>
    </row>
    <row r="68" customFormat="false" ht="12.75" hidden="false" customHeight="false" outlineLevel="0" collapsed="false">
      <c r="A68" s="82"/>
      <c r="H68" s="76"/>
      <c r="J68" s="79"/>
      <c r="K68" s="79"/>
      <c r="L68" s="79"/>
      <c r="M68" s="79"/>
      <c r="N68" s="79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AC68" s="76"/>
      <c r="AD68" s="77"/>
    </row>
    <row r="69" customFormat="false" ht="12.75" hidden="false" customHeight="false" outlineLevel="0" collapsed="false">
      <c r="A69" s="82"/>
      <c r="H69" s="76"/>
      <c r="J69" s="79"/>
      <c r="K69" s="79"/>
      <c r="L69" s="79"/>
      <c r="M69" s="79"/>
      <c r="N69" s="79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AC69" s="76"/>
      <c r="AD69" s="77"/>
    </row>
    <row r="70" customFormat="false" ht="12.75" hidden="false" customHeight="false" outlineLevel="0" collapsed="false">
      <c r="A70" s="82"/>
      <c r="H70" s="76"/>
      <c r="J70" s="79"/>
      <c r="K70" s="79"/>
      <c r="L70" s="79"/>
      <c r="M70" s="79"/>
      <c r="N70" s="79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AC70" s="76"/>
      <c r="AD70" s="77"/>
    </row>
    <row r="71" customFormat="false" ht="12.75" hidden="false" customHeight="false" outlineLevel="0" collapsed="false">
      <c r="A71" s="82"/>
      <c r="H71" s="76"/>
      <c r="J71" s="79"/>
      <c r="K71" s="79"/>
      <c r="L71" s="79"/>
      <c r="M71" s="79"/>
      <c r="N71" s="79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AC71" s="76"/>
      <c r="AD71" s="77"/>
    </row>
    <row r="72" customFormat="false" ht="12.75" hidden="false" customHeight="false" outlineLevel="0" collapsed="false">
      <c r="A72" s="82"/>
      <c r="H72" s="76"/>
      <c r="J72" s="79"/>
      <c r="K72" s="79"/>
      <c r="L72" s="79"/>
      <c r="M72" s="79"/>
      <c r="N72" s="79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AC72" s="76"/>
      <c r="AD72" s="77"/>
    </row>
    <row r="73" customFormat="false" ht="12.75" hidden="false" customHeight="false" outlineLevel="0" collapsed="false">
      <c r="A73" s="82"/>
      <c r="H73" s="76"/>
      <c r="J73" s="79"/>
      <c r="K73" s="79"/>
      <c r="L73" s="79"/>
      <c r="M73" s="79"/>
      <c r="N73" s="79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AC73" s="76"/>
      <c r="AD73" s="77"/>
    </row>
    <row r="74" customFormat="false" ht="12.75" hidden="false" customHeight="false" outlineLevel="0" collapsed="false">
      <c r="A74" s="82"/>
      <c r="H74" s="76"/>
      <c r="J74" s="79"/>
      <c r="K74" s="79"/>
      <c r="L74" s="79"/>
      <c r="M74" s="79"/>
      <c r="N74" s="79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AC74" s="76"/>
      <c r="AD74" s="77"/>
    </row>
    <row r="75" customFormat="false" ht="12.75" hidden="false" customHeight="false" outlineLevel="0" collapsed="false">
      <c r="A75" s="82"/>
      <c r="H75" s="76"/>
      <c r="J75" s="79"/>
      <c r="K75" s="79"/>
      <c r="L75" s="79"/>
      <c r="M75" s="79"/>
      <c r="N75" s="79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AC75" s="76"/>
      <c r="AD75" s="77"/>
    </row>
    <row r="76" customFormat="false" ht="12.75" hidden="false" customHeight="false" outlineLevel="0" collapsed="false">
      <c r="A76" s="82"/>
      <c r="H76" s="76"/>
      <c r="J76" s="79"/>
      <c r="K76" s="79"/>
      <c r="L76" s="79"/>
      <c r="M76" s="79"/>
      <c r="N76" s="79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AC76" s="76"/>
      <c r="AD76" s="77"/>
    </row>
    <row r="77" customFormat="false" ht="12.75" hidden="false" customHeight="false" outlineLevel="0" collapsed="false">
      <c r="A77" s="82"/>
      <c r="H77" s="76"/>
      <c r="J77" s="79"/>
      <c r="K77" s="79"/>
      <c r="L77" s="79"/>
      <c r="M77" s="79"/>
      <c r="N77" s="79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AC77" s="76"/>
      <c r="AD77" s="77"/>
    </row>
    <row r="78" customFormat="false" ht="12.75" hidden="false" customHeight="false" outlineLevel="0" collapsed="false">
      <c r="A78" s="82"/>
      <c r="H78" s="76"/>
      <c r="J78" s="79"/>
      <c r="K78" s="79"/>
      <c r="L78" s="79"/>
      <c r="M78" s="79"/>
      <c r="N78" s="79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AC78" s="76"/>
      <c r="AD78" s="77"/>
    </row>
    <row r="79" customFormat="false" ht="12.75" hidden="false" customHeight="false" outlineLevel="0" collapsed="false">
      <c r="A79" s="82"/>
      <c r="H79" s="76"/>
      <c r="J79" s="79"/>
      <c r="K79" s="79"/>
      <c r="L79" s="79"/>
      <c r="M79" s="79"/>
      <c r="N79" s="79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AC79" s="76"/>
      <c r="AD79" s="77"/>
    </row>
    <row r="80" customFormat="false" ht="12.75" hidden="false" customHeight="false" outlineLevel="0" collapsed="false">
      <c r="A80" s="82"/>
      <c r="H80" s="76"/>
      <c r="J80" s="79"/>
      <c r="K80" s="79"/>
      <c r="L80" s="79"/>
      <c r="M80" s="79"/>
      <c r="N80" s="79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AC80" s="76"/>
      <c r="AD80" s="77"/>
    </row>
    <row r="81" customFormat="false" ht="12.75" hidden="false" customHeight="false" outlineLevel="0" collapsed="false">
      <c r="A81" s="82"/>
      <c r="H81" s="76"/>
      <c r="J81" s="79"/>
      <c r="K81" s="79"/>
      <c r="L81" s="79"/>
      <c r="M81" s="79"/>
      <c r="N81" s="79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AC81" s="76"/>
      <c r="AD81" s="77"/>
    </row>
    <row r="82" customFormat="false" ht="12.75" hidden="false" customHeight="false" outlineLevel="0" collapsed="false">
      <c r="A82" s="82"/>
      <c r="H82" s="76"/>
      <c r="J82" s="79"/>
      <c r="K82" s="79"/>
      <c r="L82" s="79"/>
      <c r="M82" s="79"/>
      <c r="N82" s="79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AC82" s="76"/>
      <c r="AD82" s="77"/>
    </row>
    <row r="83" customFormat="false" ht="12.75" hidden="false" customHeight="false" outlineLevel="0" collapsed="false">
      <c r="H83" s="76"/>
      <c r="J83" s="79"/>
      <c r="K83" s="79"/>
      <c r="L83" s="79"/>
      <c r="M83" s="79"/>
      <c r="N83" s="79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AC83" s="76"/>
      <c r="AD83" s="77"/>
    </row>
    <row r="84" customFormat="false" ht="12.75" hidden="false" customHeight="false" outlineLevel="0" collapsed="false">
      <c r="H84" s="76"/>
      <c r="J84" s="79"/>
      <c r="K84" s="79"/>
      <c r="L84" s="79"/>
      <c r="M84" s="79"/>
      <c r="N84" s="79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AC84" s="76"/>
      <c r="AD84" s="77"/>
    </row>
    <row r="85" customFormat="false" ht="12.75" hidden="false" customHeight="false" outlineLevel="0" collapsed="false">
      <c r="H85" s="76"/>
      <c r="J85" s="79"/>
      <c r="K85" s="79"/>
      <c r="L85" s="79"/>
      <c r="M85" s="79"/>
      <c r="N85" s="79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AC85" s="76"/>
      <c r="AD85" s="77"/>
    </row>
    <row r="86" customFormat="false" ht="12.75" hidden="false" customHeight="false" outlineLevel="0" collapsed="false">
      <c r="H86" s="76"/>
      <c r="J86" s="79"/>
      <c r="K86" s="79"/>
      <c r="L86" s="79"/>
      <c r="M86" s="79"/>
      <c r="N86" s="79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AC86" s="76"/>
      <c r="AD86" s="77"/>
    </row>
    <row r="87" customFormat="false" ht="12.75" hidden="false" customHeight="false" outlineLevel="0" collapsed="false">
      <c r="H87" s="76"/>
      <c r="J87" s="79"/>
      <c r="K87" s="79"/>
      <c r="L87" s="79"/>
      <c r="M87" s="79"/>
      <c r="N87" s="79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AC87" s="76"/>
      <c r="AD87" s="77"/>
    </row>
    <row r="88" customFormat="false" ht="12.75" hidden="false" customHeight="false" outlineLevel="0" collapsed="false">
      <c r="H88" s="76"/>
      <c r="J88" s="79"/>
      <c r="K88" s="79"/>
      <c r="L88" s="79"/>
      <c r="M88" s="79"/>
      <c r="N88" s="79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AC88" s="76"/>
      <c r="AD88" s="77"/>
    </row>
    <row r="89" customFormat="false" ht="12.75" hidden="false" customHeight="false" outlineLevel="0" collapsed="false">
      <c r="H89" s="76"/>
      <c r="J89" s="79"/>
      <c r="K89" s="79"/>
      <c r="L89" s="79"/>
      <c r="M89" s="79"/>
      <c r="N89" s="79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AC89" s="76"/>
      <c r="AD89" s="77"/>
    </row>
    <row r="90" customFormat="false" ht="12.75" hidden="false" customHeight="false" outlineLevel="0" collapsed="false">
      <c r="H90" s="76"/>
      <c r="J90" s="79"/>
      <c r="K90" s="79"/>
      <c r="L90" s="79"/>
      <c r="M90" s="79"/>
      <c r="N90" s="79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AC90" s="76"/>
      <c r="AD90" s="77"/>
    </row>
    <row r="91" customFormat="false" ht="12.75" hidden="false" customHeight="false" outlineLevel="0" collapsed="false">
      <c r="H91" s="76"/>
      <c r="J91" s="79"/>
      <c r="K91" s="79"/>
      <c r="L91" s="79"/>
      <c r="M91" s="79"/>
      <c r="N91" s="79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AC91" s="76"/>
      <c r="AD91" s="77"/>
    </row>
    <row r="92" customFormat="false" ht="12.75" hidden="false" customHeight="false" outlineLevel="0" collapsed="false">
      <c r="H92" s="76"/>
      <c r="J92" s="79"/>
      <c r="K92" s="79"/>
      <c r="L92" s="79"/>
      <c r="M92" s="79"/>
      <c r="N92" s="79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AC92" s="76"/>
      <c r="AD92" s="77"/>
    </row>
    <row r="93" customFormat="false" ht="12.75" hidden="false" customHeight="false" outlineLevel="0" collapsed="false">
      <c r="H93" s="76"/>
      <c r="J93" s="79"/>
      <c r="K93" s="79"/>
      <c r="L93" s="79"/>
      <c r="M93" s="79"/>
      <c r="N93" s="79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AC93" s="76"/>
      <c r="AD93" s="77"/>
    </row>
    <row r="94" customFormat="false" ht="12.75" hidden="false" customHeight="false" outlineLevel="0" collapsed="false">
      <c r="H94" s="76"/>
      <c r="J94" s="79"/>
      <c r="K94" s="79"/>
      <c r="L94" s="79"/>
      <c r="M94" s="79"/>
      <c r="N94" s="79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AC94" s="76"/>
      <c r="AD94" s="77"/>
    </row>
    <row r="95" customFormat="false" ht="12.75" hidden="false" customHeight="false" outlineLevel="0" collapsed="false">
      <c r="H95" s="76"/>
      <c r="J95" s="79"/>
      <c r="K95" s="79"/>
      <c r="L95" s="79"/>
      <c r="M95" s="79"/>
      <c r="N95" s="79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AC95" s="76"/>
      <c r="AD95" s="77"/>
    </row>
    <row r="96" customFormat="false" ht="12.75" hidden="false" customHeight="false" outlineLevel="0" collapsed="false">
      <c r="H96" s="76"/>
      <c r="J96" s="79"/>
      <c r="K96" s="79"/>
      <c r="L96" s="79"/>
      <c r="M96" s="79"/>
      <c r="N96" s="79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AC96" s="76"/>
      <c r="AD96" s="77"/>
    </row>
    <row r="97" customFormat="false" ht="12.75" hidden="false" customHeight="false" outlineLevel="0" collapsed="false">
      <c r="H97" s="76"/>
      <c r="J97" s="79"/>
      <c r="K97" s="79"/>
      <c r="L97" s="79"/>
      <c r="M97" s="79"/>
      <c r="N97" s="79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AC97" s="76"/>
      <c r="AD97" s="77"/>
    </row>
    <row r="98" customFormat="false" ht="12.75" hidden="false" customHeight="false" outlineLevel="0" collapsed="false">
      <c r="H98" s="76"/>
      <c r="J98" s="79"/>
      <c r="K98" s="79"/>
      <c r="L98" s="79"/>
      <c r="M98" s="79"/>
      <c r="N98" s="79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AC98" s="76"/>
      <c r="AD98" s="77"/>
    </row>
    <row r="99" customFormat="false" ht="12.75" hidden="false" customHeight="false" outlineLevel="0" collapsed="false">
      <c r="H99" s="76"/>
      <c r="J99" s="79"/>
      <c r="K99" s="79"/>
      <c r="L99" s="79"/>
      <c r="M99" s="79"/>
      <c r="N99" s="79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AC99" s="76"/>
      <c r="AD99" s="77"/>
    </row>
    <row r="100" customFormat="false" ht="12.75" hidden="false" customHeight="false" outlineLevel="0" collapsed="false">
      <c r="H100" s="76"/>
      <c r="J100" s="79"/>
      <c r="K100" s="79"/>
      <c r="L100" s="79"/>
      <c r="M100" s="79"/>
      <c r="N100" s="79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AC100" s="76"/>
      <c r="AD100" s="77"/>
    </row>
    <row r="101" customFormat="false" ht="12.75" hidden="false" customHeight="false" outlineLevel="0" collapsed="false">
      <c r="H101" s="76"/>
      <c r="J101" s="79"/>
      <c r="K101" s="79"/>
      <c r="L101" s="79"/>
      <c r="M101" s="79"/>
      <c r="N101" s="79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AC101" s="76"/>
      <c r="AD101" s="77"/>
    </row>
    <row r="102" customFormat="false" ht="12.75" hidden="false" customHeight="false" outlineLevel="0" collapsed="false">
      <c r="H102" s="76"/>
      <c r="J102" s="79"/>
      <c r="K102" s="79"/>
      <c r="L102" s="79"/>
      <c r="M102" s="79"/>
      <c r="N102" s="79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AC102" s="76"/>
      <c r="AD102" s="77"/>
    </row>
    <row r="103" customFormat="false" ht="12.75" hidden="false" customHeight="false" outlineLevel="0" collapsed="false">
      <c r="AC103" s="76"/>
      <c r="AD103" s="77"/>
    </row>
    <row r="104" customFormat="false" ht="12.75" hidden="false" customHeight="false" outlineLevel="0" collapsed="false">
      <c r="AC104" s="76"/>
      <c r="AD104" s="77"/>
    </row>
    <row r="105" customFormat="false" ht="12.75" hidden="false" customHeight="false" outlineLevel="0" collapsed="false">
      <c r="AC105" s="76"/>
      <c r="AD105" s="77"/>
    </row>
    <row r="106" customFormat="false" ht="12.75" hidden="false" customHeight="false" outlineLevel="0" collapsed="false">
      <c r="AC106" s="76"/>
      <c r="AD106" s="77"/>
    </row>
    <row r="107" customFormat="false" ht="12.75" hidden="false" customHeight="false" outlineLevel="0" collapsed="false">
      <c r="AC107" s="76"/>
      <c r="AD107" s="77"/>
    </row>
    <row r="108" customFormat="false" ht="12.75" hidden="false" customHeight="false" outlineLevel="0" collapsed="false">
      <c r="AC108" s="76"/>
      <c r="AD108" s="77"/>
    </row>
    <row r="109" customFormat="false" ht="12.75" hidden="false" customHeight="false" outlineLevel="0" collapsed="false">
      <c r="AC109" s="76"/>
      <c r="AD109" s="77"/>
    </row>
    <row r="110" customFormat="false" ht="12.75" hidden="false" customHeight="false" outlineLevel="0" collapsed="false">
      <c r="AC110" s="76"/>
      <c r="AD110" s="77"/>
    </row>
    <row r="111" customFormat="false" ht="12.75" hidden="false" customHeight="false" outlineLevel="0" collapsed="false">
      <c r="AC111" s="76"/>
      <c r="AD111" s="77"/>
    </row>
    <row r="112" customFormat="false" ht="12.75" hidden="false" customHeight="false" outlineLevel="0" collapsed="false">
      <c r="AC112" s="76"/>
      <c r="AD112" s="77"/>
    </row>
    <row r="113" customFormat="false" ht="12.75" hidden="false" customHeight="false" outlineLevel="0" collapsed="false">
      <c r="AC113" s="76"/>
      <c r="AD113" s="77"/>
    </row>
    <row r="114" customFormat="false" ht="12.75" hidden="false" customHeight="false" outlineLevel="0" collapsed="false">
      <c r="AC114" s="76"/>
      <c r="AD114" s="77"/>
    </row>
    <row r="115" customFormat="false" ht="12.75" hidden="false" customHeight="false" outlineLevel="0" collapsed="false">
      <c r="AC115" s="76"/>
      <c r="AD115" s="77"/>
    </row>
    <row r="116" customFormat="false" ht="12.75" hidden="false" customHeight="false" outlineLevel="0" collapsed="false">
      <c r="AC116" s="76"/>
      <c r="AD116" s="77"/>
    </row>
    <row r="117" customFormat="false" ht="12.75" hidden="false" customHeight="false" outlineLevel="0" collapsed="false">
      <c r="AC117" s="76"/>
      <c r="AD117" s="77"/>
    </row>
    <row r="118" customFormat="false" ht="12.75" hidden="false" customHeight="false" outlineLevel="0" collapsed="false">
      <c r="AC118" s="76"/>
      <c r="AD118" s="77"/>
    </row>
    <row r="119" customFormat="false" ht="12.75" hidden="false" customHeight="false" outlineLevel="0" collapsed="false">
      <c r="AC119" s="76"/>
      <c r="AD119" s="77"/>
    </row>
    <row r="120" customFormat="false" ht="12.75" hidden="false" customHeight="false" outlineLevel="0" collapsed="false">
      <c r="AC120" s="76"/>
      <c r="AD120" s="77"/>
    </row>
    <row r="121" customFormat="false" ht="12.75" hidden="false" customHeight="false" outlineLevel="0" collapsed="false">
      <c r="AC121" s="76"/>
      <c r="AD121" s="77"/>
    </row>
    <row r="122" customFormat="false" ht="12.75" hidden="false" customHeight="false" outlineLevel="0" collapsed="false">
      <c r="AC122" s="76"/>
      <c r="AD122" s="77"/>
    </row>
    <row r="123" customFormat="false" ht="12.75" hidden="false" customHeight="false" outlineLevel="0" collapsed="false">
      <c r="AC123" s="76"/>
      <c r="AD123" s="77"/>
    </row>
    <row r="124" customFormat="false" ht="12.75" hidden="false" customHeight="false" outlineLevel="0" collapsed="false">
      <c r="AC124" s="76"/>
      <c r="AD124" s="77"/>
    </row>
    <row r="125" customFormat="false" ht="12.75" hidden="false" customHeight="false" outlineLevel="0" collapsed="false">
      <c r="AC125" s="76"/>
      <c r="AD125" s="77"/>
    </row>
    <row r="126" customFormat="false" ht="12.75" hidden="false" customHeight="false" outlineLevel="0" collapsed="false">
      <c r="AC126" s="76"/>
      <c r="AD126" s="77"/>
    </row>
    <row r="127" customFormat="false" ht="12.75" hidden="false" customHeight="false" outlineLevel="0" collapsed="false">
      <c r="AC127" s="76"/>
      <c r="AD127" s="77"/>
    </row>
    <row r="128" customFormat="false" ht="12.75" hidden="false" customHeight="false" outlineLevel="0" collapsed="false">
      <c r="AC128" s="76"/>
      <c r="AD128" s="77"/>
    </row>
    <row r="129" customFormat="false" ht="12.75" hidden="false" customHeight="false" outlineLevel="0" collapsed="false">
      <c r="AC129" s="76"/>
      <c r="AD129" s="77"/>
    </row>
    <row r="130" customFormat="false" ht="12.75" hidden="false" customHeight="false" outlineLevel="0" collapsed="false">
      <c r="AC130" s="76"/>
      <c r="AD130" s="77"/>
    </row>
    <row r="131" customFormat="false" ht="12.75" hidden="false" customHeight="false" outlineLevel="0" collapsed="false">
      <c r="AC131" s="76"/>
      <c r="AD131" s="77"/>
    </row>
    <row r="132" customFormat="false" ht="12.75" hidden="false" customHeight="false" outlineLevel="0" collapsed="false">
      <c r="AC132" s="76"/>
      <c r="AD132" s="77"/>
    </row>
    <row r="133" customFormat="false" ht="12.75" hidden="false" customHeight="false" outlineLevel="0" collapsed="false">
      <c r="AC133" s="76"/>
      <c r="AD133" s="77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