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Queried from GRMS" sheetId="1" state="visible" r:id="rId3"/>
    <sheet name="GRMS Detail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0" name="_xlnm.Print_Area" vbProcedure="false">'As Queried from GRMS'!$A$5:$AK$18</definedName>
    <definedName function="false" hidden="false" name="_x000e__x0015_?RA" vbProcedure="false">'[7]Orig Sched'!BR$17477</definedName>
    <definedName function="false" hidden="false" name="%_x0015_?REPORT_" vbProcedure="false">'[15]East P&amp;L'!$BG$80</definedName>
    <definedName function="false" hidden="false" name="'_x0015_?DA" vbProcedure="false">'[7]Orig Sched'!BR$17477</definedName>
    <definedName function="false" hidden="false" name="BadCanCurves" vbProcedure="false">#REF!</definedName>
    <definedName function="false" hidden="false" name="BasChange" vbProcedure="false">'[13]Basis Change'!$A$1:$AH$653</definedName>
    <definedName function="false" hidden="false" name="BasisBuckets" vbProcedure="false">'[5]Date Master'!$O$3:$P$332</definedName>
    <definedName function="false" hidden="false" name="BasisLoc" vbProcedure="false">[13]Portfolios!$D$228:$F$470</definedName>
    <definedName function="false" hidden="false" name="BasisPos" vbProcedure="false">'[13]Backward Roll Sort'!$A$4:$F$224</definedName>
    <definedName function="false" hidden="false" name="BOOKCODE" vbProcedure="false">NA()</definedName>
    <definedName function="false" hidden="false" name="CANADA12MOKEY" vbProcedure="false">NA()</definedName>
    <definedName function="false" hidden="false" name="CANADABKTYPECD" vbProcedure="false">NA()</definedName>
    <definedName function="false" hidden="false" name="CANADABMInCE" vbProcedure="false">OFFSET([2]AllQueries!$A$7,[2]AllQueries!$Z$6,12,ROWS(#NAME!CANADA),1)</definedName>
    <definedName function="false" hidden="false" name="CANADA" vbProcedure="false"/>
    <definedName function="false" hidden="false" name="CANADABMKEY" vbProcedure="false">OFFSET([2]AllQueries!$A$7,[2]AllQueries!$Z$6,20,ROWS(#NAME!CANADA),1)</definedName>
    <definedName function="false" hidden="false" name="CANADABMQTY" vbProcedure="false">NA()</definedName>
    <definedName function="false" hidden="false" name="CANADAPRCDETKEY" vbProcedure="false">NA()</definedName>
    <definedName function="false" hidden="false" name="CANADAPVInCE" vbProcedure="false">OFFSET([2]AllQueries!$A$7,[2]AllQueries!$Z$6,11,ROWS(#NAME!CANADA),1)</definedName>
    <definedName function="false" hidden="false" name="CANADAPVPOS" vbProcedure="false">NA()</definedName>
    <definedName function="false" hidden="false" name="Consolidated_West_Shiring" vbProcedure="false">'[11]Report-BenchmarkPositions'!$A$538:$AK$592</definedName>
    <definedName function="false" hidden="false" name="Curves" vbProcedure="false">[8]Curves!$A$3:$F$722</definedName>
    <definedName function="false" hidden="false" name="CurveTable" vbProcedure="false">#REF!</definedName>
    <definedName function="false" hidden="false" name="DAILY" vbProcedure="false">'[12]Orig Sched'!$DP$120</definedName>
    <definedName function="false" hidden="false" name="Dublin12MoKey" vbProcedure="false">NA()</definedName>
    <definedName function="false" hidden="false" name="DublinBMInCE" vbProcedure="false">NA()</definedName>
    <definedName function="false" hidden="false" name="DublinBMKey" vbProcedure="false">NA()</definedName>
    <definedName function="false" hidden="false" name="DublinPrcDetKey" vbProcedure="false">NA()</definedName>
    <definedName function="false" hidden="false" name="DublinPvInCE" vbProcedure="false">NA()</definedName>
    <definedName function="false" hidden="false" name="FOLIOS" vbProcedure="false">[5]Portfolios!$B$2:$J$700</definedName>
    <definedName function="false" hidden="false" name="GDL12MOKEY" vbProcedure="false">NA()</definedName>
    <definedName function="false" hidden="false" name="GDL12MOVOL" vbProcedure="false">NA()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KEY" vbProcedure="false">NA()</definedName>
    <definedName function="false" hidden="false" name="GDLBMQTY" vbProcedure="false">OFFSET(#REF!,#REF!,8,ROWS(#NAME!GDL),1)</definedName>
    <definedName function="false" hidden="false" name="GDLCASH3" vbProcedure="false">NA()</definedName>
    <definedName function="false" hidden="false" name="GDLGASDETKEY" vbProcedure="false">NA()</definedName>
    <definedName function="false" hidden="false" name="GDLPRCDETKEY" vbProcedure="false">NA()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12MOKEY" vbProcedure="false">NA()</definedName>
    <definedName function="false" hidden="false" name="INDXBkTypeCD" vbProcedure="false">NA()</definedName>
    <definedName function="false" hidden="false" name="INDXBMinCE" vbProcedure="false">NA()</definedName>
    <definedName function="false" hidden="false" name="INDXBMKey" vbProcedure="false">OFFSET([4]AllQueries!$A$1,[4]AllQueries!$Z$4,12,ROWS(#NAME!INDX),1)</definedName>
    <definedName function="false" hidden="false" name="INDX" vbProcedure="false"/>
    <definedName function="false" hidden="false" name="INDXBMQTY" vbProcedure="false">NA()</definedName>
    <definedName function="false" hidden="false" name="INDXPVinCE" vbProcedure="false">OFFSET([4]AllQueries!$A$1,[4]AllQueries!$Z$4,8,ROWS(#NAME!INDX),1)</definedName>
    <definedName function="false" hidden="false" name="INDXPVPos" vbProcedure="false">NA()</definedName>
    <definedName function="false" hidden="false" name="KC" vbProcedure="false">'[9]'!$A$1:$AW$279</definedName>
    <definedName function="false" hidden="false" name="LIQ" vbProcedure="false">"LIQUIDSW"</definedName>
    <definedName function="false" hidden="false" name="LIQUIDS12MOKEY" vbProcedure="false">NA()</definedName>
    <definedName function="false" hidden="false" name="LIQUIDSBENCHKEY" vbProcedure="false">NA()</definedName>
    <definedName function="false" hidden="false" name="LIQUIDSBMInCE" vbProcedure="false">NA()</definedName>
    <definedName function="false" hidden="false" name="LIQUIDSPRCDETKEY" vbProcedure="false">NA()</definedName>
    <definedName function="false" hidden="false" name="LIQUIDSPVInCE" vbProcedure="false">NA()</definedName>
    <definedName function="false" hidden="false" name="loc1" vbProcedure="false">[13]Portfolios!$I$228</definedName>
    <definedName function="false" hidden="false" name="location2" vbProcedure="false">[13]Portfolios!$I$228:$J$470</definedName>
    <definedName function="false" hidden="false" name="locations" vbProcedure="false">[13]Portfolios!$G$228:$H$470</definedName>
    <definedName function="false" hidden="false" name="locpos" vbProcedure="false">'[13]Backward Roll Sort'!$A$4:$G$224</definedName>
    <definedName function="false" hidden="false" name="locpos2" vbProcedure="false">'[13]Backward Roll Sort'!$I$4:$O$224</definedName>
    <definedName function="false" hidden="false" name="Macro3" vbProcedure="false">[18]!Macro3</definedName>
    <definedName function="false" hidden="false" name="Macro4" vbProcedure="false">[18]!Macro4</definedName>
    <definedName function="false" hidden="false" name="Notional" vbProcedure="false">'[13]Backward Roll Notional Top 25'!$A$1:$BY$338</definedName>
    <definedName function="false" hidden="false" name="NX1" vbProcedure="false">'[14]Run Query'!$C$15</definedName>
    <definedName function="false" hidden="false" name="PGDBuckets" vbProcedure="false">'[5]Date Master'!$R$3:$S$332</definedName>
    <definedName function="false" hidden="false" name="PGOne" vbProcedure="false">"POWGAS"</definedName>
    <definedName function="false" hidden="false" name="PhoneNumbers" vbProcedure="false">'[10]12 Month'!$O$2:$O$14</definedName>
    <definedName function="false" hidden="false" name="PowerGas12MoKey" vbProcedure="false">NA()</definedName>
    <definedName function="false" hidden="false" name="PowerGasBenchKey" vbProcedure="false">NA()</definedName>
    <definedName function="false" hidden="false" name="PowerGasBMInCE" vbProcedure="false">NA()</definedName>
    <definedName function="false" hidden="false" name="PowerGasPrcDetKey" vbProcedure="false">NA()</definedName>
    <definedName function="false" hidden="false" name="PowerGasPvInCE" vbProcedure="false">NA()</definedName>
    <definedName function="false" hidden="false" name="PRCBAS12MoKey" vbProcedure="false">NA()</definedName>
    <definedName function="false" hidden="false" name="PRCBASBkID" vbProcedure="false">NA()</definedName>
    <definedName function="false" hidden="false" name="PRCBASBkTypeCD" vbProcedure="false">NA()</definedName>
    <definedName function="false" hidden="false" name="PRCBASBMInCE" vbProcedure="false">NA()</definedName>
    <definedName function="false" hidden="false" name="PRCBASBMKey" vbProcedure="false">NA()</definedName>
    <definedName function="false" hidden="false" name="PRCBASBMQTY" vbProcedure="false">NA()</definedName>
    <definedName function="false" hidden="false" name="PRCBASCASH3" vbProcedure="false">NA()</definedName>
    <definedName function="false" hidden="false" name="PRCBASGasDetKey" vbProcedure="false">NA()</definedName>
    <definedName function="false" hidden="false" name="PRCBASHIMONTH" vbProcedure="false">[3]AllQueries!$G$13014</definedName>
    <definedName function="false" hidden="false" name="PRCBASKcPriceKey" vbProcedure="false">NA()</definedName>
    <definedName function="false" hidden="false" name="PRCBASPrcDetKey" vbProcedure="false">NA()</definedName>
    <definedName function="false" hidden="false" name="PRCBASPVInCE" vbProcedure="false">NA()</definedName>
    <definedName function="false" hidden="false" name="PRCBASPVPOS" vbProcedure="false">NA()</definedName>
    <definedName function="false" hidden="false" name="PrcBuckets" vbProcedure="false">'[5]Date Master'!$I$3:$J$332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PwrOne" vbProcedure="false">"POWER"</definedName>
    <definedName function="false" hidden="false" name="RANGE" vbProcedure="false">'[12]Orig Sched'!$DP$120</definedName>
    <definedName function="false" hidden="false" name="regions" vbProcedure="false">'[13]BASIS Extract'!$G$8:$H$11103</definedName>
    <definedName function="false" hidden="false" name="SIFO" vbProcedure="false">{"BookBal",#N/A,FALSE,"Roll-1";"DailyChange",#N/A,FALSE,"Roll-1";"Schedules",#N/A,FALSE,"Roll-1"}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[13]Portfolios!$G$228:$H$470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1" name="CANADABMInCE" vbProcedure="false">NA()</definedName>
    <definedName function="false" hidden="false" localSheetId="1" name="CANADABMKEY" vbProcedure="false">NA()</definedName>
    <definedName function="false" hidden="false" localSheetId="1" name="CANADAPVInCE" vbProcedure="false">NA()</definedName>
    <definedName function="false" hidden="false" localSheetId="1" name="CurveTable" vbProcedure="false">'GRMS Detail'!$AI$2:$AK$10</definedName>
    <definedName function="false" hidden="false" localSheetId="1" name="Excel_BuiltIn_Print_Area" vbProcedure="false">#REF!</definedName>
    <definedName function="false" hidden="false" localSheetId="1" name="Excel_BuiltIn__FilterDatabase" vbProcedure="false">'GRMS Detail'!$A$7:$AK$73</definedName>
    <definedName function="false" hidden="false" localSheetId="1" name="ExternalData1" vbProcedure="false">'GRMS Detail'!$A$1:$I$55</definedName>
    <definedName function="false" hidden="false" localSheetId="1" name="ExternalData10" vbProcedure="false">'GRMS Detail'!$A$7:$I$73</definedName>
    <definedName function="false" hidden="false" localSheetId="1" name="ExternalData11" vbProcedure="false">'GRMS Detail'!$AC$1:$AF$23</definedName>
    <definedName function="false" hidden="false" localSheetId="1" name="ExternalData12" vbProcedure="false">'GRMS Detail'!$A$7:$I$82</definedName>
    <definedName function="false" hidden="false" localSheetId="1" name="ExternalData9" vbProcedure="false">'GRMS Detail'!$AC$1:$AF$23</definedName>
    <definedName function="false" hidden="false" localSheetId="1" name="GDLBkTypeCd" vbProcedure="false">NA()</definedName>
    <definedName function="false" hidden="false" localSheetId="1" name="GDLBMInCE" vbProcedure="false">NA()</definedName>
    <definedName function="false" hidden="false" localSheetId="1" name="GDLBMQTY" vbProcedure="false">NA()</definedName>
    <definedName function="false" hidden="false" localSheetId="1" name="GDLPVInCE" vbProcedure="false">NA()</definedName>
    <definedName function="false" hidden="false" localSheetId="1" name="GDLPVPos" vbProcedure="false">NA()</definedName>
    <definedName function="false" hidden="false" localSheetId="1" name="INDXBMKey" vbProcedure="false">NA()</definedName>
    <definedName function="false" hidden="false" localSheetId="1" name="INDXPVinCE" vbProcedure="false">NA()</definedName>
    <definedName function="false" hidden="false" localSheetId="1" name="QUERY1" vbProcedure="false">#REF!</definedName>
    <definedName function="false" hidden="false" localSheetId="1" name="QUERY2" vbProcedure="false">'GRMS Detail'!$AC$1:$AF$23</definedName>
    <definedName function="false" hidden="false" localSheetId="1" name="QUERY3" vbProcedure="false">'GRMS Detail'!$A$7:$I$76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<sst xmlns="http://schemas.openxmlformats.org/spreadsheetml/2006/main" count="588" uniqueCount="114">
  <si>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</si>
  <si>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</si>
  <si>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</si>
  <si>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</si>
  <si>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</si>
  <si>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</si>
  <si>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</si>
  <si>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</si>
  <si>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</si>
  <si>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</si>
  <si>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</si>
  <si>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</si>
  <si>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</si>
  <si>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</si>
  <si>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(INTRAMONTH)  (McKay)</t>
  </si>
  <si>
    <t xml:space="preserve">         Physical</t>
  </si>
  <si>
    <t xml:space="preserve">IMCANADA</t>
  </si>
  <si>
    <t xml:space="preserve">PHY</t>
  </si>
  <si>
    <t xml:space="preserve">         Nymex Based Price</t>
  </si>
  <si>
    <t xml:space="preserve">         Index</t>
  </si>
  <si>
    <t xml:space="preserve">         Transportation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</si>
  <si>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</si>
  <si>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</si>
  <si>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</si>
  <si>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</si>
  <si>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</si>
  <si>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</si>
  <si>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</si>
  <si>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</si>
  <si>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</si>
  <si>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</si>
  <si>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</si>
  <si>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</si>
  <si>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</si>
  <si>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</si>
  <si>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</si>
  <si>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</si>
  <si>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</si>
  <si>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</si>
  <si>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</si>
  <si>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</si>
  <si>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</si>
  <si>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</si>
  <si>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</si>
  <si>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</si>
  <si>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  Benchmark Position</t>
  </si>
  <si>
    <t xml:space="preserve">Benchmark Conversion</t>
  </si>
  <si>
    <t xml:space="preserve">Benchmark Key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</si>
  <si>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</si>
  <si>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</si>
  <si>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</si>
  <si>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</si>
  <si>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</si>
  <si>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12 Month Key</t>
  </si>
  <si>
    <t xml:space="preserve">Price Detail Key</t>
  </si>
  <si>
    <t xml:space="preserve">Checkout Key</t>
  </si>
  <si>
    <t xml:space="preserve">IM-CANADA</t>
  </si>
  <si>
    <t xml:space="preserve">INTRA-CAND-EAST-PHY</t>
  </si>
  <si>
    <t xml:space="preserve">EMPRESS-US/IM</t>
  </si>
  <si>
    <t xml:space="preserve">IF-NWPL-ROCK/CA</t>
  </si>
  <si>
    <t xml:space="preserve">POS-GAS-TRD</t>
  </si>
  <si>
    <t xml:space="preserve">NG-NYMEX</t>
  </si>
  <si>
    <t xml:space="preserve">INTRA-CAND-BC-GD-GDL</t>
  </si>
  <si>
    <t xml:space="preserve">M</t>
  </si>
  <si>
    <t xml:space="preserve">GD-AECOUS-DAILY</t>
  </si>
  <si>
    <t xml:space="preserve">GD-NIAGARA</t>
  </si>
  <si>
    <t xml:space="preserve">NG</t>
  </si>
  <si>
    <t xml:space="preserve">GD-CGPR-AECO/AV</t>
  </si>
  <si>
    <t xml:space="preserve">GDM-WADDINGTON</t>
  </si>
  <si>
    <t xml:space="preserve">NGMR-AECO/C</t>
  </si>
  <si>
    <t xml:space="preserve">NIAGARA/IM</t>
  </si>
  <si>
    <t xml:space="preserve">STATION2/US$</t>
  </si>
  <si>
    <t xml:space="preserve">GDP-HEHUB</t>
  </si>
  <si>
    <t xml:space="preserve">PARK-CDN/IM</t>
  </si>
  <si>
    <t xml:space="preserve">GDP-KERN/OPAL</t>
  </si>
  <si>
    <t xml:space="preserve">PARKWAY/IM</t>
  </si>
  <si>
    <t xml:space="preserve">GDP-NTHWST/CANB</t>
  </si>
  <si>
    <t xml:space="preserve">WADDINGTON/IM</t>
  </si>
  <si>
    <t xml:space="preserve">INTRA-CAND-BC-PHY</t>
  </si>
  <si>
    <t xml:space="preserve">GD-ST. 2 (C$)</t>
  </si>
  <si>
    <t xml:space="preserve">STN2-CDN/IM</t>
  </si>
  <si>
    <t xml:space="preserve">INTRA-CAND-WE-GD-GDL</t>
  </si>
  <si>
    <t xml:space="preserve">STN2-US/IM</t>
  </si>
  <si>
    <t xml:space="preserve">INTRA-CAND-WEST-PHY</t>
  </si>
  <si>
    <t xml:space="preserve">AECO-CDN/IM</t>
  </si>
  <si>
    <t xml:space="preserve">AECO-US/IM</t>
  </si>
  <si>
    <t xml:space="preserve">SUMAS-CDN/IM</t>
  </si>
  <si>
    <t xml:space="preserve">EMPRESS-CDN/IM</t>
  </si>
  <si>
    <t xml:space="preserve">SUMAS-US/IM</t>
  </si>
  <si>
    <t xml:space="preserve">INTRA-CAND-BC-PRC</t>
  </si>
  <si>
    <t xml:space="preserve">IF-NTHWST/CANB</t>
  </si>
  <si>
    <t xml:space="preserve">GD-CGPR-AECO/DA</t>
  </si>
  <si>
    <t xml:space="preserve">GD-CGPR-EMPRESS</t>
  </si>
  <si>
    <t xml:space="preserve">IF-NTHWST/CANBR</t>
  </si>
  <si>
    <t xml:space="preserve">GD-NTHWST/CANB</t>
  </si>
  <si>
    <t xml:space="preserve">INTRA-CAND-WEST-PRC</t>
  </si>
  <si>
    <t xml:space="preserve">CGPR-AECO/BASIS</t>
  </si>
  <si>
    <t xml:space="preserve">IF-NWPL_ROCKY_M</t>
  </si>
  <si>
    <t xml:space="preserve">GDC-EMPRESS/DAY</t>
  </si>
  <si>
    <t xml:space="preserve">IMCAN-ERMS-XL-PRC</t>
  </si>
  <si>
    <t xml:space="preserve">NGGJ</t>
  </si>
  <si>
    <t xml:space="preserve">NGI-MALIN/FP</t>
  </si>
  <si>
    <t xml:space="preserve">IMCAN-ERMS-XL-BAS</t>
  </si>
  <si>
    <t xml:space="preserve">IMCAN-ERMS-XL-GDL</t>
  </si>
  <si>
    <t xml:space="preserve">NGI-MALIN</t>
  </si>
  <si>
    <t xml:space="preserve">INTRA-CAND-WEST-PRCNGI-MALIN</t>
  </si>
  <si>
    <t xml:space="preserve">INTRA-CAND-WEST-PRCNGMR-AECO/C</t>
  </si>
  <si>
    <t xml:space="preserve">UNKNOWN</t>
  </si>
  <si>
    <t xml:space="preserve">INTRA-CAND-WEST-PRCNGGJ</t>
  </si>
  <si>
    <t xml:space="preserve">CHIPPAWA-CDN/IM</t>
  </si>
  <si>
    <t xml:space="preserve">CHIPPAWA/IM</t>
  </si>
  <si>
    <t xml:space="preserve">EMERSON-ONT</t>
  </si>
  <si>
    <t xml:space="preserve">GD-AECOUSD-DAIL</t>
  </si>
  <si>
    <t xml:space="preserve">ST.CLAIR/IM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</si>
</sst>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&quot;As of &quot;mmmm\ dd&quot;, &quot;yyyy"/>
    <numFmt numFmtId="175" formatCode="#,##0.0_);[RED]\(#,##0.0\)"/>
    <numFmt numFmtId="176" formatCode="[$-409]d\-mmm\-yy"/>
    <numFmt numFmtId="177" formatCode="[$-409]mmm\-yy"/>
    <numFmt numFmtId="178" formatCode="_(* #,##0.0_);_(* \(#,##0.0\);_(* \-??_);_(@_)"/>
    <numFmt numFmtId="179" formatCode="_(* #,##0.0_);_(* \(#,##0.0\);_(* \-?_);_(@_)"/>
    <numFmt numFmtId="180" formatCode="_(* #,##0.000_);_(* \(#,##0.000\);_(* \-??_);_(@_)"/>
    <numFmt numFmtId="181" formatCode="_(* #,##0_);_(* \(#,##0\);_(* \-??_);_(@_)"/>
    <numFmt numFmtId="182" formatCode="yyyy\-mm\-dd\ hh:mm:ss\.ss"/>
    <numFmt numFmtId="18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Tahoma"/>
      <family val="0"/>
    </font>
    <font>
      <sz val="8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sz val="8.5"/>
      <name val="MS Sans Serif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Orig Summary" xfId="46"/>
    <cellStyle name="Comma [0]_Position" xfId="47"/>
    <cellStyle name="Comma [0]_Post_ID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WPRD DAILY POSITION" xfId="54"/>
    <cellStyle name="Comma [0]_WPRD ROLL" xfId="55"/>
    <cellStyle name="Comma [0]_WTI DAILY POSITION" xfId="56"/>
    <cellStyle name="Comma [0]_WTI DAILY POSITION (2)" xfId="57"/>
    <cellStyle name="Comma [0]_WTI Origination" xfId="58"/>
    <cellStyle name="Comma [0]_WTI ROLL" xfId="59"/>
    <cellStyle name="Comma [0]_WTI ROLL (2)" xfId="60"/>
    <cellStyle name="Comma_0894PlantBks" xfId="61"/>
    <cellStyle name="Comma_conrep" xfId="62"/>
    <cellStyle name="Comma_conversion" xfId="63"/>
    <cellStyle name="Comma_Crude Origination" xfId="64"/>
    <cellStyle name="Comma_Crude Prod Report" xfId="65"/>
    <cellStyle name="Comma_Crude Prod Roll" xfId="66"/>
    <cellStyle name="Comma_DAILY POSITION REPORT" xfId="67"/>
    <cellStyle name="Comma_DAILY POSITION REPORT_1" xfId="68"/>
    <cellStyle name="Comma_EXPLAIN" xfId="69"/>
    <cellStyle name="Comma_HEAT DAILY POSITION" xfId="70"/>
    <cellStyle name="Comma_HEAT ROLL" xfId="71"/>
    <cellStyle name="Comma_Interest Recon" xfId="72"/>
    <cellStyle name="Comma_JET DAILY POSITION" xfId="73"/>
    <cellStyle name="Comma_JET ROLL" xfId="74"/>
    <cellStyle name="Comma_Liquids Analysis" xfId="75"/>
    <cellStyle name="Comma_Liquids Analysis (2)" xfId="76"/>
    <cellStyle name="Comma_Liquids Analysis_Liquids Analysis (2)" xfId="77"/>
    <cellStyle name="Comma_London" xfId="78"/>
    <cellStyle name="Comma_New and Improved Rollforward" xfId="79"/>
    <cellStyle name="Comma_New Summary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rig Summary" xfId="87"/>
    <cellStyle name="Comma_Position" xfId="88"/>
    <cellStyle name="Comma_Post_ID" xfId="89"/>
    <cellStyle name="Comma_Report" xfId="90"/>
    <cellStyle name="Comma_RESID DAILY POSITION" xfId="91"/>
    <cellStyle name="Comma_RESID ORIGINATION" xfId="92"/>
    <cellStyle name="Comma_RESID ROLL" xfId="93"/>
    <cellStyle name="Comma_ROLL" xfId="94"/>
    <cellStyle name="Comma_Sheet1" xfId="95"/>
    <cellStyle name="Comma_WPRD DAILY POSITION" xfId="96"/>
    <cellStyle name="Comma_WPRD ROLL" xfId="97"/>
    <cellStyle name="Comma_WTI DAILY POSITION" xfId="98"/>
    <cellStyle name="Comma_WTI DAILY POSITION (2)" xfId="99"/>
    <cellStyle name="Comma_WTI Origination" xfId="100"/>
    <cellStyle name="Comma_WTI ROLL" xfId="101"/>
    <cellStyle name="Comma_WTI ROLL (2)" xfId="102"/>
    <cellStyle name="Currency [0]_0894PlantBks" xfId="103"/>
    <cellStyle name="Currency [0]_conrep" xfId="104"/>
    <cellStyle name="Currency [0]_conversion" xfId="105"/>
    <cellStyle name="Currency [0]_Crude Origination" xfId="106"/>
    <cellStyle name="Currency [0]_Crude Prod Report" xfId="107"/>
    <cellStyle name="Currency [0]_Crude Prod Roll" xfId="108"/>
    <cellStyle name="Currency [0]_DAILY POSITION REPORT" xfId="109"/>
    <cellStyle name="Currency [0]_DAILY POSITION REPORT_1" xfId="110"/>
    <cellStyle name="Currency [0]_EXPLAIN" xfId="111"/>
    <cellStyle name="Currency [0]_HEAT DAILY POSITION" xfId="112"/>
    <cellStyle name="Currency [0]_HEAT ROLL" xfId="113"/>
    <cellStyle name="Currency [0]_Interest Recon" xfId="114"/>
    <cellStyle name="Currency [0]_JET DAILY POSITION" xfId="115"/>
    <cellStyle name="Currency [0]_JET ROLL" xfId="116"/>
    <cellStyle name="Currency [0]_Liquids Analysis" xfId="117"/>
    <cellStyle name="Currency [0]_Liquids Analysis (2)" xfId="118"/>
    <cellStyle name="Currency [0]_Liquids Analysis_Liquids Analysis (2)" xfId="119"/>
    <cellStyle name="Currency [0]_London" xfId="120"/>
    <cellStyle name="Currency [0]_New and Improved Rollforward" xfId="121"/>
    <cellStyle name="Currency [0]_New Summary" xfId="122"/>
    <cellStyle name="Currency [0]_NewDPR" xfId="123"/>
    <cellStyle name="Currency [0]_NewDPR_1" xfId="124"/>
    <cellStyle name="Currency [0]_NewRoll" xfId="125"/>
    <cellStyle name="Currency [0]_NewRoll (2)" xfId="126"/>
    <cellStyle name="Currency [0]_NewRoll (2)_0894PlantBks" xfId="127"/>
    <cellStyle name="Currency [0]_NewRoll (2)_NewDPR" xfId="128"/>
    <cellStyle name="Currency [0]_Orig Summary" xfId="129"/>
    <cellStyle name="Currency [0]_Position" xfId="130"/>
    <cellStyle name="Currency [0]_Post_ID" xfId="131"/>
    <cellStyle name="Currency [0]_RESID DAILY POSITION" xfId="132"/>
    <cellStyle name="Currency [0]_RESID ORIGINATION" xfId="133"/>
    <cellStyle name="Currency [0]_RESID ROLL" xfId="134"/>
    <cellStyle name="Currency [0]_ROLL" xfId="135"/>
    <cellStyle name="Currency [0]_Sheet1" xfId="136"/>
    <cellStyle name="Currency [0]_WPRD DAILY POSITION" xfId="137"/>
    <cellStyle name="Currency [0]_WPRD ROLL" xfId="138"/>
    <cellStyle name="Currency [0]_WTI DAILY POSITION" xfId="139"/>
    <cellStyle name="Currency [0]_WTI DAILY POSITION (2)" xfId="140"/>
    <cellStyle name="Currency [0]_WTI Origination" xfId="141"/>
    <cellStyle name="Currency [0]_WTI ROLL" xfId="142"/>
    <cellStyle name="Currency [0]_WTI ROLL (2)" xfId="143"/>
    <cellStyle name="Currency_0894PlantBks" xfId="144"/>
    <cellStyle name="Currency_conrep" xfId="145"/>
    <cellStyle name="Currency_conversion" xfId="146"/>
    <cellStyle name="Currency_Crude Origination" xfId="147"/>
    <cellStyle name="Currency_Crude Prod Report" xfId="148"/>
    <cellStyle name="Currency_Crude Prod Roll" xfId="149"/>
    <cellStyle name="Currency_DAILY POSITION REPORT" xfId="150"/>
    <cellStyle name="Currency_DAILY POSITION REPORT_1" xfId="151"/>
    <cellStyle name="Currency_EXPLAIN" xfId="152"/>
    <cellStyle name="Currency_HEAT DAILY POSITION" xfId="153"/>
    <cellStyle name="Currency_HEAT ROLL" xfId="154"/>
    <cellStyle name="Currency_Interest Recon" xfId="155"/>
    <cellStyle name="Currency_J-Block" xfId="156"/>
    <cellStyle name="Currency_JET DAILY POSITION" xfId="157"/>
    <cellStyle name="Currency_JET ROLL" xfId="158"/>
    <cellStyle name="Currency_Liquids Analysis" xfId="159"/>
    <cellStyle name="Currency_Liquids Analysis (2)" xfId="160"/>
    <cellStyle name="Currency_Liquids Analysis_Liquids Analysis (2)" xfId="161"/>
    <cellStyle name="Currency_London" xfId="162"/>
    <cellStyle name="Currency_New and Improved Rollforward" xfId="163"/>
    <cellStyle name="Currency_New Summary" xfId="164"/>
    <cellStyle name="Currency_NewDPR" xfId="165"/>
    <cellStyle name="Currency_NewDPR_1" xfId="166"/>
    <cellStyle name="Currency_NewRoll" xfId="167"/>
    <cellStyle name="Currency_NewRoll (2)" xfId="168"/>
    <cellStyle name="Currency_NewRoll (2)_0894PlantBks" xfId="169"/>
    <cellStyle name="Currency_NewRoll (2)_NewDPR" xfId="170"/>
    <cellStyle name="Currency_Orig Summary" xfId="171"/>
    <cellStyle name="Currency_Position" xfId="172"/>
    <cellStyle name="Currency_Post_ID" xfId="173"/>
    <cellStyle name="Currency_RESID DAILY POSITION" xfId="174"/>
    <cellStyle name="Currency_RESID ORIGINATION" xfId="175"/>
    <cellStyle name="Currency_RESID ROLL" xfId="176"/>
    <cellStyle name="Currency_ROLL" xfId="177"/>
    <cellStyle name="Currency_Sheet1" xfId="178"/>
    <cellStyle name="Currency_WPRD DAILY POSITION" xfId="179"/>
    <cellStyle name="Currency_WPRD ROLL" xfId="180"/>
    <cellStyle name="Currency_WTI DAILY POSITION" xfId="181"/>
    <cellStyle name="Currency_WTI DAILY POSITION (2)" xfId="182"/>
    <cellStyle name="Currency_WTI Origination" xfId="183"/>
    <cellStyle name="Currency_WTI ROLL" xfId="184"/>
    <cellStyle name="Currency_WTI ROLL (2)" xfId="185"/>
    <cellStyle name="Normal_0294ORG.XLS" xfId="186"/>
    <cellStyle name="Normal_0594ORG" xfId="187"/>
    <cellStyle name="Normal_0694ORG" xfId="188"/>
    <cellStyle name="Normal_B" xfId="189"/>
    <cellStyle name="Normal_BASIS" xfId="190"/>
    <cellStyle name="Normal_Book2" xfId="191"/>
    <cellStyle name="Normal_CE" xfId="192"/>
    <cellStyle name="Normal_Curve-Prior" xfId="193"/>
    <cellStyle name="Normal_Curve-Today" xfId="194"/>
    <cellStyle name="Normal_FDPL3" xfId="195"/>
    <cellStyle name="Normal_FEB_19" xfId="196"/>
    <cellStyle name="Normal_Gas Daily P&amp;L" xfId="197"/>
    <cellStyle name="Normal_Gas Daily P&amp;L_1" xfId="198"/>
    <cellStyle name="Normal_Gas Daily P&amp;L_Curve-Prior" xfId="199"/>
    <cellStyle name="Normal_Gas Daily P&amp;L_Curve-Today" xfId="200"/>
    <cellStyle name="Normal_Gas Daily P&amp;L_Gas Price Hedge Strip" xfId="201"/>
    <cellStyle name="Normal_Gas Daily P&amp;L_Positions Chart" xfId="202"/>
    <cellStyle name="Normal_Gas Daily P&amp;L_Report" xfId="203"/>
    <cellStyle name="Normal_Gas Daily P&amp;L_V@R Chart" xfId="204"/>
    <cellStyle name="Normal_Gas Price Hedge Strip" xfId="205"/>
    <cellStyle name="Normal_GASCURVESFETCH" xfId="206"/>
    <cellStyle name="Normal_GBM_0522" xfId="207"/>
    <cellStyle name="Normal_GBM_0615" xfId="208"/>
    <cellStyle name="Normal_GBM_New Format.xls Chart 2" xfId="209"/>
    <cellStyle name="Normal_GBM_New Format.xls Chart 3" xfId="210"/>
    <cellStyle name="Normal_Greg Pos" xfId="211"/>
    <cellStyle name="Normal_Group Expl." xfId="212"/>
    <cellStyle name="Normal_Interest Recon" xfId="213"/>
    <cellStyle name="Normal_J-Block" xfId="214"/>
    <cellStyle name="Normal_Liquids Analysis" xfId="215"/>
    <cellStyle name="Normal_Liquids Analysis (2)" xfId="216"/>
    <cellStyle name="Normal_Liquids Analysis_1" xfId="217"/>
    <cellStyle name="Normal_Liquids Analysis_2" xfId="218"/>
    <cellStyle name="Normal_Liquids Analysis_Liquids Analysis (2)" xfId="219"/>
    <cellStyle name="Normal_Liquids Book Origination" xfId="220"/>
    <cellStyle name="Normal_London" xfId="221"/>
    <cellStyle name="Normal_MACRO" xfId="222"/>
    <cellStyle name="Normal_MARCH 29" xfId="223"/>
    <cellStyle name="Normal_MMBtu Conversion" xfId="224"/>
    <cellStyle name="Normal_New Summary" xfId="225"/>
    <cellStyle name="Normal_NGPL0523(testlavorato)" xfId="226"/>
    <cellStyle name="Normal_PHY-GDL Extract" xfId="227"/>
    <cellStyle name="Normal_Portfolios" xfId="228"/>
    <cellStyle name="Normal_Position" xfId="229"/>
    <cellStyle name="Normal_Position Report" xfId="230"/>
    <cellStyle name="Normal_Positions Chart" xfId="231"/>
    <cellStyle name="Normal_Print New" xfId="232"/>
    <cellStyle name="Normal_Report" xfId="233"/>
    <cellStyle name="Normal_Report -Benchmark Positions" xfId="234"/>
    <cellStyle name="Normal_Rolling Hedge Management Sheet" xfId="235"/>
    <cellStyle name="Normal_Sheet1" xfId="236"/>
    <cellStyle name="Normal_Summary" xfId="237"/>
    <cellStyle name="Normal_Tetco &amp; TxGas Entitlements" xfId="238"/>
    <cellStyle name="Normal_V@R Chart" xfId="239"/>
    <cellStyle name="Normal_Volfetch" xfId="240"/>
    <cellStyle name="Normal_WTI Origination" xfId="2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4.xml"/><Relationship Id="rId19" Type="http://schemas.openxmlformats.org/officeDocument/2006/relationships/externalLink" Target="externalLinks/externalLink15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YTD/HS_FTeast0504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BM_1124bw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Jun&apos;00/Gas%20Bench/GBM_062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9/1099phy/Regions/EP&amp;L10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Financial Position Prior Day"/>
      <sheetName val="Diff"/>
      <sheetName val="Months"/>
      <sheetName val="R1"/>
      <sheetName val="R2"/>
      <sheetName val="R3"/>
      <sheetName val="R4"/>
      <sheetName val="R5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Export"/>
      <sheetName val="12 Month"/>
      <sheetName val="Instructions"/>
      <sheetName val="AllQueries"/>
      <sheetName val="IM-CANADA"/>
      <sheetName val="Gas Detail"/>
      <sheetName val="Portfolios"/>
      <sheetName val="Greg Pos"/>
      <sheetName val="BMPosYesterday"/>
      <sheetName val="Report -Benchmark Positions"/>
      <sheetName val="Report -Benchmark Change"/>
      <sheetName val="Print"/>
      <sheetName val="Plug Num."/>
      <sheetName val="Price Detail -NYMEX"/>
      <sheetName val="Cash3"/>
      <sheetName val="Cash4"/>
      <sheetName val="CurveFetch"/>
      <sheetName val="Inputs"/>
      <sheetName val="Module1"/>
    </sheetNames>
    <sheetDataSet>
      <sheetData sheetId="0">
        <row r="3">
          <cell r="I3">
            <v>36708</v>
          </cell>
          <cell r="J3">
            <v>3</v>
          </cell>
        </row>
        <row r="3">
          <cell r="O3">
            <v>36708</v>
          </cell>
          <cell r="P3">
            <v>3</v>
          </cell>
        </row>
        <row r="3">
          <cell r="R3">
            <v>36678</v>
          </cell>
          <cell r="S3">
            <v>1</v>
          </cell>
        </row>
        <row r="4">
          <cell r="I4">
            <v>36739</v>
          </cell>
          <cell r="J4">
            <v>4</v>
          </cell>
        </row>
        <row r="4">
          <cell r="O4">
            <v>36739</v>
          </cell>
          <cell r="P4">
            <v>4</v>
          </cell>
        </row>
        <row r="4">
          <cell r="R4">
            <v>36708</v>
          </cell>
          <cell r="S4">
            <v>3</v>
          </cell>
        </row>
        <row r="5">
          <cell r="I5">
            <v>36770</v>
          </cell>
          <cell r="J5">
            <v>5</v>
          </cell>
        </row>
        <row r="5">
          <cell r="O5">
            <v>36770</v>
          </cell>
          <cell r="P5">
            <v>5</v>
          </cell>
        </row>
        <row r="5">
          <cell r="R5">
            <v>36739</v>
          </cell>
          <cell r="S5">
            <v>4</v>
          </cell>
        </row>
        <row r="6">
          <cell r="I6">
            <v>36800</v>
          </cell>
          <cell r="J6">
            <v>6</v>
          </cell>
        </row>
        <row r="6">
          <cell r="O6">
            <v>36800</v>
          </cell>
          <cell r="P6">
            <v>6</v>
          </cell>
        </row>
        <row r="6">
          <cell r="R6">
            <v>36770</v>
          </cell>
          <cell r="S6">
            <v>5</v>
          </cell>
        </row>
        <row r="7">
          <cell r="I7">
            <v>36831</v>
          </cell>
          <cell r="J7">
            <v>7</v>
          </cell>
        </row>
        <row r="7">
          <cell r="O7">
            <v>36831</v>
          </cell>
          <cell r="P7">
            <v>7</v>
          </cell>
        </row>
        <row r="7">
          <cell r="R7">
            <v>36800</v>
          </cell>
          <cell r="S7">
            <v>6</v>
          </cell>
        </row>
        <row r="8">
          <cell r="I8">
            <v>36861</v>
          </cell>
          <cell r="J8">
            <v>8</v>
          </cell>
        </row>
        <row r="8">
          <cell r="O8">
            <v>36861</v>
          </cell>
          <cell r="P8">
            <v>8</v>
          </cell>
        </row>
        <row r="8">
          <cell r="R8">
            <v>36831</v>
          </cell>
          <cell r="S8">
            <v>7</v>
          </cell>
        </row>
        <row r="9">
          <cell r="I9">
            <v>36892</v>
          </cell>
          <cell r="J9">
            <v>9</v>
          </cell>
        </row>
        <row r="9">
          <cell r="O9">
            <v>36892</v>
          </cell>
          <cell r="P9">
            <v>9</v>
          </cell>
        </row>
        <row r="9">
          <cell r="R9">
            <v>36861</v>
          </cell>
          <cell r="S9">
            <v>8</v>
          </cell>
        </row>
        <row r="10">
          <cell r="I10">
            <v>36923</v>
          </cell>
          <cell r="J10">
            <v>9</v>
          </cell>
        </row>
        <row r="10">
          <cell r="O10">
            <v>36923</v>
          </cell>
          <cell r="P10">
            <v>9</v>
          </cell>
        </row>
        <row r="10">
          <cell r="R10">
            <v>36892</v>
          </cell>
          <cell r="S10">
            <v>9</v>
          </cell>
        </row>
        <row r="11">
          <cell r="I11">
            <v>36951</v>
          </cell>
          <cell r="J11">
            <v>9</v>
          </cell>
        </row>
        <row r="11">
          <cell r="O11">
            <v>36951</v>
          </cell>
          <cell r="P11">
            <v>9</v>
          </cell>
        </row>
        <row r="11">
          <cell r="R11">
            <v>36923</v>
          </cell>
          <cell r="S11">
            <v>9</v>
          </cell>
        </row>
        <row r="12">
          <cell r="I12">
            <v>36982</v>
          </cell>
          <cell r="J12">
            <v>9</v>
          </cell>
        </row>
        <row r="12">
          <cell r="O12">
            <v>36982</v>
          </cell>
          <cell r="P12">
            <v>9</v>
          </cell>
        </row>
        <row r="12">
          <cell r="R12">
            <v>36951</v>
          </cell>
          <cell r="S12">
            <v>9</v>
          </cell>
        </row>
        <row r="13">
          <cell r="I13">
            <v>37012</v>
          </cell>
          <cell r="J13">
            <v>9</v>
          </cell>
        </row>
        <row r="13">
          <cell r="O13">
            <v>37012</v>
          </cell>
          <cell r="P13">
            <v>9</v>
          </cell>
        </row>
        <row r="13">
          <cell r="R13">
            <v>36982</v>
          </cell>
          <cell r="S13">
            <v>9</v>
          </cell>
        </row>
        <row r="14">
          <cell r="I14">
            <v>37043</v>
          </cell>
          <cell r="J14">
            <v>9</v>
          </cell>
        </row>
        <row r="14">
          <cell r="O14">
            <v>37043</v>
          </cell>
          <cell r="P14">
            <v>9</v>
          </cell>
        </row>
        <row r="14">
          <cell r="R14">
            <v>37012</v>
          </cell>
          <cell r="S14">
            <v>9</v>
          </cell>
        </row>
        <row r="15">
          <cell r="I15">
            <v>37073</v>
          </cell>
          <cell r="J15">
            <v>9</v>
          </cell>
        </row>
        <row r="15">
          <cell r="O15">
            <v>37073</v>
          </cell>
          <cell r="P15">
            <v>9</v>
          </cell>
        </row>
        <row r="15">
          <cell r="R15">
            <v>37043</v>
          </cell>
          <cell r="S15">
            <v>9</v>
          </cell>
        </row>
        <row r="16">
          <cell r="I16">
            <v>37104</v>
          </cell>
          <cell r="J16">
            <v>9</v>
          </cell>
        </row>
        <row r="16">
          <cell r="O16">
            <v>37104</v>
          </cell>
          <cell r="P16">
            <v>9</v>
          </cell>
        </row>
        <row r="16">
          <cell r="R16">
            <v>37073</v>
          </cell>
          <cell r="S16">
            <v>9</v>
          </cell>
        </row>
        <row r="17">
          <cell r="I17">
            <v>37135</v>
          </cell>
          <cell r="J17">
            <v>9</v>
          </cell>
        </row>
        <row r="17">
          <cell r="O17">
            <v>37135</v>
          </cell>
          <cell r="P17">
            <v>9</v>
          </cell>
        </row>
        <row r="17">
          <cell r="R17">
            <v>37104</v>
          </cell>
          <cell r="S17">
            <v>9</v>
          </cell>
        </row>
        <row r="18">
          <cell r="I18">
            <v>37165</v>
          </cell>
          <cell r="J18">
            <v>9</v>
          </cell>
        </row>
        <row r="18">
          <cell r="O18">
            <v>37165</v>
          </cell>
          <cell r="P18">
            <v>9</v>
          </cell>
        </row>
        <row r="18">
          <cell r="R18">
            <v>37135</v>
          </cell>
          <cell r="S18">
            <v>9</v>
          </cell>
        </row>
        <row r="19">
          <cell r="I19">
            <v>37196</v>
          </cell>
          <cell r="J19">
            <v>9</v>
          </cell>
        </row>
        <row r="19">
          <cell r="O19">
            <v>37196</v>
          </cell>
          <cell r="P19">
            <v>9</v>
          </cell>
        </row>
        <row r="19">
          <cell r="R19">
            <v>37165</v>
          </cell>
          <cell r="S19">
            <v>9</v>
          </cell>
        </row>
        <row r="20">
          <cell r="I20">
            <v>37226</v>
          </cell>
          <cell r="J20">
            <v>9</v>
          </cell>
        </row>
        <row r="20">
          <cell r="O20">
            <v>37226</v>
          </cell>
          <cell r="P20">
            <v>9</v>
          </cell>
        </row>
        <row r="20">
          <cell r="R20">
            <v>37196</v>
          </cell>
          <cell r="S20">
            <v>9</v>
          </cell>
        </row>
        <row r="21">
          <cell r="I21">
            <v>37257</v>
          </cell>
          <cell r="J21">
            <v>10</v>
          </cell>
        </row>
        <row r="21">
          <cell r="O21">
            <v>37257</v>
          </cell>
          <cell r="P21">
            <v>10</v>
          </cell>
        </row>
        <row r="21">
          <cell r="R21">
            <v>37226</v>
          </cell>
          <cell r="S21">
            <v>9</v>
          </cell>
        </row>
        <row r="22">
          <cell r="I22">
            <v>37288</v>
          </cell>
          <cell r="J22">
            <v>10</v>
          </cell>
        </row>
        <row r="22">
          <cell r="O22">
            <v>37288</v>
          </cell>
          <cell r="P22">
            <v>10</v>
          </cell>
        </row>
        <row r="22">
          <cell r="R22">
            <v>37257</v>
          </cell>
          <cell r="S22">
            <v>10</v>
          </cell>
        </row>
        <row r="23">
          <cell r="I23">
            <v>37316</v>
          </cell>
          <cell r="J23">
            <v>10</v>
          </cell>
        </row>
        <row r="23">
          <cell r="O23">
            <v>37316</v>
          </cell>
          <cell r="P23">
            <v>10</v>
          </cell>
        </row>
        <row r="23">
          <cell r="R23">
            <v>37288</v>
          </cell>
          <cell r="S23">
            <v>10</v>
          </cell>
        </row>
        <row r="24">
          <cell r="I24">
            <v>37347</v>
          </cell>
          <cell r="J24">
            <v>10</v>
          </cell>
        </row>
        <row r="24">
          <cell r="O24">
            <v>37347</v>
          </cell>
          <cell r="P24">
            <v>10</v>
          </cell>
        </row>
        <row r="24">
          <cell r="R24">
            <v>37316</v>
          </cell>
          <cell r="S24">
            <v>10</v>
          </cell>
        </row>
        <row r="25">
          <cell r="I25">
            <v>37377</v>
          </cell>
          <cell r="J25">
            <v>10</v>
          </cell>
        </row>
        <row r="25">
          <cell r="O25">
            <v>37377</v>
          </cell>
          <cell r="P25">
            <v>10</v>
          </cell>
        </row>
        <row r="25">
          <cell r="R25">
            <v>37347</v>
          </cell>
          <cell r="S25">
            <v>10</v>
          </cell>
        </row>
        <row r="26">
          <cell r="I26">
            <v>37408</v>
          </cell>
          <cell r="J26">
            <v>10</v>
          </cell>
        </row>
        <row r="26">
          <cell r="O26">
            <v>37408</v>
          </cell>
          <cell r="P26">
            <v>10</v>
          </cell>
        </row>
        <row r="26">
          <cell r="R26">
            <v>37377</v>
          </cell>
          <cell r="S26">
            <v>10</v>
          </cell>
        </row>
        <row r="27">
          <cell r="I27">
            <v>37438</v>
          </cell>
          <cell r="J27">
            <v>10</v>
          </cell>
        </row>
        <row r="27">
          <cell r="O27">
            <v>37438</v>
          </cell>
          <cell r="P27">
            <v>10</v>
          </cell>
        </row>
        <row r="27">
          <cell r="R27">
            <v>37408</v>
          </cell>
          <cell r="S27">
            <v>10</v>
          </cell>
        </row>
        <row r="28">
          <cell r="I28">
            <v>37469</v>
          </cell>
          <cell r="J28">
            <v>10</v>
          </cell>
        </row>
        <row r="28">
          <cell r="O28">
            <v>37469</v>
          </cell>
          <cell r="P28">
            <v>10</v>
          </cell>
        </row>
        <row r="28">
          <cell r="R28">
            <v>37438</v>
          </cell>
          <cell r="S28">
            <v>10</v>
          </cell>
        </row>
        <row r="29">
          <cell r="I29">
            <v>37500</v>
          </cell>
          <cell r="J29">
            <v>10</v>
          </cell>
        </row>
        <row r="29">
          <cell r="O29">
            <v>37500</v>
          </cell>
          <cell r="P29">
            <v>10</v>
          </cell>
        </row>
        <row r="29">
          <cell r="R29">
            <v>37469</v>
          </cell>
          <cell r="S29">
            <v>10</v>
          </cell>
        </row>
        <row r="30">
          <cell r="I30">
            <v>37530</v>
          </cell>
          <cell r="J30">
            <v>10</v>
          </cell>
        </row>
        <row r="30">
          <cell r="O30">
            <v>37530</v>
          </cell>
          <cell r="P30">
            <v>10</v>
          </cell>
        </row>
        <row r="30">
          <cell r="R30">
            <v>37500</v>
          </cell>
          <cell r="S30">
            <v>10</v>
          </cell>
        </row>
        <row r="31">
          <cell r="I31">
            <v>37561</v>
          </cell>
          <cell r="J31">
            <v>10</v>
          </cell>
        </row>
        <row r="31">
          <cell r="O31">
            <v>37561</v>
          </cell>
          <cell r="P31">
            <v>10</v>
          </cell>
        </row>
        <row r="31">
          <cell r="R31">
            <v>37530</v>
          </cell>
          <cell r="S31">
            <v>10</v>
          </cell>
        </row>
        <row r="32">
          <cell r="I32">
            <v>37591</v>
          </cell>
          <cell r="J32">
            <v>10</v>
          </cell>
        </row>
        <row r="32">
          <cell r="O32">
            <v>37591</v>
          </cell>
          <cell r="P32">
            <v>10</v>
          </cell>
        </row>
        <row r="32">
          <cell r="R32">
            <v>37561</v>
          </cell>
          <cell r="S32">
            <v>10</v>
          </cell>
        </row>
        <row r="33">
          <cell r="I33">
            <v>37622</v>
          </cell>
          <cell r="J33">
            <v>11</v>
          </cell>
        </row>
        <row r="33">
          <cell r="O33">
            <v>37622</v>
          </cell>
          <cell r="P33">
            <v>11</v>
          </cell>
        </row>
        <row r="33">
          <cell r="R33">
            <v>37591</v>
          </cell>
          <cell r="S33">
            <v>10</v>
          </cell>
        </row>
        <row r="34">
          <cell r="I34">
            <v>37653</v>
          </cell>
          <cell r="J34">
            <v>11</v>
          </cell>
        </row>
        <row r="34">
          <cell r="O34">
            <v>37653</v>
          </cell>
          <cell r="P34">
            <v>11</v>
          </cell>
        </row>
        <row r="34">
          <cell r="R34">
            <v>37622</v>
          </cell>
          <cell r="S34">
            <v>11</v>
          </cell>
        </row>
        <row r="35">
          <cell r="I35">
            <v>37681</v>
          </cell>
          <cell r="J35">
            <v>11</v>
          </cell>
        </row>
        <row r="35">
          <cell r="O35">
            <v>37681</v>
          </cell>
          <cell r="P35">
            <v>11</v>
          </cell>
        </row>
        <row r="35">
          <cell r="R35">
            <v>37653</v>
          </cell>
          <cell r="S35">
            <v>11</v>
          </cell>
        </row>
        <row r="36">
          <cell r="I36">
            <v>37712</v>
          </cell>
          <cell r="J36">
            <v>11</v>
          </cell>
        </row>
        <row r="36">
          <cell r="O36">
            <v>37712</v>
          </cell>
          <cell r="P36">
            <v>11</v>
          </cell>
        </row>
        <row r="36">
          <cell r="R36">
            <v>37681</v>
          </cell>
          <cell r="S36">
            <v>11</v>
          </cell>
        </row>
        <row r="37">
          <cell r="I37">
            <v>37742</v>
          </cell>
          <cell r="J37">
            <v>11</v>
          </cell>
        </row>
        <row r="37">
          <cell r="O37">
            <v>37742</v>
          </cell>
          <cell r="P37">
            <v>11</v>
          </cell>
        </row>
        <row r="37">
          <cell r="R37">
            <v>37712</v>
          </cell>
          <cell r="S37">
            <v>11</v>
          </cell>
        </row>
        <row r="38">
          <cell r="I38">
            <v>37773</v>
          </cell>
          <cell r="J38">
            <v>11</v>
          </cell>
        </row>
        <row r="38">
          <cell r="O38">
            <v>37773</v>
          </cell>
          <cell r="P38">
            <v>11</v>
          </cell>
        </row>
        <row r="38">
          <cell r="R38">
            <v>37742</v>
          </cell>
          <cell r="S38">
            <v>11</v>
          </cell>
        </row>
        <row r="39">
          <cell r="I39">
            <v>37803</v>
          </cell>
          <cell r="J39">
            <v>11</v>
          </cell>
        </row>
        <row r="39">
          <cell r="O39">
            <v>37803</v>
          </cell>
          <cell r="P39">
            <v>11</v>
          </cell>
        </row>
        <row r="39">
          <cell r="R39">
            <v>37773</v>
          </cell>
          <cell r="S39">
            <v>11</v>
          </cell>
        </row>
        <row r="40">
          <cell r="I40">
            <v>37834</v>
          </cell>
          <cell r="J40">
            <v>11</v>
          </cell>
        </row>
        <row r="40">
          <cell r="O40">
            <v>37834</v>
          </cell>
          <cell r="P40">
            <v>11</v>
          </cell>
        </row>
        <row r="40">
          <cell r="R40">
            <v>37803</v>
          </cell>
          <cell r="S40">
            <v>11</v>
          </cell>
        </row>
        <row r="41">
          <cell r="I41">
            <v>37865</v>
          </cell>
          <cell r="J41">
            <v>11</v>
          </cell>
        </row>
        <row r="41">
          <cell r="O41">
            <v>37865</v>
          </cell>
          <cell r="P41">
            <v>11</v>
          </cell>
        </row>
        <row r="41">
          <cell r="R41">
            <v>37834</v>
          </cell>
          <cell r="S41">
            <v>11</v>
          </cell>
        </row>
        <row r="42">
          <cell r="I42">
            <v>37895</v>
          </cell>
          <cell r="J42">
            <v>11</v>
          </cell>
        </row>
        <row r="42">
          <cell r="O42">
            <v>37895</v>
          </cell>
          <cell r="P42">
            <v>11</v>
          </cell>
        </row>
        <row r="42">
          <cell r="R42">
            <v>37865</v>
          </cell>
          <cell r="S42">
            <v>11</v>
          </cell>
        </row>
        <row r="43">
          <cell r="I43">
            <v>37926</v>
          </cell>
          <cell r="J43">
            <v>11</v>
          </cell>
        </row>
        <row r="43">
          <cell r="O43">
            <v>37926</v>
          </cell>
          <cell r="P43">
            <v>11</v>
          </cell>
        </row>
        <row r="43">
          <cell r="R43">
            <v>37895</v>
          </cell>
          <cell r="S43">
            <v>11</v>
          </cell>
        </row>
        <row r="44">
          <cell r="I44">
            <v>37956</v>
          </cell>
          <cell r="J44">
            <v>11</v>
          </cell>
        </row>
        <row r="44">
          <cell r="O44">
            <v>37956</v>
          </cell>
          <cell r="P44">
            <v>11</v>
          </cell>
        </row>
        <row r="44">
          <cell r="R44">
            <v>37926</v>
          </cell>
          <cell r="S44">
            <v>11</v>
          </cell>
        </row>
        <row r="45">
          <cell r="I45">
            <v>37987</v>
          </cell>
          <cell r="J45">
            <v>12</v>
          </cell>
        </row>
        <row r="45">
          <cell r="O45">
            <v>37987</v>
          </cell>
          <cell r="P45">
            <v>12</v>
          </cell>
        </row>
        <row r="45">
          <cell r="R45">
            <v>37956</v>
          </cell>
          <cell r="S45">
            <v>11</v>
          </cell>
        </row>
        <row r="46">
          <cell r="I46">
            <v>38018</v>
          </cell>
          <cell r="J46">
            <v>12</v>
          </cell>
        </row>
        <row r="46">
          <cell r="O46">
            <v>38018</v>
          </cell>
          <cell r="P46">
            <v>12</v>
          </cell>
        </row>
        <row r="46">
          <cell r="R46">
            <v>37987</v>
          </cell>
          <cell r="S46">
            <v>12</v>
          </cell>
        </row>
        <row r="47">
          <cell r="I47">
            <v>38047</v>
          </cell>
          <cell r="J47">
            <v>12</v>
          </cell>
        </row>
        <row r="47">
          <cell r="O47">
            <v>38047</v>
          </cell>
          <cell r="P47">
            <v>12</v>
          </cell>
        </row>
        <row r="47">
          <cell r="R47">
            <v>38018</v>
          </cell>
          <cell r="S47">
            <v>12</v>
          </cell>
        </row>
        <row r="48">
          <cell r="I48">
            <v>38078</v>
          </cell>
          <cell r="J48">
            <v>12</v>
          </cell>
        </row>
        <row r="48">
          <cell r="O48">
            <v>38078</v>
          </cell>
          <cell r="P48">
            <v>12</v>
          </cell>
        </row>
        <row r="48">
          <cell r="R48">
            <v>38047</v>
          </cell>
          <cell r="S48">
            <v>12</v>
          </cell>
        </row>
        <row r="49">
          <cell r="I49">
            <v>38108</v>
          </cell>
          <cell r="J49">
            <v>12</v>
          </cell>
        </row>
        <row r="49">
          <cell r="O49">
            <v>38108</v>
          </cell>
          <cell r="P49">
            <v>12</v>
          </cell>
        </row>
        <row r="49">
          <cell r="R49">
            <v>38078</v>
          </cell>
          <cell r="S49">
            <v>12</v>
          </cell>
        </row>
        <row r="50">
          <cell r="I50">
            <v>38139</v>
          </cell>
          <cell r="J50">
            <v>12</v>
          </cell>
        </row>
        <row r="50">
          <cell r="O50">
            <v>38139</v>
          </cell>
          <cell r="P50">
            <v>12</v>
          </cell>
        </row>
        <row r="50">
          <cell r="R50">
            <v>38108</v>
          </cell>
          <cell r="S50">
            <v>12</v>
          </cell>
        </row>
        <row r="51">
          <cell r="I51">
            <v>38169</v>
          </cell>
          <cell r="J51">
            <v>12</v>
          </cell>
        </row>
        <row r="51">
          <cell r="O51">
            <v>38169</v>
          </cell>
          <cell r="P51">
            <v>12</v>
          </cell>
        </row>
        <row r="51">
          <cell r="R51">
            <v>38139</v>
          </cell>
          <cell r="S51">
            <v>12</v>
          </cell>
        </row>
        <row r="52">
          <cell r="I52">
            <v>38200</v>
          </cell>
          <cell r="J52">
            <v>12</v>
          </cell>
        </row>
        <row r="52">
          <cell r="O52">
            <v>38200</v>
          </cell>
          <cell r="P52">
            <v>12</v>
          </cell>
        </row>
        <row r="52">
          <cell r="R52">
            <v>38169</v>
          </cell>
          <cell r="S52">
            <v>12</v>
          </cell>
        </row>
        <row r="53">
          <cell r="I53">
            <v>38231</v>
          </cell>
          <cell r="J53">
            <v>12</v>
          </cell>
        </row>
        <row r="53">
          <cell r="O53">
            <v>38231</v>
          </cell>
          <cell r="P53">
            <v>12</v>
          </cell>
        </row>
        <row r="53">
          <cell r="R53">
            <v>38200</v>
          </cell>
          <cell r="S53">
            <v>12</v>
          </cell>
        </row>
        <row r="54">
          <cell r="I54">
            <v>38261</v>
          </cell>
          <cell r="J54">
            <v>12</v>
          </cell>
        </row>
        <row r="54">
          <cell r="O54">
            <v>38261</v>
          </cell>
          <cell r="P54">
            <v>12</v>
          </cell>
        </row>
        <row r="54">
          <cell r="R54">
            <v>38231</v>
          </cell>
          <cell r="S54">
            <v>12</v>
          </cell>
        </row>
        <row r="55">
          <cell r="I55">
            <v>38292</v>
          </cell>
          <cell r="J55">
            <v>12</v>
          </cell>
        </row>
        <row r="55">
          <cell r="O55">
            <v>38292</v>
          </cell>
          <cell r="P55">
            <v>12</v>
          </cell>
        </row>
        <row r="55">
          <cell r="R55">
            <v>38261</v>
          </cell>
          <cell r="S55">
            <v>12</v>
          </cell>
        </row>
        <row r="56">
          <cell r="I56">
            <v>38322</v>
          </cell>
          <cell r="J56">
            <v>12</v>
          </cell>
        </row>
        <row r="56">
          <cell r="O56">
            <v>38322</v>
          </cell>
          <cell r="P56">
            <v>12</v>
          </cell>
        </row>
        <row r="56">
          <cell r="R56">
            <v>38292</v>
          </cell>
          <cell r="S56">
            <v>12</v>
          </cell>
        </row>
        <row r="57">
          <cell r="I57">
            <v>38353</v>
          </cell>
          <cell r="J57">
            <v>13</v>
          </cell>
        </row>
        <row r="57">
          <cell r="O57">
            <v>38353</v>
          </cell>
          <cell r="P57">
            <v>13</v>
          </cell>
        </row>
        <row r="57">
          <cell r="R57">
            <v>38322</v>
          </cell>
          <cell r="S57">
            <v>12</v>
          </cell>
        </row>
        <row r="58">
          <cell r="I58">
            <v>38384</v>
          </cell>
          <cell r="J58">
            <v>13</v>
          </cell>
        </row>
        <row r="58">
          <cell r="O58">
            <v>38384</v>
          </cell>
          <cell r="P58">
            <v>13</v>
          </cell>
        </row>
        <row r="58">
          <cell r="R58">
            <v>38353</v>
          </cell>
          <cell r="S58">
            <v>13</v>
          </cell>
        </row>
        <row r="59">
          <cell r="I59">
            <v>38412</v>
          </cell>
          <cell r="J59">
            <v>13</v>
          </cell>
        </row>
        <row r="59">
          <cell r="O59">
            <v>38412</v>
          </cell>
          <cell r="P59">
            <v>13</v>
          </cell>
        </row>
        <row r="59">
          <cell r="R59">
            <v>38384</v>
          </cell>
          <cell r="S59">
            <v>13</v>
          </cell>
        </row>
        <row r="60">
          <cell r="I60">
            <v>38443</v>
          </cell>
          <cell r="J60">
            <v>13</v>
          </cell>
        </row>
        <row r="60">
          <cell r="O60">
            <v>38443</v>
          </cell>
          <cell r="P60">
            <v>13</v>
          </cell>
        </row>
        <row r="60">
          <cell r="R60">
            <v>38412</v>
          </cell>
          <cell r="S60">
            <v>13</v>
          </cell>
        </row>
        <row r="61">
          <cell r="I61">
            <v>38473</v>
          </cell>
          <cell r="J61">
            <v>13</v>
          </cell>
        </row>
        <row r="61">
          <cell r="O61">
            <v>38473</v>
          </cell>
          <cell r="P61">
            <v>13</v>
          </cell>
        </row>
        <row r="61">
          <cell r="R61">
            <v>38443</v>
          </cell>
          <cell r="S61">
            <v>13</v>
          </cell>
        </row>
        <row r="62">
          <cell r="I62">
            <v>38504</v>
          </cell>
          <cell r="J62">
            <v>13</v>
          </cell>
        </row>
        <row r="62">
          <cell r="O62">
            <v>38504</v>
          </cell>
          <cell r="P62">
            <v>13</v>
          </cell>
        </row>
        <row r="62">
          <cell r="R62">
            <v>38473</v>
          </cell>
          <cell r="S62">
            <v>13</v>
          </cell>
        </row>
        <row r="63">
          <cell r="I63">
            <v>38534</v>
          </cell>
          <cell r="J63">
            <v>13</v>
          </cell>
        </row>
        <row r="63">
          <cell r="O63">
            <v>38534</v>
          </cell>
          <cell r="P63">
            <v>13</v>
          </cell>
        </row>
        <row r="63">
          <cell r="R63">
            <v>38504</v>
          </cell>
          <cell r="S63">
            <v>13</v>
          </cell>
        </row>
        <row r="64">
          <cell r="I64">
            <v>38565</v>
          </cell>
          <cell r="J64">
            <v>13</v>
          </cell>
        </row>
        <row r="64">
          <cell r="O64">
            <v>38565</v>
          </cell>
          <cell r="P64">
            <v>13</v>
          </cell>
        </row>
        <row r="64">
          <cell r="R64">
            <v>38534</v>
          </cell>
          <cell r="S64">
            <v>13</v>
          </cell>
        </row>
        <row r="65">
          <cell r="I65">
            <v>38596</v>
          </cell>
          <cell r="J65">
            <v>13</v>
          </cell>
        </row>
        <row r="65">
          <cell r="O65">
            <v>38596</v>
          </cell>
          <cell r="P65">
            <v>13</v>
          </cell>
        </row>
        <row r="65">
          <cell r="R65">
            <v>38565</v>
          </cell>
          <cell r="S65">
            <v>13</v>
          </cell>
        </row>
        <row r="66">
          <cell r="I66">
            <v>38626</v>
          </cell>
          <cell r="J66">
            <v>13</v>
          </cell>
        </row>
        <row r="66">
          <cell r="O66">
            <v>38626</v>
          </cell>
          <cell r="P66">
            <v>13</v>
          </cell>
        </row>
        <row r="66">
          <cell r="R66">
            <v>38596</v>
          </cell>
          <cell r="S66">
            <v>13</v>
          </cell>
        </row>
        <row r="67">
          <cell r="I67">
            <v>38657</v>
          </cell>
          <cell r="J67">
            <v>13</v>
          </cell>
        </row>
        <row r="67">
          <cell r="O67">
            <v>38657</v>
          </cell>
          <cell r="P67">
            <v>13</v>
          </cell>
        </row>
        <row r="67">
          <cell r="R67">
            <v>38626</v>
          </cell>
          <cell r="S67">
            <v>13</v>
          </cell>
        </row>
        <row r="68">
          <cell r="I68">
            <v>38687</v>
          </cell>
          <cell r="J68">
            <v>13</v>
          </cell>
        </row>
        <row r="68">
          <cell r="O68">
            <v>38687</v>
          </cell>
          <cell r="P68">
            <v>13</v>
          </cell>
        </row>
        <row r="68">
          <cell r="R68">
            <v>38657</v>
          </cell>
          <cell r="S68">
            <v>13</v>
          </cell>
        </row>
        <row r="69">
          <cell r="I69">
            <v>38718</v>
          </cell>
          <cell r="J69">
            <v>13</v>
          </cell>
        </row>
        <row r="69">
          <cell r="O69">
            <v>38718</v>
          </cell>
          <cell r="P69">
            <v>13</v>
          </cell>
        </row>
        <row r="69">
          <cell r="R69">
            <v>38687</v>
          </cell>
          <cell r="S69">
            <v>13</v>
          </cell>
        </row>
        <row r="70">
          <cell r="I70">
            <v>38749</v>
          </cell>
          <cell r="J70">
            <v>13</v>
          </cell>
        </row>
        <row r="70">
          <cell r="O70">
            <v>38749</v>
          </cell>
          <cell r="P70">
            <v>13</v>
          </cell>
        </row>
        <row r="70">
          <cell r="R70">
            <v>38718</v>
          </cell>
          <cell r="S70">
            <v>13</v>
          </cell>
        </row>
        <row r="71">
          <cell r="I71">
            <v>38777</v>
          </cell>
          <cell r="J71">
            <v>13</v>
          </cell>
        </row>
        <row r="71">
          <cell r="O71">
            <v>38777</v>
          </cell>
          <cell r="P71">
            <v>13</v>
          </cell>
        </row>
        <row r="71">
          <cell r="R71">
            <v>38749</v>
          </cell>
          <cell r="S71">
            <v>13</v>
          </cell>
        </row>
        <row r="72">
          <cell r="I72">
            <v>38808</v>
          </cell>
          <cell r="J72">
            <v>13</v>
          </cell>
        </row>
        <row r="72">
          <cell r="O72">
            <v>38808</v>
          </cell>
          <cell r="P72">
            <v>13</v>
          </cell>
        </row>
        <row r="72">
          <cell r="R72">
            <v>38777</v>
          </cell>
          <cell r="S72">
            <v>13</v>
          </cell>
        </row>
        <row r="73">
          <cell r="I73">
            <v>38838</v>
          </cell>
          <cell r="J73">
            <v>13</v>
          </cell>
        </row>
        <row r="73">
          <cell r="O73">
            <v>38838</v>
          </cell>
          <cell r="P73">
            <v>13</v>
          </cell>
        </row>
        <row r="73">
          <cell r="R73">
            <v>38808</v>
          </cell>
          <cell r="S73">
            <v>13</v>
          </cell>
        </row>
        <row r="74">
          <cell r="I74">
            <v>38869</v>
          </cell>
          <cell r="J74">
            <v>13</v>
          </cell>
        </row>
        <row r="74">
          <cell r="O74">
            <v>38869</v>
          </cell>
          <cell r="P74">
            <v>13</v>
          </cell>
        </row>
        <row r="74">
          <cell r="R74">
            <v>38838</v>
          </cell>
          <cell r="S74">
            <v>13</v>
          </cell>
        </row>
        <row r="75">
          <cell r="I75">
            <v>38899</v>
          </cell>
          <cell r="J75">
            <v>13</v>
          </cell>
        </row>
        <row r="75">
          <cell r="O75">
            <v>38899</v>
          </cell>
          <cell r="P75">
            <v>13</v>
          </cell>
        </row>
        <row r="75">
          <cell r="R75">
            <v>38869</v>
          </cell>
          <cell r="S75">
            <v>13</v>
          </cell>
        </row>
        <row r="76">
          <cell r="I76">
            <v>38930</v>
          </cell>
          <cell r="J76">
            <v>13</v>
          </cell>
        </row>
        <row r="76">
          <cell r="O76">
            <v>38930</v>
          </cell>
          <cell r="P76">
            <v>13</v>
          </cell>
        </row>
        <row r="76">
          <cell r="R76">
            <v>38899</v>
          </cell>
          <cell r="S76">
            <v>13</v>
          </cell>
        </row>
        <row r="77">
          <cell r="I77">
            <v>38961</v>
          </cell>
          <cell r="J77">
            <v>13</v>
          </cell>
        </row>
        <row r="77">
          <cell r="O77">
            <v>38961</v>
          </cell>
          <cell r="P77">
            <v>13</v>
          </cell>
        </row>
        <row r="77">
          <cell r="R77">
            <v>38930</v>
          </cell>
          <cell r="S77">
            <v>13</v>
          </cell>
        </row>
        <row r="78">
          <cell r="I78">
            <v>38991</v>
          </cell>
          <cell r="J78">
            <v>13</v>
          </cell>
        </row>
        <row r="78">
          <cell r="O78">
            <v>38991</v>
          </cell>
          <cell r="P78">
            <v>13</v>
          </cell>
        </row>
        <row r="78">
          <cell r="R78">
            <v>38961</v>
          </cell>
          <cell r="S78">
            <v>13</v>
          </cell>
        </row>
        <row r="79">
          <cell r="I79">
            <v>39022</v>
          </cell>
          <cell r="J79">
            <v>13</v>
          </cell>
        </row>
        <row r="79">
          <cell r="O79">
            <v>39022</v>
          </cell>
          <cell r="P79">
            <v>13</v>
          </cell>
        </row>
        <row r="79">
          <cell r="R79">
            <v>38991</v>
          </cell>
          <cell r="S79">
            <v>13</v>
          </cell>
        </row>
        <row r="80">
          <cell r="I80">
            <v>39052</v>
          </cell>
          <cell r="J80">
            <v>13</v>
          </cell>
        </row>
        <row r="80">
          <cell r="O80">
            <v>39052</v>
          </cell>
          <cell r="P80">
            <v>13</v>
          </cell>
        </row>
        <row r="80">
          <cell r="R80">
            <v>39022</v>
          </cell>
          <cell r="S80">
            <v>13</v>
          </cell>
        </row>
        <row r="81">
          <cell r="I81">
            <v>39083</v>
          </cell>
          <cell r="J81">
            <v>13</v>
          </cell>
        </row>
        <row r="81">
          <cell r="O81">
            <v>39083</v>
          </cell>
          <cell r="P81">
            <v>13</v>
          </cell>
        </row>
        <row r="81">
          <cell r="R81">
            <v>39052</v>
          </cell>
          <cell r="S81">
            <v>13</v>
          </cell>
        </row>
        <row r="82">
          <cell r="I82">
            <v>39114</v>
          </cell>
          <cell r="J82">
            <v>13</v>
          </cell>
        </row>
        <row r="82">
          <cell r="O82">
            <v>39114</v>
          </cell>
          <cell r="P82">
            <v>13</v>
          </cell>
        </row>
        <row r="82">
          <cell r="R82">
            <v>39083</v>
          </cell>
          <cell r="S82">
            <v>13</v>
          </cell>
        </row>
        <row r="83">
          <cell r="I83">
            <v>39142</v>
          </cell>
          <cell r="J83">
            <v>13</v>
          </cell>
        </row>
        <row r="83">
          <cell r="O83">
            <v>39142</v>
          </cell>
          <cell r="P83">
            <v>13</v>
          </cell>
        </row>
        <row r="83">
          <cell r="R83">
            <v>39114</v>
          </cell>
          <cell r="S83">
            <v>13</v>
          </cell>
        </row>
        <row r="84">
          <cell r="I84">
            <v>39173</v>
          </cell>
          <cell r="J84">
            <v>13</v>
          </cell>
        </row>
        <row r="84">
          <cell r="O84">
            <v>39173</v>
          </cell>
          <cell r="P84">
            <v>13</v>
          </cell>
        </row>
        <row r="84">
          <cell r="R84">
            <v>39142</v>
          </cell>
          <cell r="S84">
            <v>13</v>
          </cell>
        </row>
        <row r="85">
          <cell r="I85">
            <v>39203</v>
          </cell>
          <cell r="J85">
            <v>13</v>
          </cell>
        </row>
        <row r="85">
          <cell r="O85">
            <v>39203</v>
          </cell>
          <cell r="P85">
            <v>13</v>
          </cell>
        </row>
        <row r="85">
          <cell r="R85">
            <v>39173</v>
          </cell>
          <cell r="S85">
            <v>13</v>
          </cell>
        </row>
        <row r="86">
          <cell r="I86">
            <v>39234</v>
          </cell>
          <cell r="J86">
            <v>13</v>
          </cell>
        </row>
        <row r="86">
          <cell r="O86">
            <v>39234</v>
          </cell>
          <cell r="P86">
            <v>13</v>
          </cell>
        </row>
        <row r="86">
          <cell r="R86">
            <v>39203</v>
          </cell>
          <cell r="S86">
            <v>13</v>
          </cell>
        </row>
        <row r="87">
          <cell r="I87">
            <v>39264</v>
          </cell>
          <cell r="J87">
            <v>13</v>
          </cell>
        </row>
        <row r="87">
          <cell r="O87">
            <v>39264</v>
          </cell>
          <cell r="P87">
            <v>13</v>
          </cell>
        </row>
        <row r="87">
          <cell r="R87">
            <v>39234</v>
          </cell>
          <cell r="S87">
            <v>13</v>
          </cell>
        </row>
        <row r="88">
          <cell r="I88">
            <v>39295</v>
          </cell>
          <cell r="J88">
            <v>13</v>
          </cell>
        </row>
        <row r="88">
          <cell r="O88">
            <v>39295</v>
          </cell>
          <cell r="P88">
            <v>13</v>
          </cell>
        </row>
        <row r="88">
          <cell r="R88">
            <v>39264</v>
          </cell>
          <cell r="S88">
            <v>13</v>
          </cell>
        </row>
        <row r="89">
          <cell r="I89">
            <v>39326</v>
          </cell>
          <cell r="J89">
            <v>13</v>
          </cell>
        </row>
        <row r="89">
          <cell r="O89">
            <v>39326</v>
          </cell>
          <cell r="P89">
            <v>13</v>
          </cell>
        </row>
        <row r="89">
          <cell r="R89">
            <v>39295</v>
          </cell>
          <cell r="S89">
            <v>13</v>
          </cell>
        </row>
        <row r="90">
          <cell r="I90">
            <v>39356</v>
          </cell>
          <cell r="J90">
            <v>13</v>
          </cell>
        </row>
        <row r="90">
          <cell r="O90">
            <v>39356</v>
          </cell>
          <cell r="P90">
            <v>13</v>
          </cell>
        </row>
        <row r="90">
          <cell r="R90">
            <v>39326</v>
          </cell>
          <cell r="S90">
            <v>13</v>
          </cell>
        </row>
        <row r="91">
          <cell r="I91">
            <v>39387</v>
          </cell>
          <cell r="J91">
            <v>13</v>
          </cell>
        </row>
        <row r="91">
          <cell r="O91">
            <v>39387</v>
          </cell>
          <cell r="P91">
            <v>13</v>
          </cell>
        </row>
        <row r="91">
          <cell r="R91">
            <v>39356</v>
          </cell>
          <cell r="S91">
            <v>13</v>
          </cell>
        </row>
        <row r="92">
          <cell r="I92">
            <v>39417</v>
          </cell>
          <cell r="J92">
            <v>13</v>
          </cell>
        </row>
        <row r="92">
          <cell r="O92">
            <v>39417</v>
          </cell>
          <cell r="P92">
            <v>13</v>
          </cell>
        </row>
        <row r="92">
          <cell r="R92">
            <v>39387</v>
          </cell>
          <cell r="S92">
            <v>13</v>
          </cell>
        </row>
        <row r="93">
          <cell r="I93">
            <v>39448</v>
          </cell>
          <cell r="J93">
            <v>13</v>
          </cell>
        </row>
        <row r="93">
          <cell r="O93">
            <v>39448</v>
          </cell>
          <cell r="P93">
            <v>13</v>
          </cell>
        </row>
        <row r="93">
          <cell r="R93">
            <v>39417</v>
          </cell>
          <cell r="S93">
            <v>13</v>
          </cell>
        </row>
        <row r="94">
          <cell r="I94">
            <v>39479</v>
          </cell>
          <cell r="J94">
            <v>13</v>
          </cell>
        </row>
        <row r="94">
          <cell r="O94">
            <v>39479</v>
          </cell>
          <cell r="P94">
            <v>13</v>
          </cell>
        </row>
        <row r="94">
          <cell r="R94">
            <v>39448</v>
          </cell>
          <cell r="S94">
            <v>13</v>
          </cell>
        </row>
        <row r="95">
          <cell r="I95">
            <v>39508</v>
          </cell>
          <cell r="J95">
            <v>13</v>
          </cell>
        </row>
        <row r="95">
          <cell r="O95">
            <v>39508</v>
          </cell>
          <cell r="P95">
            <v>13</v>
          </cell>
        </row>
        <row r="95">
          <cell r="R95">
            <v>39479</v>
          </cell>
          <cell r="S95">
            <v>13</v>
          </cell>
        </row>
        <row r="96">
          <cell r="I96">
            <v>39539</v>
          </cell>
          <cell r="J96">
            <v>13</v>
          </cell>
        </row>
        <row r="96">
          <cell r="O96">
            <v>39539</v>
          </cell>
          <cell r="P96">
            <v>13</v>
          </cell>
        </row>
        <row r="96">
          <cell r="R96">
            <v>39508</v>
          </cell>
          <cell r="S96">
            <v>13</v>
          </cell>
        </row>
        <row r="97">
          <cell r="I97">
            <v>39569</v>
          </cell>
          <cell r="J97">
            <v>13</v>
          </cell>
        </row>
        <row r="97">
          <cell r="O97">
            <v>39569</v>
          </cell>
          <cell r="P97">
            <v>13</v>
          </cell>
        </row>
        <row r="97">
          <cell r="R97">
            <v>39539</v>
          </cell>
          <cell r="S97">
            <v>13</v>
          </cell>
        </row>
        <row r="98">
          <cell r="I98">
            <v>39600</v>
          </cell>
          <cell r="J98">
            <v>13</v>
          </cell>
        </row>
        <row r="98">
          <cell r="O98">
            <v>39600</v>
          </cell>
          <cell r="P98">
            <v>13</v>
          </cell>
        </row>
        <row r="98">
          <cell r="R98">
            <v>39569</v>
          </cell>
          <cell r="S98">
            <v>13</v>
          </cell>
        </row>
        <row r="99">
          <cell r="I99">
            <v>39630</v>
          </cell>
          <cell r="J99">
            <v>13</v>
          </cell>
        </row>
        <row r="99">
          <cell r="O99">
            <v>39630</v>
          </cell>
          <cell r="P99">
            <v>13</v>
          </cell>
        </row>
        <row r="99">
          <cell r="R99">
            <v>39600</v>
          </cell>
          <cell r="S99">
            <v>13</v>
          </cell>
        </row>
        <row r="100">
          <cell r="I100">
            <v>39661</v>
          </cell>
          <cell r="J100">
            <v>13</v>
          </cell>
        </row>
        <row r="100">
          <cell r="O100">
            <v>39661</v>
          </cell>
          <cell r="P100">
            <v>13</v>
          </cell>
        </row>
        <row r="100">
          <cell r="R100">
            <v>39630</v>
          </cell>
          <cell r="S100">
            <v>13</v>
          </cell>
        </row>
        <row r="101">
          <cell r="I101">
            <v>39692</v>
          </cell>
          <cell r="J101">
            <v>13</v>
          </cell>
        </row>
        <row r="101">
          <cell r="O101">
            <v>39692</v>
          </cell>
          <cell r="P101">
            <v>13</v>
          </cell>
        </row>
        <row r="101">
          <cell r="R101">
            <v>39661</v>
          </cell>
          <cell r="S101">
            <v>13</v>
          </cell>
        </row>
        <row r="102">
          <cell r="I102">
            <v>39722</v>
          </cell>
          <cell r="J102">
            <v>13</v>
          </cell>
        </row>
        <row r="102">
          <cell r="O102">
            <v>39722</v>
          </cell>
          <cell r="P102">
            <v>13</v>
          </cell>
        </row>
        <row r="102">
          <cell r="R102">
            <v>39692</v>
          </cell>
          <cell r="S102">
            <v>13</v>
          </cell>
        </row>
        <row r="103">
          <cell r="I103">
            <v>39753</v>
          </cell>
          <cell r="J103">
            <v>13</v>
          </cell>
        </row>
        <row r="103">
          <cell r="O103">
            <v>39753</v>
          </cell>
          <cell r="P103">
            <v>13</v>
          </cell>
        </row>
        <row r="103">
          <cell r="R103">
            <v>39722</v>
          </cell>
          <cell r="S103">
            <v>13</v>
          </cell>
        </row>
        <row r="104">
          <cell r="I104">
            <v>39783</v>
          </cell>
          <cell r="J104">
            <v>13</v>
          </cell>
        </row>
        <row r="104">
          <cell r="O104">
            <v>39783</v>
          </cell>
          <cell r="P104">
            <v>13</v>
          </cell>
        </row>
        <row r="104">
          <cell r="R104">
            <v>39753</v>
          </cell>
          <cell r="S104">
            <v>13</v>
          </cell>
        </row>
        <row r="105">
          <cell r="I105">
            <v>39814</v>
          </cell>
          <cell r="J105">
            <v>13</v>
          </cell>
        </row>
        <row r="105">
          <cell r="O105">
            <v>39814</v>
          </cell>
          <cell r="P105">
            <v>13</v>
          </cell>
        </row>
        <row r="105">
          <cell r="R105">
            <v>39783</v>
          </cell>
          <cell r="S105">
            <v>13</v>
          </cell>
        </row>
        <row r="106">
          <cell r="I106">
            <v>39845</v>
          </cell>
          <cell r="J106">
            <v>13</v>
          </cell>
        </row>
        <row r="106">
          <cell r="O106">
            <v>39845</v>
          </cell>
          <cell r="P106">
            <v>13</v>
          </cell>
        </row>
        <row r="106">
          <cell r="R106">
            <v>39814</v>
          </cell>
          <cell r="S106">
            <v>13</v>
          </cell>
        </row>
        <row r="107">
          <cell r="I107">
            <v>39873</v>
          </cell>
          <cell r="J107">
            <v>13</v>
          </cell>
        </row>
        <row r="107">
          <cell r="O107">
            <v>39873</v>
          </cell>
          <cell r="P107">
            <v>13</v>
          </cell>
        </row>
        <row r="107">
          <cell r="R107">
            <v>39845</v>
          </cell>
          <cell r="S107">
            <v>13</v>
          </cell>
        </row>
        <row r="108">
          <cell r="I108">
            <v>39904</v>
          </cell>
          <cell r="J108">
            <v>13</v>
          </cell>
        </row>
        <row r="108">
          <cell r="O108">
            <v>39904</v>
          </cell>
          <cell r="P108">
            <v>13</v>
          </cell>
        </row>
        <row r="108">
          <cell r="R108">
            <v>39873</v>
          </cell>
          <cell r="S108">
            <v>13</v>
          </cell>
        </row>
        <row r="109">
          <cell r="I109">
            <v>39934</v>
          </cell>
          <cell r="J109">
            <v>13</v>
          </cell>
        </row>
        <row r="109">
          <cell r="O109">
            <v>39934</v>
          </cell>
          <cell r="P109">
            <v>13</v>
          </cell>
        </row>
        <row r="109">
          <cell r="R109">
            <v>39904</v>
          </cell>
          <cell r="S109">
            <v>13</v>
          </cell>
        </row>
        <row r="110">
          <cell r="I110">
            <v>39965</v>
          </cell>
          <cell r="J110">
            <v>13</v>
          </cell>
        </row>
        <row r="110">
          <cell r="O110">
            <v>39965</v>
          </cell>
          <cell r="P110">
            <v>13</v>
          </cell>
        </row>
        <row r="110">
          <cell r="R110">
            <v>39934</v>
          </cell>
          <cell r="S110">
            <v>13</v>
          </cell>
        </row>
        <row r="111">
          <cell r="I111">
            <v>39995</v>
          </cell>
          <cell r="J111">
            <v>13</v>
          </cell>
        </row>
        <row r="111">
          <cell r="O111">
            <v>39995</v>
          </cell>
          <cell r="P111">
            <v>13</v>
          </cell>
        </row>
        <row r="111">
          <cell r="R111">
            <v>39965</v>
          </cell>
          <cell r="S111">
            <v>13</v>
          </cell>
        </row>
        <row r="112">
          <cell r="I112">
            <v>40026</v>
          </cell>
          <cell r="J112">
            <v>13</v>
          </cell>
        </row>
        <row r="112">
          <cell r="O112">
            <v>40026</v>
          </cell>
          <cell r="P112">
            <v>13</v>
          </cell>
        </row>
        <row r="112">
          <cell r="R112">
            <v>39995</v>
          </cell>
          <cell r="S112">
            <v>13</v>
          </cell>
        </row>
        <row r="113">
          <cell r="I113">
            <v>40057</v>
          </cell>
          <cell r="J113">
            <v>13</v>
          </cell>
        </row>
        <row r="113">
          <cell r="O113">
            <v>40057</v>
          </cell>
          <cell r="P113">
            <v>13</v>
          </cell>
        </row>
        <row r="113">
          <cell r="R113">
            <v>40026</v>
          </cell>
          <cell r="S113">
            <v>13</v>
          </cell>
        </row>
        <row r="114">
          <cell r="I114">
            <v>40087</v>
          </cell>
          <cell r="J114">
            <v>13</v>
          </cell>
        </row>
        <row r="114">
          <cell r="O114">
            <v>40087</v>
          </cell>
          <cell r="P114">
            <v>13</v>
          </cell>
        </row>
        <row r="114">
          <cell r="R114">
            <v>40057</v>
          </cell>
          <cell r="S114">
            <v>13</v>
          </cell>
        </row>
        <row r="115">
          <cell r="I115">
            <v>40118</v>
          </cell>
          <cell r="J115">
            <v>13</v>
          </cell>
        </row>
        <row r="115">
          <cell r="O115">
            <v>40118</v>
          </cell>
          <cell r="P115">
            <v>13</v>
          </cell>
        </row>
        <row r="115">
          <cell r="R115">
            <v>40087</v>
          </cell>
          <cell r="S115">
            <v>13</v>
          </cell>
        </row>
        <row r="116">
          <cell r="I116">
            <v>40148</v>
          </cell>
          <cell r="J116">
            <v>13</v>
          </cell>
        </row>
        <row r="116">
          <cell r="O116">
            <v>40148</v>
          </cell>
          <cell r="P116">
            <v>13</v>
          </cell>
        </row>
        <row r="116">
          <cell r="R116">
            <v>40118</v>
          </cell>
          <cell r="S116">
            <v>13</v>
          </cell>
        </row>
        <row r="117">
          <cell r="I117">
            <v>40179</v>
          </cell>
          <cell r="J117">
            <v>13</v>
          </cell>
        </row>
        <row r="117">
          <cell r="O117">
            <v>40179</v>
          </cell>
          <cell r="P117">
            <v>13</v>
          </cell>
        </row>
        <row r="117">
          <cell r="R117">
            <v>40148</v>
          </cell>
          <cell r="S117">
            <v>13</v>
          </cell>
        </row>
        <row r="118">
          <cell r="I118">
            <v>40210</v>
          </cell>
          <cell r="J118">
            <v>13</v>
          </cell>
        </row>
        <row r="118">
          <cell r="O118">
            <v>40210</v>
          </cell>
          <cell r="P118">
            <v>13</v>
          </cell>
        </row>
        <row r="118">
          <cell r="R118">
            <v>40179</v>
          </cell>
          <cell r="S118">
            <v>13</v>
          </cell>
        </row>
        <row r="119">
          <cell r="I119">
            <v>40238</v>
          </cell>
          <cell r="J119">
            <v>13</v>
          </cell>
        </row>
        <row r="119">
          <cell r="O119">
            <v>40238</v>
          </cell>
          <cell r="P119">
            <v>13</v>
          </cell>
        </row>
        <row r="119">
          <cell r="R119">
            <v>40210</v>
          </cell>
          <cell r="S119">
            <v>13</v>
          </cell>
        </row>
        <row r="120">
          <cell r="I120">
            <v>40269</v>
          </cell>
          <cell r="J120">
            <v>13</v>
          </cell>
        </row>
        <row r="120">
          <cell r="O120">
            <v>40269</v>
          </cell>
          <cell r="P120">
            <v>13</v>
          </cell>
        </row>
        <row r="120">
          <cell r="R120">
            <v>40238</v>
          </cell>
          <cell r="S120">
            <v>13</v>
          </cell>
        </row>
        <row r="121">
          <cell r="I121">
            <v>40299</v>
          </cell>
          <cell r="J121">
            <v>13</v>
          </cell>
        </row>
        <row r="121">
          <cell r="O121">
            <v>40299</v>
          </cell>
          <cell r="P121">
            <v>13</v>
          </cell>
        </row>
        <row r="121">
          <cell r="R121">
            <v>40269</v>
          </cell>
          <cell r="S121">
            <v>13</v>
          </cell>
        </row>
        <row r="122">
          <cell r="I122">
            <v>40330</v>
          </cell>
          <cell r="J122">
            <v>13</v>
          </cell>
        </row>
        <row r="122">
          <cell r="O122">
            <v>40330</v>
          </cell>
          <cell r="P122">
            <v>13</v>
          </cell>
        </row>
        <row r="122">
          <cell r="R122">
            <v>40299</v>
          </cell>
          <cell r="S122">
            <v>13</v>
          </cell>
        </row>
        <row r="123">
          <cell r="I123">
            <v>40360</v>
          </cell>
          <cell r="J123">
            <v>13</v>
          </cell>
        </row>
        <row r="123">
          <cell r="O123">
            <v>40360</v>
          </cell>
          <cell r="P123">
            <v>13</v>
          </cell>
        </row>
        <row r="123">
          <cell r="R123">
            <v>40330</v>
          </cell>
          <cell r="S123">
            <v>13</v>
          </cell>
        </row>
        <row r="124">
          <cell r="I124">
            <v>40391</v>
          </cell>
          <cell r="J124">
            <v>13</v>
          </cell>
        </row>
        <row r="124">
          <cell r="O124">
            <v>40391</v>
          </cell>
          <cell r="P124">
            <v>13</v>
          </cell>
        </row>
        <row r="124">
          <cell r="R124">
            <v>40360</v>
          </cell>
          <cell r="S124">
            <v>13</v>
          </cell>
        </row>
        <row r="125">
          <cell r="I125">
            <v>40422</v>
          </cell>
          <cell r="J125">
            <v>13</v>
          </cell>
        </row>
        <row r="125">
          <cell r="O125">
            <v>40422</v>
          </cell>
          <cell r="P125">
            <v>13</v>
          </cell>
        </row>
        <row r="125">
          <cell r="R125">
            <v>40391</v>
          </cell>
          <cell r="S125">
            <v>13</v>
          </cell>
        </row>
        <row r="126">
          <cell r="I126">
            <v>40452</v>
          </cell>
          <cell r="J126">
            <v>13</v>
          </cell>
        </row>
        <row r="126">
          <cell r="O126">
            <v>40452</v>
          </cell>
          <cell r="P126">
            <v>13</v>
          </cell>
        </row>
        <row r="126">
          <cell r="R126">
            <v>40422</v>
          </cell>
          <cell r="S126">
            <v>13</v>
          </cell>
        </row>
        <row r="127">
          <cell r="I127">
            <v>40483</v>
          </cell>
          <cell r="J127">
            <v>13</v>
          </cell>
        </row>
        <row r="127">
          <cell r="O127">
            <v>40483</v>
          </cell>
          <cell r="P127">
            <v>13</v>
          </cell>
        </row>
        <row r="127">
          <cell r="R127">
            <v>40452</v>
          </cell>
          <cell r="S127">
            <v>13</v>
          </cell>
        </row>
        <row r="128">
          <cell r="I128">
            <v>40513</v>
          </cell>
          <cell r="J128">
            <v>13</v>
          </cell>
        </row>
        <row r="128">
          <cell r="O128">
            <v>40513</v>
          </cell>
          <cell r="P128">
            <v>13</v>
          </cell>
        </row>
        <row r="128">
          <cell r="R128">
            <v>40483</v>
          </cell>
          <cell r="S128">
            <v>13</v>
          </cell>
        </row>
        <row r="129">
          <cell r="I129">
            <v>40544</v>
          </cell>
          <cell r="J129">
            <v>14</v>
          </cell>
        </row>
        <row r="129">
          <cell r="O129">
            <v>40544</v>
          </cell>
          <cell r="P129">
            <v>14</v>
          </cell>
        </row>
        <row r="129">
          <cell r="R129">
            <v>40513</v>
          </cell>
          <cell r="S129">
            <v>13</v>
          </cell>
        </row>
        <row r="130">
          <cell r="I130">
            <v>40575</v>
          </cell>
          <cell r="J130">
            <v>14</v>
          </cell>
        </row>
        <row r="130">
          <cell r="O130">
            <v>40575</v>
          </cell>
          <cell r="P130">
            <v>14</v>
          </cell>
        </row>
        <row r="130">
          <cell r="R130">
            <v>40544</v>
          </cell>
          <cell r="S130">
            <v>14</v>
          </cell>
        </row>
        <row r="131">
          <cell r="I131">
            <v>40603</v>
          </cell>
          <cell r="J131">
            <v>14</v>
          </cell>
        </row>
        <row r="131">
          <cell r="O131">
            <v>40603</v>
          </cell>
          <cell r="P131">
            <v>14</v>
          </cell>
        </row>
        <row r="131">
          <cell r="R131">
            <v>40575</v>
          </cell>
          <cell r="S131">
            <v>14</v>
          </cell>
        </row>
        <row r="132">
          <cell r="I132">
            <v>40634</v>
          </cell>
          <cell r="J132">
            <v>14</v>
          </cell>
        </row>
        <row r="132">
          <cell r="O132">
            <v>40634</v>
          </cell>
          <cell r="P132">
            <v>14</v>
          </cell>
        </row>
        <row r="132">
          <cell r="R132">
            <v>40603</v>
          </cell>
          <cell r="S132">
            <v>14</v>
          </cell>
        </row>
        <row r="133">
          <cell r="I133">
            <v>40664</v>
          </cell>
          <cell r="J133">
            <v>14</v>
          </cell>
        </row>
        <row r="133">
          <cell r="O133">
            <v>40664</v>
          </cell>
          <cell r="P133">
            <v>14</v>
          </cell>
        </row>
        <row r="133">
          <cell r="R133">
            <v>40634</v>
          </cell>
          <cell r="S133">
            <v>14</v>
          </cell>
        </row>
        <row r="134">
          <cell r="I134">
            <v>40695</v>
          </cell>
          <cell r="J134">
            <v>14</v>
          </cell>
        </row>
        <row r="134">
          <cell r="O134">
            <v>40695</v>
          </cell>
          <cell r="P134">
            <v>14</v>
          </cell>
        </row>
        <row r="134">
          <cell r="R134">
            <v>40664</v>
          </cell>
          <cell r="S134">
            <v>14</v>
          </cell>
        </row>
        <row r="135">
          <cell r="I135">
            <v>40725</v>
          </cell>
          <cell r="J135">
            <v>14</v>
          </cell>
        </row>
        <row r="135">
          <cell r="O135">
            <v>40725</v>
          </cell>
          <cell r="P135">
            <v>14</v>
          </cell>
        </row>
        <row r="135">
          <cell r="R135">
            <v>40695</v>
          </cell>
          <cell r="S135">
            <v>14</v>
          </cell>
        </row>
        <row r="136">
          <cell r="I136">
            <v>40756</v>
          </cell>
          <cell r="J136">
            <v>14</v>
          </cell>
        </row>
        <row r="136">
          <cell r="O136">
            <v>40756</v>
          </cell>
          <cell r="P136">
            <v>14</v>
          </cell>
        </row>
        <row r="136">
          <cell r="R136">
            <v>40725</v>
          </cell>
          <cell r="S136">
            <v>14</v>
          </cell>
        </row>
        <row r="137">
          <cell r="I137">
            <v>40787</v>
          </cell>
          <cell r="J137">
            <v>14</v>
          </cell>
        </row>
        <row r="137">
          <cell r="O137">
            <v>40787</v>
          </cell>
          <cell r="P137">
            <v>14</v>
          </cell>
        </row>
        <row r="137">
          <cell r="R137">
            <v>40756</v>
          </cell>
          <cell r="S137">
            <v>14</v>
          </cell>
        </row>
        <row r="138">
          <cell r="I138">
            <v>40817</v>
          </cell>
          <cell r="J138">
            <v>14</v>
          </cell>
        </row>
        <row r="138">
          <cell r="O138">
            <v>40817</v>
          </cell>
          <cell r="P138">
            <v>14</v>
          </cell>
        </row>
        <row r="138">
          <cell r="R138">
            <v>40787</v>
          </cell>
          <cell r="S138">
            <v>14</v>
          </cell>
        </row>
        <row r="139">
          <cell r="I139">
            <v>40848</v>
          </cell>
          <cell r="J139">
            <v>14</v>
          </cell>
        </row>
        <row r="139">
          <cell r="O139">
            <v>40848</v>
          </cell>
          <cell r="P139">
            <v>14</v>
          </cell>
        </row>
        <row r="139">
          <cell r="R139">
            <v>40817</v>
          </cell>
          <cell r="S139">
            <v>14</v>
          </cell>
        </row>
        <row r="140">
          <cell r="I140">
            <v>40878</v>
          </cell>
          <cell r="J140">
            <v>14</v>
          </cell>
        </row>
        <row r="140">
          <cell r="O140">
            <v>40878</v>
          </cell>
          <cell r="P140">
            <v>14</v>
          </cell>
        </row>
        <row r="140">
          <cell r="R140">
            <v>40848</v>
          </cell>
          <cell r="S140">
            <v>14</v>
          </cell>
        </row>
        <row r="141">
          <cell r="I141">
            <v>40909</v>
          </cell>
          <cell r="J141">
            <v>14</v>
          </cell>
        </row>
        <row r="141">
          <cell r="O141">
            <v>40909</v>
          </cell>
          <cell r="P141">
            <v>14</v>
          </cell>
        </row>
        <row r="141">
          <cell r="R141">
            <v>40878</v>
          </cell>
          <cell r="S141">
            <v>14</v>
          </cell>
        </row>
        <row r="142">
          <cell r="I142">
            <v>40940</v>
          </cell>
          <cell r="J142">
            <v>14</v>
          </cell>
        </row>
        <row r="142">
          <cell r="O142">
            <v>40940</v>
          </cell>
          <cell r="P142">
            <v>14</v>
          </cell>
        </row>
        <row r="142">
          <cell r="R142">
            <v>40909</v>
          </cell>
          <cell r="S142">
            <v>14</v>
          </cell>
        </row>
        <row r="143">
          <cell r="I143">
            <v>40969</v>
          </cell>
          <cell r="J143">
            <v>14</v>
          </cell>
        </row>
        <row r="143">
          <cell r="O143">
            <v>40969</v>
          </cell>
          <cell r="P143">
            <v>14</v>
          </cell>
        </row>
        <row r="143">
          <cell r="R143">
            <v>40940</v>
          </cell>
          <cell r="S143">
            <v>14</v>
          </cell>
        </row>
        <row r="144">
          <cell r="I144">
            <v>41000</v>
          </cell>
          <cell r="J144">
            <v>14</v>
          </cell>
        </row>
        <row r="144">
          <cell r="O144">
            <v>41000</v>
          </cell>
          <cell r="P144">
            <v>14</v>
          </cell>
        </row>
        <row r="144">
          <cell r="R144">
            <v>40969</v>
          </cell>
          <cell r="S144">
            <v>14</v>
          </cell>
        </row>
        <row r="145">
          <cell r="I145">
            <v>41030</v>
          </cell>
          <cell r="J145">
            <v>14</v>
          </cell>
        </row>
        <row r="145">
          <cell r="O145">
            <v>41030</v>
          </cell>
          <cell r="P145">
            <v>14</v>
          </cell>
        </row>
        <row r="145">
          <cell r="R145">
            <v>41000</v>
          </cell>
          <cell r="S145">
            <v>14</v>
          </cell>
        </row>
        <row r="146">
          <cell r="I146">
            <v>41061</v>
          </cell>
          <cell r="J146">
            <v>14</v>
          </cell>
        </row>
        <row r="146">
          <cell r="O146">
            <v>41061</v>
          </cell>
          <cell r="P146">
            <v>14</v>
          </cell>
        </row>
        <row r="146">
          <cell r="R146">
            <v>41030</v>
          </cell>
          <cell r="S146">
            <v>14</v>
          </cell>
        </row>
        <row r="147">
          <cell r="I147">
            <v>41091</v>
          </cell>
          <cell r="J147">
            <v>14</v>
          </cell>
        </row>
        <row r="147">
          <cell r="O147">
            <v>41091</v>
          </cell>
          <cell r="P147">
            <v>14</v>
          </cell>
        </row>
        <row r="147">
          <cell r="R147">
            <v>41061</v>
          </cell>
          <cell r="S147">
            <v>14</v>
          </cell>
        </row>
        <row r="148">
          <cell r="I148">
            <v>41122</v>
          </cell>
          <cell r="J148">
            <v>14</v>
          </cell>
        </row>
        <row r="148">
          <cell r="O148">
            <v>41122</v>
          </cell>
          <cell r="P148">
            <v>14</v>
          </cell>
        </row>
        <row r="148">
          <cell r="R148">
            <v>41091</v>
          </cell>
          <cell r="S148">
            <v>14</v>
          </cell>
        </row>
        <row r="149">
          <cell r="I149">
            <v>41153</v>
          </cell>
          <cell r="J149">
            <v>14</v>
          </cell>
        </row>
        <row r="149">
          <cell r="O149">
            <v>41153</v>
          </cell>
          <cell r="P149">
            <v>14</v>
          </cell>
        </row>
        <row r="149">
          <cell r="R149">
            <v>41122</v>
          </cell>
          <cell r="S149">
            <v>14</v>
          </cell>
        </row>
        <row r="150">
          <cell r="I150">
            <v>41183</v>
          </cell>
          <cell r="J150">
            <v>14</v>
          </cell>
        </row>
        <row r="150">
          <cell r="O150">
            <v>41183</v>
          </cell>
          <cell r="P150">
            <v>14</v>
          </cell>
        </row>
        <row r="150">
          <cell r="R150">
            <v>41153</v>
          </cell>
          <cell r="S150">
            <v>14</v>
          </cell>
        </row>
        <row r="151">
          <cell r="I151">
            <v>41214</v>
          </cell>
          <cell r="J151">
            <v>14</v>
          </cell>
        </row>
        <row r="151">
          <cell r="O151">
            <v>41214</v>
          </cell>
          <cell r="P151">
            <v>14</v>
          </cell>
        </row>
        <row r="151">
          <cell r="R151">
            <v>41183</v>
          </cell>
          <cell r="S151">
            <v>14</v>
          </cell>
        </row>
        <row r="152">
          <cell r="I152">
            <v>41244</v>
          </cell>
          <cell r="J152">
            <v>14</v>
          </cell>
        </row>
        <row r="152">
          <cell r="O152">
            <v>41244</v>
          </cell>
          <cell r="P152">
            <v>14</v>
          </cell>
        </row>
        <row r="152">
          <cell r="R152">
            <v>41214</v>
          </cell>
          <cell r="S152">
            <v>14</v>
          </cell>
        </row>
        <row r="153">
          <cell r="I153">
            <v>41275</v>
          </cell>
          <cell r="J153">
            <v>14</v>
          </cell>
        </row>
        <row r="153">
          <cell r="O153">
            <v>41275</v>
          </cell>
          <cell r="P153">
            <v>14</v>
          </cell>
        </row>
        <row r="153">
          <cell r="R153">
            <v>41244</v>
          </cell>
          <cell r="S153">
            <v>14</v>
          </cell>
        </row>
        <row r="154">
          <cell r="I154">
            <v>41306</v>
          </cell>
          <cell r="J154">
            <v>14</v>
          </cell>
        </row>
        <row r="154">
          <cell r="O154">
            <v>41306</v>
          </cell>
          <cell r="P154">
            <v>14</v>
          </cell>
        </row>
        <row r="154">
          <cell r="R154">
            <v>41275</v>
          </cell>
          <cell r="S154">
            <v>14</v>
          </cell>
        </row>
        <row r="155">
          <cell r="I155">
            <v>41334</v>
          </cell>
          <cell r="J155">
            <v>14</v>
          </cell>
        </row>
        <row r="155">
          <cell r="O155">
            <v>41334</v>
          </cell>
          <cell r="P155">
            <v>14</v>
          </cell>
        </row>
        <row r="155">
          <cell r="R155">
            <v>41306</v>
          </cell>
          <cell r="S155">
            <v>14</v>
          </cell>
        </row>
        <row r="156">
          <cell r="I156">
            <v>41365</v>
          </cell>
          <cell r="J156">
            <v>14</v>
          </cell>
        </row>
        <row r="156">
          <cell r="O156">
            <v>41365</v>
          </cell>
          <cell r="P156">
            <v>14</v>
          </cell>
        </row>
        <row r="156">
          <cell r="R156">
            <v>41334</v>
          </cell>
          <cell r="S156">
            <v>14</v>
          </cell>
        </row>
        <row r="157">
          <cell r="I157">
            <v>41395</v>
          </cell>
          <cell r="J157">
            <v>14</v>
          </cell>
        </row>
        <row r="157">
          <cell r="O157">
            <v>41395</v>
          </cell>
          <cell r="P157">
            <v>14</v>
          </cell>
        </row>
        <row r="157">
          <cell r="R157">
            <v>41365</v>
          </cell>
          <cell r="S157">
            <v>14</v>
          </cell>
        </row>
        <row r="158">
          <cell r="I158">
            <v>41426</v>
          </cell>
          <cell r="J158">
            <v>14</v>
          </cell>
        </row>
        <row r="158">
          <cell r="O158">
            <v>41426</v>
          </cell>
          <cell r="P158">
            <v>14</v>
          </cell>
        </row>
        <row r="158">
          <cell r="R158">
            <v>41395</v>
          </cell>
          <cell r="S158">
            <v>14</v>
          </cell>
        </row>
        <row r="159">
          <cell r="I159">
            <v>41456</v>
          </cell>
          <cell r="J159">
            <v>14</v>
          </cell>
        </row>
        <row r="159">
          <cell r="O159">
            <v>41456</v>
          </cell>
          <cell r="P159">
            <v>14</v>
          </cell>
        </row>
        <row r="159">
          <cell r="R159">
            <v>41426</v>
          </cell>
          <cell r="S159">
            <v>14</v>
          </cell>
        </row>
        <row r="160">
          <cell r="I160">
            <v>41487</v>
          </cell>
          <cell r="J160">
            <v>14</v>
          </cell>
        </row>
        <row r="160">
          <cell r="O160">
            <v>41487</v>
          </cell>
          <cell r="P160">
            <v>14</v>
          </cell>
        </row>
        <row r="160">
          <cell r="R160">
            <v>41456</v>
          </cell>
          <cell r="S160">
            <v>14</v>
          </cell>
        </row>
        <row r="161">
          <cell r="I161">
            <v>41518</v>
          </cell>
          <cell r="J161">
            <v>14</v>
          </cell>
        </row>
        <row r="161">
          <cell r="O161">
            <v>41518</v>
          </cell>
          <cell r="P161">
            <v>14</v>
          </cell>
        </row>
        <row r="161">
          <cell r="R161">
            <v>41487</v>
          </cell>
          <cell r="S161">
            <v>14</v>
          </cell>
        </row>
        <row r="162">
          <cell r="I162">
            <v>41548</v>
          </cell>
          <cell r="J162">
            <v>14</v>
          </cell>
        </row>
        <row r="162">
          <cell r="O162">
            <v>41548</v>
          </cell>
          <cell r="P162">
            <v>14</v>
          </cell>
        </row>
        <row r="162">
          <cell r="R162">
            <v>41518</v>
          </cell>
          <cell r="S162">
            <v>14</v>
          </cell>
        </row>
        <row r="163">
          <cell r="I163">
            <v>41579</v>
          </cell>
          <cell r="J163">
            <v>14</v>
          </cell>
        </row>
        <row r="163">
          <cell r="O163">
            <v>41579</v>
          </cell>
          <cell r="P163">
            <v>14</v>
          </cell>
        </row>
        <row r="163">
          <cell r="R163">
            <v>41548</v>
          </cell>
          <cell r="S163">
            <v>14</v>
          </cell>
        </row>
        <row r="164">
          <cell r="I164">
            <v>41609</v>
          </cell>
          <cell r="J164">
            <v>14</v>
          </cell>
        </row>
        <row r="164">
          <cell r="O164">
            <v>41609</v>
          </cell>
          <cell r="P164">
            <v>14</v>
          </cell>
        </row>
        <row r="164">
          <cell r="R164">
            <v>41579</v>
          </cell>
          <cell r="S164">
            <v>14</v>
          </cell>
        </row>
        <row r="165">
          <cell r="I165">
            <v>41640</v>
          </cell>
          <cell r="J165">
            <v>14</v>
          </cell>
        </row>
        <row r="165">
          <cell r="O165">
            <v>41640</v>
          </cell>
          <cell r="P165">
            <v>14</v>
          </cell>
        </row>
        <row r="165">
          <cell r="R165">
            <v>41609</v>
          </cell>
          <cell r="S165">
            <v>14</v>
          </cell>
        </row>
        <row r="166">
          <cell r="I166">
            <v>41671</v>
          </cell>
          <cell r="J166">
            <v>14</v>
          </cell>
        </row>
        <row r="166">
          <cell r="O166">
            <v>41671</v>
          </cell>
          <cell r="P166">
            <v>14</v>
          </cell>
        </row>
        <row r="166">
          <cell r="R166">
            <v>41640</v>
          </cell>
          <cell r="S166">
            <v>14</v>
          </cell>
        </row>
        <row r="167">
          <cell r="I167">
            <v>41699</v>
          </cell>
          <cell r="J167">
            <v>14</v>
          </cell>
        </row>
        <row r="167">
          <cell r="O167">
            <v>41699</v>
          </cell>
          <cell r="P167">
            <v>14</v>
          </cell>
        </row>
        <row r="167">
          <cell r="R167">
            <v>41671</v>
          </cell>
          <cell r="S167">
            <v>14</v>
          </cell>
        </row>
        <row r="168">
          <cell r="I168">
            <v>41730</v>
          </cell>
          <cell r="J168">
            <v>14</v>
          </cell>
        </row>
        <row r="168">
          <cell r="O168">
            <v>41730</v>
          </cell>
          <cell r="P168">
            <v>14</v>
          </cell>
        </row>
        <row r="168">
          <cell r="R168">
            <v>41699</v>
          </cell>
          <cell r="S168">
            <v>14</v>
          </cell>
        </row>
        <row r="169">
          <cell r="I169">
            <v>41760</v>
          </cell>
          <cell r="J169">
            <v>14</v>
          </cell>
        </row>
        <row r="169">
          <cell r="O169">
            <v>41760</v>
          </cell>
          <cell r="P169">
            <v>14</v>
          </cell>
        </row>
        <row r="169">
          <cell r="R169">
            <v>41730</v>
          </cell>
          <cell r="S169">
            <v>14</v>
          </cell>
        </row>
        <row r="170">
          <cell r="I170">
            <v>41791</v>
          </cell>
          <cell r="J170">
            <v>14</v>
          </cell>
        </row>
        <row r="170">
          <cell r="O170">
            <v>41791</v>
          </cell>
          <cell r="P170">
            <v>14</v>
          </cell>
        </row>
        <row r="170">
          <cell r="R170">
            <v>41760</v>
          </cell>
          <cell r="S170">
            <v>14</v>
          </cell>
        </row>
        <row r="171">
          <cell r="I171">
            <v>41821</v>
          </cell>
          <cell r="J171">
            <v>14</v>
          </cell>
        </row>
        <row r="171">
          <cell r="O171">
            <v>41821</v>
          </cell>
          <cell r="P171">
            <v>14</v>
          </cell>
        </row>
        <row r="171">
          <cell r="R171">
            <v>41791</v>
          </cell>
          <cell r="S171">
            <v>14</v>
          </cell>
        </row>
        <row r="172">
          <cell r="I172">
            <v>41852</v>
          </cell>
          <cell r="J172">
            <v>14</v>
          </cell>
        </row>
        <row r="172">
          <cell r="O172">
            <v>41852</v>
          </cell>
          <cell r="P172">
            <v>14</v>
          </cell>
        </row>
        <row r="172">
          <cell r="R172">
            <v>41821</v>
          </cell>
          <cell r="S172">
            <v>14</v>
          </cell>
        </row>
        <row r="173">
          <cell r="I173">
            <v>41883</v>
          </cell>
          <cell r="J173">
            <v>14</v>
          </cell>
        </row>
        <row r="173">
          <cell r="O173">
            <v>41883</v>
          </cell>
          <cell r="P173">
            <v>14</v>
          </cell>
        </row>
        <row r="173">
          <cell r="R173">
            <v>41852</v>
          </cell>
          <cell r="S173">
            <v>14</v>
          </cell>
        </row>
        <row r="174">
          <cell r="I174">
            <v>41913</v>
          </cell>
          <cell r="J174">
            <v>14</v>
          </cell>
        </row>
        <row r="174">
          <cell r="O174">
            <v>41913</v>
          </cell>
          <cell r="P174">
            <v>14</v>
          </cell>
        </row>
        <row r="174">
          <cell r="R174">
            <v>41883</v>
          </cell>
          <cell r="S174">
            <v>14</v>
          </cell>
        </row>
        <row r="175">
          <cell r="I175">
            <v>41944</v>
          </cell>
          <cell r="J175">
            <v>14</v>
          </cell>
        </row>
        <row r="175">
          <cell r="O175">
            <v>41944</v>
          </cell>
          <cell r="P175">
            <v>14</v>
          </cell>
        </row>
        <row r="175">
          <cell r="R175">
            <v>41913</v>
          </cell>
          <cell r="S175">
            <v>14</v>
          </cell>
        </row>
        <row r="176">
          <cell r="I176">
            <v>41974</v>
          </cell>
          <cell r="J176">
            <v>14</v>
          </cell>
        </row>
        <row r="176">
          <cell r="O176">
            <v>41974</v>
          </cell>
          <cell r="P176">
            <v>14</v>
          </cell>
        </row>
        <row r="176">
          <cell r="R176">
            <v>41944</v>
          </cell>
          <cell r="S176">
            <v>14</v>
          </cell>
        </row>
        <row r="177">
          <cell r="I177">
            <v>42005</v>
          </cell>
          <cell r="J177">
            <v>14</v>
          </cell>
        </row>
        <row r="177">
          <cell r="O177">
            <v>42005</v>
          </cell>
          <cell r="P177">
            <v>14</v>
          </cell>
        </row>
        <row r="177">
          <cell r="R177">
            <v>41974</v>
          </cell>
          <cell r="S177">
            <v>14</v>
          </cell>
        </row>
        <row r="178">
          <cell r="I178">
            <v>42036</v>
          </cell>
          <cell r="J178">
            <v>14</v>
          </cell>
        </row>
        <row r="178">
          <cell r="O178">
            <v>42036</v>
          </cell>
          <cell r="P178">
            <v>14</v>
          </cell>
        </row>
        <row r="178">
          <cell r="R178">
            <v>42005</v>
          </cell>
          <cell r="S178">
            <v>14</v>
          </cell>
        </row>
        <row r="179">
          <cell r="I179">
            <v>42064</v>
          </cell>
          <cell r="J179">
            <v>14</v>
          </cell>
        </row>
        <row r="179">
          <cell r="O179">
            <v>42064</v>
          </cell>
          <cell r="P179">
            <v>14</v>
          </cell>
        </row>
        <row r="179">
          <cell r="R179">
            <v>42036</v>
          </cell>
          <cell r="S179">
            <v>14</v>
          </cell>
        </row>
        <row r="180">
          <cell r="I180">
            <v>42095</v>
          </cell>
          <cell r="J180">
            <v>14</v>
          </cell>
        </row>
        <row r="180">
          <cell r="O180">
            <v>42095</v>
          </cell>
          <cell r="P180">
            <v>14</v>
          </cell>
        </row>
        <row r="180">
          <cell r="R180">
            <v>42064</v>
          </cell>
          <cell r="S180">
            <v>14</v>
          </cell>
        </row>
        <row r="181">
          <cell r="I181">
            <v>42125</v>
          </cell>
          <cell r="J181">
            <v>14</v>
          </cell>
        </row>
        <row r="181">
          <cell r="O181">
            <v>42125</v>
          </cell>
          <cell r="P181">
            <v>14</v>
          </cell>
        </row>
        <row r="181">
          <cell r="R181">
            <v>42095</v>
          </cell>
          <cell r="S181">
            <v>14</v>
          </cell>
        </row>
        <row r="182">
          <cell r="I182">
            <v>42156</v>
          </cell>
          <cell r="J182">
            <v>14</v>
          </cell>
        </row>
        <row r="182">
          <cell r="O182">
            <v>42156</v>
          </cell>
          <cell r="P182">
            <v>14</v>
          </cell>
        </row>
        <row r="182">
          <cell r="R182">
            <v>42125</v>
          </cell>
          <cell r="S182">
            <v>14</v>
          </cell>
        </row>
        <row r="183">
          <cell r="I183">
            <v>42186</v>
          </cell>
          <cell r="J183">
            <v>14</v>
          </cell>
        </row>
        <row r="183">
          <cell r="O183">
            <v>42186</v>
          </cell>
          <cell r="P183">
            <v>14</v>
          </cell>
        </row>
        <row r="183">
          <cell r="R183">
            <v>42156</v>
          </cell>
          <cell r="S183">
            <v>14</v>
          </cell>
        </row>
        <row r="184">
          <cell r="I184">
            <v>42217</v>
          </cell>
          <cell r="J184">
            <v>14</v>
          </cell>
        </row>
        <row r="184">
          <cell r="O184">
            <v>42217</v>
          </cell>
          <cell r="P184">
            <v>14</v>
          </cell>
        </row>
        <row r="184">
          <cell r="R184">
            <v>42186</v>
          </cell>
          <cell r="S184">
            <v>14</v>
          </cell>
        </row>
        <row r="185">
          <cell r="I185">
            <v>42248</v>
          </cell>
          <cell r="J185">
            <v>14</v>
          </cell>
        </row>
        <row r="185">
          <cell r="O185">
            <v>42248</v>
          </cell>
          <cell r="P185">
            <v>14</v>
          </cell>
        </row>
        <row r="185">
          <cell r="R185">
            <v>42217</v>
          </cell>
          <cell r="S185">
            <v>14</v>
          </cell>
        </row>
        <row r="186">
          <cell r="I186">
            <v>42278</v>
          </cell>
          <cell r="J186">
            <v>14</v>
          </cell>
        </row>
        <row r="186">
          <cell r="O186">
            <v>42278</v>
          </cell>
          <cell r="P186">
            <v>14</v>
          </cell>
        </row>
        <row r="186">
          <cell r="R186">
            <v>42248</v>
          </cell>
          <cell r="S186">
            <v>14</v>
          </cell>
        </row>
        <row r="187">
          <cell r="I187">
            <v>42309</v>
          </cell>
          <cell r="J187">
            <v>14</v>
          </cell>
        </row>
        <row r="187">
          <cell r="O187">
            <v>42309</v>
          </cell>
          <cell r="P187">
            <v>14</v>
          </cell>
        </row>
        <row r="187">
          <cell r="R187">
            <v>42278</v>
          </cell>
          <cell r="S187">
            <v>14</v>
          </cell>
        </row>
        <row r="188">
          <cell r="I188">
            <v>42339</v>
          </cell>
          <cell r="J188">
            <v>14</v>
          </cell>
        </row>
        <row r="188">
          <cell r="O188">
            <v>42339</v>
          </cell>
          <cell r="P188">
            <v>14</v>
          </cell>
        </row>
        <row r="188">
          <cell r="R188">
            <v>42309</v>
          </cell>
          <cell r="S188">
            <v>14</v>
          </cell>
        </row>
        <row r="189">
          <cell r="I189">
            <v>42370</v>
          </cell>
          <cell r="J189">
            <v>15</v>
          </cell>
        </row>
        <row r="189">
          <cell r="O189">
            <v>42370</v>
          </cell>
          <cell r="P189">
            <v>15</v>
          </cell>
        </row>
        <row r="189">
          <cell r="R189">
            <v>42339</v>
          </cell>
          <cell r="S189">
            <v>14</v>
          </cell>
        </row>
        <row r="190">
          <cell r="I190">
            <v>42401</v>
          </cell>
          <cell r="J190">
            <v>15</v>
          </cell>
        </row>
        <row r="190">
          <cell r="O190">
            <v>42401</v>
          </cell>
          <cell r="P190">
            <v>15</v>
          </cell>
        </row>
        <row r="190">
          <cell r="R190">
            <v>42370</v>
          </cell>
          <cell r="S190">
            <v>15</v>
          </cell>
        </row>
        <row r="191">
          <cell r="I191">
            <v>42430</v>
          </cell>
          <cell r="J191">
            <v>15</v>
          </cell>
        </row>
        <row r="191">
          <cell r="O191">
            <v>42430</v>
          </cell>
          <cell r="P191">
            <v>15</v>
          </cell>
        </row>
        <row r="191">
          <cell r="R191">
            <v>42401</v>
          </cell>
          <cell r="S191">
            <v>15</v>
          </cell>
        </row>
        <row r="192">
          <cell r="I192">
            <v>42461</v>
          </cell>
          <cell r="J192">
            <v>15</v>
          </cell>
        </row>
        <row r="192">
          <cell r="O192">
            <v>42461</v>
          </cell>
          <cell r="P192">
            <v>15</v>
          </cell>
        </row>
        <row r="192">
          <cell r="R192">
            <v>42430</v>
          </cell>
          <cell r="S192">
            <v>15</v>
          </cell>
        </row>
        <row r="193">
          <cell r="I193">
            <v>42491</v>
          </cell>
          <cell r="J193">
            <v>15</v>
          </cell>
        </row>
        <row r="193">
          <cell r="O193">
            <v>42491</v>
          </cell>
          <cell r="P193">
            <v>15</v>
          </cell>
        </row>
        <row r="193">
          <cell r="R193">
            <v>42461</v>
          </cell>
          <cell r="S193">
            <v>15</v>
          </cell>
        </row>
        <row r="194">
          <cell r="I194">
            <v>42522</v>
          </cell>
          <cell r="J194">
            <v>15</v>
          </cell>
        </row>
        <row r="194">
          <cell r="O194">
            <v>42522</v>
          </cell>
          <cell r="P194">
            <v>15</v>
          </cell>
        </row>
        <row r="194">
          <cell r="R194">
            <v>42491</v>
          </cell>
          <cell r="S194">
            <v>15</v>
          </cell>
        </row>
        <row r="195">
          <cell r="I195">
            <v>42552</v>
          </cell>
          <cell r="J195">
            <v>15</v>
          </cell>
        </row>
        <row r="195">
          <cell r="O195">
            <v>42552</v>
          </cell>
          <cell r="P195">
            <v>15</v>
          </cell>
        </row>
        <row r="195">
          <cell r="R195">
            <v>42522</v>
          </cell>
          <cell r="S195">
            <v>15</v>
          </cell>
        </row>
        <row r="196">
          <cell r="I196">
            <v>42583</v>
          </cell>
          <cell r="J196">
            <v>15</v>
          </cell>
        </row>
        <row r="196">
          <cell r="O196">
            <v>42583</v>
          </cell>
          <cell r="P196">
            <v>15</v>
          </cell>
        </row>
        <row r="196">
          <cell r="R196">
            <v>42552</v>
          </cell>
          <cell r="S196">
            <v>15</v>
          </cell>
        </row>
        <row r="197">
          <cell r="I197">
            <v>42614</v>
          </cell>
          <cell r="J197">
            <v>15</v>
          </cell>
        </row>
        <row r="197">
          <cell r="O197">
            <v>42614</v>
          </cell>
          <cell r="P197">
            <v>15</v>
          </cell>
        </row>
        <row r="197">
          <cell r="R197">
            <v>42583</v>
          </cell>
          <cell r="S197">
            <v>15</v>
          </cell>
        </row>
        <row r="198">
          <cell r="I198">
            <v>42644</v>
          </cell>
          <cell r="J198">
            <v>15</v>
          </cell>
        </row>
        <row r="198">
          <cell r="O198">
            <v>42644</v>
          </cell>
          <cell r="P198">
            <v>15</v>
          </cell>
        </row>
        <row r="198">
          <cell r="R198">
            <v>42614</v>
          </cell>
          <cell r="S198">
            <v>15</v>
          </cell>
        </row>
        <row r="199">
          <cell r="I199">
            <v>42675</v>
          </cell>
          <cell r="J199">
            <v>15</v>
          </cell>
        </row>
        <row r="199">
          <cell r="O199">
            <v>42675</v>
          </cell>
          <cell r="P199">
            <v>15</v>
          </cell>
        </row>
        <row r="199">
          <cell r="R199">
            <v>42644</v>
          </cell>
          <cell r="S199">
            <v>15</v>
          </cell>
        </row>
        <row r="200">
          <cell r="I200">
            <v>42705</v>
          </cell>
          <cell r="J200">
            <v>15</v>
          </cell>
        </row>
        <row r="200">
          <cell r="O200">
            <v>42705</v>
          </cell>
          <cell r="P200">
            <v>15</v>
          </cell>
        </row>
        <row r="200">
          <cell r="R200">
            <v>42675</v>
          </cell>
          <cell r="S200">
            <v>15</v>
          </cell>
        </row>
        <row r="201">
          <cell r="I201">
            <v>42736</v>
          </cell>
          <cell r="J201">
            <v>15</v>
          </cell>
        </row>
        <row r="201">
          <cell r="O201">
            <v>42736</v>
          </cell>
          <cell r="P201">
            <v>15</v>
          </cell>
        </row>
        <row r="201">
          <cell r="R201">
            <v>42705</v>
          </cell>
          <cell r="S201">
            <v>15</v>
          </cell>
        </row>
        <row r="202">
          <cell r="I202">
            <v>42767</v>
          </cell>
          <cell r="J202">
            <v>15</v>
          </cell>
        </row>
        <row r="202">
          <cell r="O202">
            <v>42767</v>
          </cell>
          <cell r="P202">
            <v>15</v>
          </cell>
        </row>
        <row r="202">
          <cell r="R202">
            <v>42736</v>
          </cell>
          <cell r="S202">
            <v>15</v>
          </cell>
        </row>
        <row r="203">
          <cell r="I203">
            <v>42795</v>
          </cell>
          <cell r="J203">
            <v>15</v>
          </cell>
        </row>
        <row r="203">
          <cell r="O203">
            <v>42795</v>
          </cell>
          <cell r="P203">
            <v>15</v>
          </cell>
        </row>
        <row r="203">
          <cell r="R203">
            <v>42767</v>
          </cell>
          <cell r="S203">
            <v>15</v>
          </cell>
        </row>
        <row r="204">
          <cell r="I204">
            <v>42826</v>
          </cell>
          <cell r="J204">
            <v>15</v>
          </cell>
        </row>
        <row r="204">
          <cell r="O204">
            <v>42826</v>
          </cell>
          <cell r="P204">
            <v>15</v>
          </cell>
        </row>
        <row r="204">
          <cell r="R204">
            <v>42795</v>
          </cell>
          <cell r="S204">
            <v>15</v>
          </cell>
        </row>
        <row r="205">
          <cell r="I205">
            <v>42856</v>
          </cell>
          <cell r="J205">
            <v>15</v>
          </cell>
        </row>
        <row r="205">
          <cell r="O205">
            <v>42856</v>
          </cell>
          <cell r="P205">
            <v>15</v>
          </cell>
        </row>
        <row r="205">
          <cell r="R205">
            <v>42826</v>
          </cell>
          <cell r="S205">
            <v>15</v>
          </cell>
        </row>
        <row r="206">
          <cell r="I206">
            <v>42887</v>
          </cell>
          <cell r="J206">
            <v>15</v>
          </cell>
        </row>
        <row r="206">
          <cell r="O206">
            <v>42887</v>
          </cell>
          <cell r="P206">
            <v>15</v>
          </cell>
        </row>
        <row r="206">
          <cell r="R206">
            <v>42856</v>
          </cell>
          <cell r="S206">
            <v>15</v>
          </cell>
        </row>
        <row r="207">
          <cell r="I207">
            <v>42917</v>
          </cell>
          <cell r="J207">
            <v>15</v>
          </cell>
        </row>
        <row r="207">
          <cell r="O207">
            <v>42917</v>
          </cell>
          <cell r="P207">
            <v>15</v>
          </cell>
        </row>
        <row r="207">
          <cell r="R207">
            <v>42887</v>
          </cell>
          <cell r="S207">
            <v>15</v>
          </cell>
        </row>
        <row r="208">
          <cell r="I208">
            <v>42948</v>
          </cell>
          <cell r="J208">
            <v>15</v>
          </cell>
        </row>
        <row r="208">
          <cell r="O208">
            <v>42948</v>
          </cell>
          <cell r="P208">
            <v>15</v>
          </cell>
        </row>
        <row r="208">
          <cell r="R208">
            <v>42917</v>
          </cell>
          <cell r="S208">
            <v>15</v>
          </cell>
        </row>
        <row r="209">
          <cell r="I209">
            <v>42979</v>
          </cell>
          <cell r="J209">
            <v>15</v>
          </cell>
        </row>
        <row r="209">
          <cell r="O209">
            <v>42979</v>
          </cell>
          <cell r="P209">
            <v>15</v>
          </cell>
        </row>
        <row r="209">
          <cell r="R209">
            <v>42948</v>
          </cell>
          <cell r="S209">
            <v>15</v>
          </cell>
        </row>
        <row r="210">
          <cell r="I210">
            <v>43009</v>
          </cell>
          <cell r="J210">
            <v>15</v>
          </cell>
        </row>
        <row r="210">
          <cell r="O210">
            <v>43009</v>
          </cell>
          <cell r="P210">
            <v>15</v>
          </cell>
        </row>
        <row r="210">
          <cell r="R210">
            <v>42979</v>
          </cell>
          <cell r="S210">
            <v>15</v>
          </cell>
        </row>
        <row r="211">
          <cell r="I211">
            <v>43040</v>
          </cell>
          <cell r="J211">
            <v>15</v>
          </cell>
        </row>
        <row r="211">
          <cell r="O211">
            <v>43040</v>
          </cell>
          <cell r="P211">
            <v>15</v>
          </cell>
        </row>
        <row r="211">
          <cell r="R211">
            <v>43009</v>
          </cell>
          <cell r="S211">
            <v>15</v>
          </cell>
        </row>
        <row r="212">
          <cell r="I212">
            <v>43070</v>
          </cell>
          <cell r="J212">
            <v>15</v>
          </cell>
        </row>
        <row r="212">
          <cell r="O212">
            <v>43070</v>
          </cell>
          <cell r="P212">
            <v>15</v>
          </cell>
        </row>
        <row r="212">
          <cell r="R212">
            <v>43040</v>
          </cell>
          <cell r="S212">
            <v>15</v>
          </cell>
        </row>
        <row r="213">
          <cell r="I213">
            <v>43101</v>
          </cell>
          <cell r="J213">
            <v>15</v>
          </cell>
        </row>
        <row r="213">
          <cell r="O213">
            <v>43101</v>
          </cell>
          <cell r="P213">
            <v>15</v>
          </cell>
        </row>
        <row r="213">
          <cell r="R213">
            <v>43070</v>
          </cell>
          <cell r="S213">
            <v>15</v>
          </cell>
        </row>
        <row r="214">
          <cell r="I214">
            <v>43132</v>
          </cell>
          <cell r="J214">
            <v>15</v>
          </cell>
        </row>
        <row r="214">
          <cell r="O214">
            <v>43132</v>
          </cell>
          <cell r="P214">
            <v>15</v>
          </cell>
        </row>
        <row r="214">
          <cell r="R214">
            <v>43101</v>
          </cell>
          <cell r="S214">
            <v>15</v>
          </cell>
        </row>
        <row r="215">
          <cell r="I215">
            <v>43160</v>
          </cell>
          <cell r="J215">
            <v>15</v>
          </cell>
        </row>
        <row r="215">
          <cell r="O215">
            <v>43160</v>
          </cell>
          <cell r="P215">
            <v>15</v>
          </cell>
        </row>
        <row r="215">
          <cell r="R215">
            <v>43132</v>
          </cell>
          <cell r="S215">
            <v>15</v>
          </cell>
        </row>
        <row r="216">
          <cell r="I216">
            <v>43191</v>
          </cell>
          <cell r="J216">
            <v>15</v>
          </cell>
        </row>
        <row r="216">
          <cell r="O216">
            <v>43191</v>
          </cell>
          <cell r="P216">
            <v>15</v>
          </cell>
        </row>
        <row r="216">
          <cell r="R216">
            <v>43160</v>
          </cell>
          <cell r="S216">
            <v>15</v>
          </cell>
        </row>
        <row r="217">
          <cell r="I217">
            <v>43221</v>
          </cell>
          <cell r="J217">
            <v>15</v>
          </cell>
        </row>
        <row r="217">
          <cell r="O217">
            <v>43221</v>
          </cell>
          <cell r="P217">
            <v>15</v>
          </cell>
        </row>
        <row r="217">
          <cell r="R217">
            <v>43191</v>
          </cell>
          <cell r="S217">
            <v>15</v>
          </cell>
        </row>
        <row r="218">
          <cell r="I218">
            <v>43252</v>
          </cell>
          <cell r="J218">
            <v>15</v>
          </cell>
        </row>
        <row r="218">
          <cell r="O218">
            <v>43252</v>
          </cell>
          <cell r="P218">
            <v>15</v>
          </cell>
        </row>
        <row r="218">
          <cell r="R218">
            <v>43221</v>
          </cell>
          <cell r="S218">
            <v>15</v>
          </cell>
        </row>
        <row r="219">
          <cell r="I219">
            <v>43282</v>
          </cell>
          <cell r="J219">
            <v>15</v>
          </cell>
        </row>
        <row r="219">
          <cell r="O219">
            <v>43282</v>
          </cell>
          <cell r="P219">
            <v>15</v>
          </cell>
        </row>
        <row r="219">
          <cell r="R219">
            <v>43252</v>
          </cell>
          <cell r="S219">
            <v>15</v>
          </cell>
        </row>
        <row r="220">
          <cell r="I220">
            <v>43313</v>
          </cell>
          <cell r="J220">
            <v>15</v>
          </cell>
        </row>
        <row r="220">
          <cell r="O220">
            <v>43313</v>
          </cell>
          <cell r="P220">
            <v>15</v>
          </cell>
        </row>
        <row r="220">
          <cell r="R220">
            <v>43282</v>
          </cell>
          <cell r="S220">
            <v>15</v>
          </cell>
        </row>
        <row r="221">
          <cell r="I221">
            <v>43344</v>
          </cell>
          <cell r="J221">
            <v>15</v>
          </cell>
        </row>
        <row r="221">
          <cell r="O221">
            <v>43344</v>
          </cell>
          <cell r="P221">
            <v>15</v>
          </cell>
        </row>
        <row r="221">
          <cell r="R221">
            <v>43313</v>
          </cell>
          <cell r="S221">
            <v>15</v>
          </cell>
        </row>
        <row r="222">
          <cell r="I222">
            <v>43374</v>
          </cell>
          <cell r="J222">
            <v>15</v>
          </cell>
        </row>
        <row r="222">
          <cell r="O222">
            <v>43374</v>
          </cell>
          <cell r="P222">
            <v>15</v>
          </cell>
        </row>
        <row r="222">
          <cell r="R222">
            <v>43344</v>
          </cell>
          <cell r="S222">
            <v>15</v>
          </cell>
        </row>
        <row r="223">
          <cell r="I223">
            <v>43405</v>
          </cell>
          <cell r="J223">
            <v>15</v>
          </cell>
        </row>
        <row r="223">
          <cell r="O223">
            <v>43405</v>
          </cell>
          <cell r="P223">
            <v>15</v>
          </cell>
        </row>
        <row r="223">
          <cell r="R223">
            <v>43374</v>
          </cell>
          <cell r="S223">
            <v>15</v>
          </cell>
        </row>
        <row r="224">
          <cell r="I224">
            <v>43435</v>
          </cell>
          <cell r="J224">
            <v>15</v>
          </cell>
        </row>
        <row r="224">
          <cell r="O224">
            <v>43435</v>
          </cell>
          <cell r="P224">
            <v>15</v>
          </cell>
        </row>
        <row r="224">
          <cell r="R224">
            <v>43405</v>
          </cell>
          <cell r="S224">
            <v>15</v>
          </cell>
        </row>
        <row r="225">
          <cell r="I225">
            <v>43466</v>
          </cell>
          <cell r="J225">
            <v>15</v>
          </cell>
        </row>
        <row r="225">
          <cell r="O225">
            <v>43466</v>
          </cell>
          <cell r="P225">
            <v>15</v>
          </cell>
        </row>
        <row r="225">
          <cell r="R225">
            <v>43435</v>
          </cell>
          <cell r="S225">
            <v>15</v>
          </cell>
        </row>
        <row r="226">
          <cell r="I226">
            <v>43497</v>
          </cell>
          <cell r="J226">
            <v>15</v>
          </cell>
        </row>
        <row r="226">
          <cell r="O226">
            <v>43497</v>
          </cell>
          <cell r="P226">
            <v>15</v>
          </cell>
        </row>
        <row r="226">
          <cell r="R226">
            <v>43466</v>
          </cell>
          <cell r="S226">
            <v>15</v>
          </cell>
        </row>
        <row r="227">
          <cell r="I227">
            <v>43525</v>
          </cell>
          <cell r="J227">
            <v>15</v>
          </cell>
        </row>
        <row r="227">
          <cell r="O227">
            <v>43525</v>
          </cell>
          <cell r="P227">
            <v>15</v>
          </cell>
        </row>
        <row r="227">
          <cell r="R227">
            <v>43497</v>
          </cell>
          <cell r="S227">
            <v>15</v>
          </cell>
        </row>
        <row r="228">
          <cell r="I228">
            <v>43556</v>
          </cell>
          <cell r="J228">
            <v>15</v>
          </cell>
        </row>
        <row r="228">
          <cell r="O228">
            <v>43556</v>
          </cell>
          <cell r="P228">
            <v>15</v>
          </cell>
        </row>
        <row r="228">
          <cell r="R228">
            <v>43525</v>
          </cell>
          <cell r="S228">
            <v>15</v>
          </cell>
        </row>
        <row r="229">
          <cell r="I229">
            <v>43586</v>
          </cell>
          <cell r="J229">
            <v>15</v>
          </cell>
        </row>
        <row r="229">
          <cell r="O229">
            <v>43586</v>
          </cell>
          <cell r="P229">
            <v>15</v>
          </cell>
        </row>
        <row r="229">
          <cell r="R229">
            <v>43556</v>
          </cell>
          <cell r="S229">
            <v>15</v>
          </cell>
        </row>
        <row r="230">
          <cell r="I230">
            <v>43617</v>
          </cell>
          <cell r="J230">
            <v>15</v>
          </cell>
        </row>
        <row r="230">
          <cell r="O230">
            <v>43617</v>
          </cell>
          <cell r="P230">
            <v>15</v>
          </cell>
        </row>
        <row r="230">
          <cell r="R230">
            <v>43586</v>
          </cell>
          <cell r="S230">
            <v>15</v>
          </cell>
        </row>
        <row r="231">
          <cell r="I231">
            <v>43647</v>
          </cell>
          <cell r="J231">
            <v>15</v>
          </cell>
        </row>
        <row r="231">
          <cell r="O231">
            <v>43647</v>
          </cell>
          <cell r="P231">
            <v>15</v>
          </cell>
        </row>
        <row r="231">
          <cell r="R231">
            <v>43617</v>
          </cell>
          <cell r="S231">
            <v>15</v>
          </cell>
        </row>
        <row r="232">
          <cell r="I232">
            <v>43678</v>
          </cell>
          <cell r="J232">
            <v>15</v>
          </cell>
        </row>
        <row r="232">
          <cell r="O232">
            <v>43678</v>
          </cell>
          <cell r="P232">
            <v>15</v>
          </cell>
        </row>
        <row r="232">
          <cell r="R232">
            <v>43647</v>
          </cell>
          <cell r="S232">
            <v>15</v>
          </cell>
        </row>
        <row r="233">
          <cell r="I233">
            <v>43709</v>
          </cell>
          <cell r="J233">
            <v>15</v>
          </cell>
        </row>
        <row r="233">
          <cell r="O233">
            <v>43709</v>
          </cell>
          <cell r="P233">
            <v>15</v>
          </cell>
        </row>
        <row r="233">
          <cell r="R233">
            <v>43678</v>
          </cell>
          <cell r="S233">
            <v>15</v>
          </cell>
        </row>
        <row r="234">
          <cell r="I234">
            <v>43739</v>
          </cell>
          <cell r="J234">
            <v>15</v>
          </cell>
        </row>
        <row r="234">
          <cell r="O234">
            <v>43739</v>
          </cell>
          <cell r="P234">
            <v>15</v>
          </cell>
        </row>
        <row r="234">
          <cell r="R234">
            <v>43709</v>
          </cell>
          <cell r="S234">
            <v>15</v>
          </cell>
        </row>
        <row r="235">
          <cell r="I235">
            <v>43770</v>
          </cell>
          <cell r="J235">
            <v>15</v>
          </cell>
        </row>
        <row r="235">
          <cell r="O235">
            <v>43770</v>
          </cell>
          <cell r="P235">
            <v>15</v>
          </cell>
        </row>
        <row r="235">
          <cell r="R235">
            <v>43739</v>
          </cell>
          <cell r="S235">
            <v>15</v>
          </cell>
        </row>
        <row r="236">
          <cell r="I236">
            <v>43800</v>
          </cell>
          <cell r="J236">
            <v>15</v>
          </cell>
        </row>
        <row r="236">
          <cell r="O236">
            <v>43800</v>
          </cell>
          <cell r="P236">
            <v>15</v>
          </cell>
        </row>
        <row r="236">
          <cell r="R236">
            <v>43770</v>
          </cell>
          <cell r="S236">
            <v>15</v>
          </cell>
        </row>
        <row r="237">
          <cell r="I237">
            <v>43831</v>
          </cell>
          <cell r="J237">
            <v>15</v>
          </cell>
        </row>
        <row r="237">
          <cell r="O237">
            <v>43831</v>
          </cell>
          <cell r="P237">
            <v>15</v>
          </cell>
        </row>
        <row r="237">
          <cell r="R237">
            <v>43800</v>
          </cell>
          <cell r="S237">
            <v>15</v>
          </cell>
        </row>
        <row r="238">
          <cell r="I238">
            <v>43862</v>
          </cell>
          <cell r="J238">
            <v>15</v>
          </cell>
        </row>
        <row r="238">
          <cell r="O238">
            <v>43862</v>
          </cell>
          <cell r="P238">
            <v>15</v>
          </cell>
        </row>
        <row r="238">
          <cell r="R238">
            <v>43831</v>
          </cell>
          <cell r="S238">
            <v>15</v>
          </cell>
        </row>
        <row r="239">
          <cell r="I239">
            <v>43891</v>
          </cell>
          <cell r="J239">
            <v>15</v>
          </cell>
        </row>
        <row r="239">
          <cell r="O239">
            <v>43891</v>
          </cell>
          <cell r="P239">
            <v>15</v>
          </cell>
        </row>
        <row r="239">
          <cell r="R239">
            <v>43862</v>
          </cell>
          <cell r="S239">
            <v>15</v>
          </cell>
        </row>
        <row r="240">
          <cell r="I240">
            <v>43922</v>
          </cell>
          <cell r="J240">
            <v>15</v>
          </cell>
        </row>
        <row r="240">
          <cell r="O240">
            <v>43922</v>
          </cell>
          <cell r="P240">
            <v>15</v>
          </cell>
        </row>
        <row r="240">
          <cell r="R240">
            <v>43891</v>
          </cell>
          <cell r="S240">
            <v>15</v>
          </cell>
        </row>
        <row r="241">
          <cell r="I241">
            <v>43952</v>
          </cell>
          <cell r="J241">
            <v>15</v>
          </cell>
        </row>
        <row r="241">
          <cell r="O241">
            <v>43952</v>
          </cell>
          <cell r="P241">
            <v>15</v>
          </cell>
        </row>
        <row r="241">
          <cell r="R241">
            <v>43922</v>
          </cell>
          <cell r="S241">
            <v>15</v>
          </cell>
        </row>
        <row r="242">
          <cell r="I242">
            <v>43983</v>
          </cell>
          <cell r="J242">
            <v>15</v>
          </cell>
        </row>
        <row r="242">
          <cell r="O242">
            <v>43983</v>
          </cell>
          <cell r="P242">
            <v>15</v>
          </cell>
        </row>
        <row r="242">
          <cell r="R242">
            <v>43952</v>
          </cell>
          <cell r="S242">
            <v>15</v>
          </cell>
        </row>
        <row r="243">
          <cell r="I243">
            <v>44013</v>
          </cell>
          <cell r="J243">
            <v>15</v>
          </cell>
        </row>
        <row r="243">
          <cell r="O243">
            <v>44013</v>
          </cell>
          <cell r="P243">
            <v>15</v>
          </cell>
        </row>
        <row r="243">
          <cell r="R243">
            <v>43983</v>
          </cell>
          <cell r="S243">
            <v>15</v>
          </cell>
        </row>
        <row r="244">
          <cell r="I244">
            <v>44044</v>
          </cell>
          <cell r="J244">
            <v>15</v>
          </cell>
        </row>
        <row r="244">
          <cell r="O244">
            <v>44044</v>
          </cell>
          <cell r="P244">
            <v>15</v>
          </cell>
        </row>
        <row r="244">
          <cell r="R244">
            <v>44013</v>
          </cell>
          <cell r="S244">
            <v>15</v>
          </cell>
        </row>
        <row r="245">
          <cell r="I245">
            <v>44075</v>
          </cell>
          <cell r="J245">
            <v>15</v>
          </cell>
        </row>
        <row r="245">
          <cell r="O245">
            <v>44075</v>
          </cell>
          <cell r="P245">
            <v>15</v>
          </cell>
        </row>
        <row r="245">
          <cell r="R245">
            <v>44044</v>
          </cell>
          <cell r="S245">
            <v>15</v>
          </cell>
        </row>
        <row r="246">
          <cell r="I246">
            <v>44105</v>
          </cell>
          <cell r="J246">
            <v>15</v>
          </cell>
        </row>
        <row r="246">
          <cell r="O246">
            <v>44105</v>
          </cell>
          <cell r="P246">
            <v>15</v>
          </cell>
        </row>
        <row r="246">
          <cell r="R246">
            <v>44075</v>
          </cell>
          <cell r="S246">
            <v>15</v>
          </cell>
        </row>
        <row r="247">
          <cell r="I247">
            <v>44136</v>
          </cell>
          <cell r="J247">
            <v>15</v>
          </cell>
        </row>
        <row r="247">
          <cell r="O247">
            <v>44136</v>
          </cell>
          <cell r="P247">
            <v>15</v>
          </cell>
        </row>
        <row r="247">
          <cell r="R247">
            <v>44105</v>
          </cell>
          <cell r="S247">
            <v>15</v>
          </cell>
        </row>
        <row r="248">
          <cell r="I248">
            <v>44166</v>
          </cell>
          <cell r="J248">
            <v>15</v>
          </cell>
        </row>
        <row r="248">
          <cell r="O248">
            <v>44166</v>
          </cell>
          <cell r="P248">
            <v>15</v>
          </cell>
        </row>
        <row r="248">
          <cell r="R248">
            <v>44136</v>
          </cell>
          <cell r="S248">
            <v>15</v>
          </cell>
        </row>
        <row r="249">
          <cell r="I249">
            <v>44197</v>
          </cell>
          <cell r="J249">
            <v>15</v>
          </cell>
        </row>
        <row r="249">
          <cell r="O249">
            <v>44197</v>
          </cell>
          <cell r="P249">
            <v>15</v>
          </cell>
        </row>
        <row r="249">
          <cell r="R249">
            <v>44166</v>
          </cell>
          <cell r="S249">
            <v>15</v>
          </cell>
        </row>
        <row r="250">
          <cell r="I250">
            <v>44228</v>
          </cell>
          <cell r="J250">
            <v>15</v>
          </cell>
        </row>
        <row r="250">
          <cell r="O250">
            <v>44228</v>
          </cell>
          <cell r="P250">
            <v>15</v>
          </cell>
        </row>
        <row r="250">
          <cell r="R250">
            <v>44197</v>
          </cell>
          <cell r="S250">
            <v>15</v>
          </cell>
        </row>
        <row r="251">
          <cell r="I251">
            <v>44256</v>
          </cell>
          <cell r="J251">
            <v>15</v>
          </cell>
        </row>
        <row r="251">
          <cell r="O251">
            <v>44256</v>
          </cell>
          <cell r="P251">
            <v>15</v>
          </cell>
        </row>
        <row r="251">
          <cell r="R251">
            <v>44228</v>
          </cell>
          <cell r="S251">
            <v>15</v>
          </cell>
        </row>
        <row r="252">
          <cell r="I252">
            <v>44287</v>
          </cell>
          <cell r="J252">
            <v>15</v>
          </cell>
        </row>
        <row r="252">
          <cell r="O252">
            <v>44287</v>
          </cell>
          <cell r="P252">
            <v>15</v>
          </cell>
        </row>
        <row r="252">
          <cell r="R252">
            <v>44256</v>
          </cell>
          <cell r="S252">
            <v>15</v>
          </cell>
        </row>
        <row r="253">
          <cell r="I253">
            <v>44317</v>
          </cell>
          <cell r="J253">
            <v>15</v>
          </cell>
        </row>
        <row r="253">
          <cell r="O253">
            <v>44317</v>
          </cell>
          <cell r="P253">
            <v>15</v>
          </cell>
        </row>
        <row r="253">
          <cell r="R253">
            <v>44287</v>
          </cell>
          <cell r="S253">
            <v>15</v>
          </cell>
        </row>
        <row r="254">
          <cell r="I254">
            <v>44348</v>
          </cell>
          <cell r="J254">
            <v>15</v>
          </cell>
        </row>
        <row r="254">
          <cell r="O254">
            <v>44348</v>
          </cell>
          <cell r="P254">
            <v>15</v>
          </cell>
        </row>
        <row r="254">
          <cell r="R254">
            <v>44317</v>
          </cell>
          <cell r="S254">
            <v>15</v>
          </cell>
        </row>
        <row r="255">
          <cell r="I255">
            <v>44378</v>
          </cell>
          <cell r="J255">
            <v>15</v>
          </cell>
        </row>
        <row r="255">
          <cell r="O255">
            <v>44378</v>
          </cell>
          <cell r="P255">
            <v>15</v>
          </cell>
        </row>
        <row r="255">
          <cell r="R255">
            <v>44348</v>
          </cell>
          <cell r="S255">
            <v>15</v>
          </cell>
        </row>
        <row r="256">
          <cell r="I256">
            <v>44409</v>
          </cell>
          <cell r="J256">
            <v>15</v>
          </cell>
        </row>
        <row r="256">
          <cell r="O256">
            <v>44409</v>
          </cell>
          <cell r="P256">
            <v>15</v>
          </cell>
        </row>
        <row r="256">
          <cell r="R256">
            <v>44378</v>
          </cell>
          <cell r="S256">
            <v>15</v>
          </cell>
        </row>
        <row r="257">
          <cell r="I257">
            <v>44440</v>
          </cell>
          <cell r="J257">
            <v>15</v>
          </cell>
        </row>
        <row r="257">
          <cell r="O257">
            <v>44440</v>
          </cell>
          <cell r="P257">
            <v>15</v>
          </cell>
        </row>
        <row r="257">
          <cell r="R257">
            <v>44409</v>
          </cell>
          <cell r="S257">
            <v>15</v>
          </cell>
        </row>
        <row r="258">
          <cell r="I258">
            <v>44470</v>
          </cell>
          <cell r="J258">
            <v>15</v>
          </cell>
        </row>
        <row r="258">
          <cell r="O258">
            <v>44470</v>
          </cell>
          <cell r="P258">
            <v>15</v>
          </cell>
        </row>
        <row r="258">
          <cell r="R258">
            <v>44440</v>
          </cell>
          <cell r="S258">
            <v>15</v>
          </cell>
        </row>
        <row r="259">
          <cell r="I259">
            <v>44501</v>
          </cell>
          <cell r="J259">
            <v>15</v>
          </cell>
        </row>
        <row r="259">
          <cell r="O259">
            <v>44501</v>
          </cell>
          <cell r="P259">
            <v>15</v>
          </cell>
        </row>
        <row r="259">
          <cell r="R259">
            <v>44470</v>
          </cell>
          <cell r="S259">
            <v>15</v>
          </cell>
        </row>
        <row r="260">
          <cell r="I260">
            <v>44531</v>
          </cell>
          <cell r="J260">
            <v>15</v>
          </cell>
        </row>
        <row r="260">
          <cell r="O260">
            <v>44531</v>
          </cell>
          <cell r="P260">
            <v>15</v>
          </cell>
        </row>
        <row r="260">
          <cell r="R260">
            <v>44501</v>
          </cell>
          <cell r="S260">
            <v>15</v>
          </cell>
        </row>
        <row r="261">
          <cell r="I261">
            <v>44562</v>
          </cell>
          <cell r="J261">
            <v>15</v>
          </cell>
        </row>
        <row r="261">
          <cell r="O261">
            <v>44562</v>
          </cell>
          <cell r="P261">
            <v>15</v>
          </cell>
        </row>
        <row r="261">
          <cell r="R261">
            <v>44531</v>
          </cell>
          <cell r="S261">
            <v>15</v>
          </cell>
        </row>
        <row r="262">
          <cell r="I262">
            <v>44593</v>
          </cell>
          <cell r="J262">
            <v>15</v>
          </cell>
        </row>
        <row r="262">
          <cell r="O262">
            <v>44593</v>
          </cell>
          <cell r="P262">
            <v>15</v>
          </cell>
        </row>
        <row r="262">
          <cell r="R262">
            <v>44562</v>
          </cell>
          <cell r="S262">
            <v>15</v>
          </cell>
        </row>
        <row r="263">
          <cell r="I263">
            <v>44621</v>
          </cell>
          <cell r="J263">
            <v>15</v>
          </cell>
        </row>
        <row r="263">
          <cell r="O263">
            <v>44621</v>
          </cell>
          <cell r="P263">
            <v>15</v>
          </cell>
        </row>
        <row r="263">
          <cell r="R263">
            <v>44593</v>
          </cell>
          <cell r="S263">
            <v>15</v>
          </cell>
        </row>
        <row r="264">
          <cell r="I264">
            <v>44652</v>
          </cell>
          <cell r="J264">
            <v>15</v>
          </cell>
        </row>
        <row r="264">
          <cell r="O264">
            <v>44652</v>
          </cell>
          <cell r="P264">
            <v>15</v>
          </cell>
        </row>
        <row r="264">
          <cell r="R264">
            <v>44621</v>
          </cell>
          <cell r="S264">
            <v>15</v>
          </cell>
        </row>
        <row r="265">
          <cell r="I265">
            <v>44682</v>
          </cell>
          <cell r="J265">
            <v>15</v>
          </cell>
        </row>
        <row r="265">
          <cell r="O265">
            <v>44682</v>
          </cell>
          <cell r="P265">
            <v>15</v>
          </cell>
        </row>
        <row r="265">
          <cell r="R265">
            <v>44652</v>
          </cell>
          <cell r="S265">
            <v>15</v>
          </cell>
        </row>
        <row r="266">
          <cell r="I266">
            <v>44713</v>
          </cell>
          <cell r="J266">
            <v>15</v>
          </cell>
        </row>
        <row r="266">
          <cell r="O266">
            <v>44713</v>
          </cell>
          <cell r="P266">
            <v>15</v>
          </cell>
        </row>
        <row r="266">
          <cell r="R266">
            <v>44682</v>
          </cell>
          <cell r="S266">
            <v>15</v>
          </cell>
        </row>
        <row r="267">
          <cell r="I267">
            <v>44743</v>
          </cell>
          <cell r="J267">
            <v>15</v>
          </cell>
        </row>
        <row r="267">
          <cell r="O267">
            <v>44743</v>
          </cell>
          <cell r="P267">
            <v>15</v>
          </cell>
        </row>
        <row r="267">
          <cell r="R267">
            <v>44713</v>
          </cell>
          <cell r="S267">
            <v>15</v>
          </cell>
        </row>
        <row r="268">
          <cell r="I268">
            <v>44774</v>
          </cell>
          <cell r="J268">
            <v>15</v>
          </cell>
        </row>
        <row r="268">
          <cell r="O268">
            <v>44774</v>
          </cell>
          <cell r="P268">
            <v>15</v>
          </cell>
        </row>
        <row r="268">
          <cell r="R268">
            <v>44743</v>
          </cell>
          <cell r="S268">
            <v>15</v>
          </cell>
        </row>
        <row r="269">
          <cell r="I269">
            <v>44805</v>
          </cell>
          <cell r="J269">
            <v>15</v>
          </cell>
        </row>
        <row r="269">
          <cell r="O269">
            <v>44805</v>
          </cell>
          <cell r="P269">
            <v>15</v>
          </cell>
        </row>
        <row r="269">
          <cell r="R269">
            <v>44774</v>
          </cell>
          <cell r="S269">
            <v>15</v>
          </cell>
        </row>
        <row r="270">
          <cell r="I270">
            <v>44835</v>
          </cell>
          <cell r="J270">
            <v>15</v>
          </cell>
        </row>
        <row r="270">
          <cell r="O270">
            <v>44835</v>
          </cell>
          <cell r="P270">
            <v>15</v>
          </cell>
        </row>
        <row r="270">
          <cell r="R270">
            <v>44805</v>
          </cell>
          <cell r="S270">
            <v>15</v>
          </cell>
        </row>
        <row r="271">
          <cell r="I271">
            <v>44866</v>
          </cell>
          <cell r="J271">
            <v>15</v>
          </cell>
        </row>
        <row r="271">
          <cell r="O271">
            <v>44866</v>
          </cell>
          <cell r="P271">
            <v>15</v>
          </cell>
        </row>
        <row r="271">
          <cell r="R271">
            <v>44835</v>
          </cell>
          <cell r="S271">
            <v>15</v>
          </cell>
        </row>
        <row r="272">
          <cell r="I272">
            <v>44896</v>
          </cell>
          <cell r="J272">
            <v>15</v>
          </cell>
        </row>
        <row r="272">
          <cell r="O272">
            <v>44896</v>
          </cell>
          <cell r="P272">
            <v>15</v>
          </cell>
        </row>
        <row r="272">
          <cell r="R272">
            <v>44866</v>
          </cell>
          <cell r="S272">
            <v>15</v>
          </cell>
        </row>
        <row r="273">
          <cell r="I273">
            <v>44927</v>
          </cell>
          <cell r="J273">
            <v>15</v>
          </cell>
        </row>
        <row r="273">
          <cell r="O273">
            <v>44927</v>
          </cell>
          <cell r="P273">
            <v>15</v>
          </cell>
        </row>
        <row r="273">
          <cell r="R273">
            <v>44896</v>
          </cell>
          <cell r="S273">
            <v>15</v>
          </cell>
        </row>
        <row r="274">
          <cell r="I274">
            <v>44958</v>
          </cell>
          <cell r="J274">
            <v>15</v>
          </cell>
        </row>
        <row r="274">
          <cell r="O274">
            <v>44958</v>
          </cell>
          <cell r="P274">
            <v>15</v>
          </cell>
        </row>
        <row r="274">
          <cell r="R274">
            <v>44927</v>
          </cell>
          <cell r="S274">
            <v>15</v>
          </cell>
        </row>
        <row r="275">
          <cell r="I275">
            <v>44986</v>
          </cell>
          <cell r="J275">
            <v>15</v>
          </cell>
        </row>
        <row r="275">
          <cell r="O275">
            <v>44986</v>
          </cell>
          <cell r="P275">
            <v>15</v>
          </cell>
        </row>
        <row r="275">
          <cell r="R275">
            <v>44958</v>
          </cell>
          <cell r="S275">
            <v>15</v>
          </cell>
        </row>
        <row r="276">
          <cell r="I276">
            <v>45017</v>
          </cell>
          <cell r="J276">
            <v>15</v>
          </cell>
        </row>
        <row r="276">
          <cell r="O276">
            <v>45017</v>
          </cell>
          <cell r="P276">
            <v>15</v>
          </cell>
        </row>
        <row r="276">
          <cell r="R276">
            <v>44986</v>
          </cell>
          <cell r="S276">
            <v>15</v>
          </cell>
        </row>
        <row r="277">
          <cell r="I277">
            <v>45047</v>
          </cell>
          <cell r="J277">
            <v>15</v>
          </cell>
        </row>
        <row r="277">
          <cell r="O277">
            <v>45047</v>
          </cell>
          <cell r="P277">
            <v>15</v>
          </cell>
        </row>
        <row r="277">
          <cell r="R277">
            <v>45017</v>
          </cell>
          <cell r="S277">
            <v>15</v>
          </cell>
        </row>
        <row r="278">
          <cell r="I278">
            <v>45078</v>
          </cell>
          <cell r="J278">
            <v>15</v>
          </cell>
        </row>
        <row r="278">
          <cell r="O278">
            <v>45078</v>
          </cell>
          <cell r="P278">
            <v>15</v>
          </cell>
        </row>
        <row r="278">
          <cell r="R278">
            <v>45047</v>
          </cell>
          <cell r="S278">
            <v>15</v>
          </cell>
        </row>
        <row r="279">
          <cell r="I279">
            <v>45108</v>
          </cell>
          <cell r="J279">
            <v>15</v>
          </cell>
        </row>
        <row r="279">
          <cell r="O279">
            <v>45108</v>
          </cell>
          <cell r="P279">
            <v>15</v>
          </cell>
        </row>
        <row r="279">
          <cell r="R279">
            <v>45078</v>
          </cell>
          <cell r="S279">
            <v>15</v>
          </cell>
        </row>
        <row r="280">
          <cell r="I280">
            <v>45139</v>
          </cell>
          <cell r="J280">
            <v>15</v>
          </cell>
        </row>
        <row r="280">
          <cell r="O280">
            <v>45139</v>
          </cell>
          <cell r="P280">
            <v>15</v>
          </cell>
        </row>
        <row r="280">
          <cell r="R280">
            <v>45108</v>
          </cell>
          <cell r="S280">
            <v>15</v>
          </cell>
        </row>
        <row r="281">
          <cell r="I281">
            <v>45170</v>
          </cell>
          <cell r="J281">
            <v>15</v>
          </cell>
        </row>
        <row r="281">
          <cell r="O281">
            <v>45170</v>
          </cell>
          <cell r="P281">
            <v>15</v>
          </cell>
        </row>
        <row r="281">
          <cell r="R281">
            <v>45139</v>
          </cell>
          <cell r="S281">
            <v>15</v>
          </cell>
        </row>
        <row r="282">
          <cell r="I282">
            <v>45200</v>
          </cell>
          <cell r="J282">
            <v>15</v>
          </cell>
        </row>
        <row r="282">
          <cell r="O282">
            <v>45200</v>
          </cell>
          <cell r="P282">
            <v>15</v>
          </cell>
        </row>
        <row r="282">
          <cell r="R282">
            <v>45170</v>
          </cell>
          <cell r="S282">
            <v>15</v>
          </cell>
        </row>
        <row r="283">
          <cell r="I283">
            <v>45231</v>
          </cell>
          <cell r="J283">
            <v>15</v>
          </cell>
        </row>
        <row r="283">
          <cell r="O283">
            <v>45231</v>
          </cell>
          <cell r="P283">
            <v>15</v>
          </cell>
        </row>
        <row r="283">
          <cell r="R283">
            <v>45200</v>
          </cell>
          <cell r="S283">
            <v>15</v>
          </cell>
        </row>
        <row r="284">
          <cell r="I284">
            <v>45261</v>
          </cell>
          <cell r="J284">
            <v>15</v>
          </cell>
        </row>
        <row r="284">
          <cell r="O284">
            <v>45261</v>
          </cell>
          <cell r="P284">
            <v>15</v>
          </cell>
        </row>
        <row r="284">
          <cell r="R284">
            <v>45231</v>
          </cell>
          <cell r="S284">
            <v>15</v>
          </cell>
        </row>
        <row r="285">
          <cell r="I285">
            <v>45292</v>
          </cell>
          <cell r="J285">
            <v>15</v>
          </cell>
        </row>
        <row r="285">
          <cell r="O285">
            <v>45292</v>
          </cell>
          <cell r="P285">
            <v>15</v>
          </cell>
        </row>
        <row r="285">
          <cell r="R285">
            <v>45261</v>
          </cell>
          <cell r="S285">
            <v>15</v>
          </cell>
        </row>
        <row r="286">
          <cell r="I286">
            <v>45323</v>
          </cell>
          <cell r="J286">
            <v>15</v>
          </cell>
        </row>
        <row r="286">
          <cell r="O286">
            <v>45323</v>
          </cell>
          <cell r="P286">
            <v>15</v>
          </cell>
        </row>
        <row r="286">
          <cell r="R286">
            <v>45292</v>
          </cell>
          <cell r="S286">
            <v>15</v>
          </cell>
        </row>
        <row r="287">
          <cell r="I287">
            <v>45352</v>
          </cell>
          <cell r="J287">
            <v>15</v>
          </cell>
        </row>
        <row r="287">
          <cell r="O287">
            <v>45352</v>
          </cell>
          <cell r="P287">
            <v>15</v>
          </cell>
        </row>
        <row r="287">
          <cell r="R287">
            <v>45323</v>
          </cell>
          <cell r="S287">
            <v>15</v>
          </cell>
        </row>
        <row r="288">
          <cell r="I288">
            <v>45383</v>
          </cell>
          <cell r="J288">
            <v>15</v>
          </cell>
        </row>
        <row r="288">
          <cell r="O288">
            <v>45383</v>
          </cell>
          <cell r="P288">
            <v>15</v>
          </cell>
        </row>
        <row r="288">
          <cell r="R288">
            <v>45352</v>
          </cell>
          <cell r="S288">
            <v>15</v>
          </cell>
        </row>
        <row r="289">
          <cell r="I289">
            <v>45413</v>
          </cell>
          <cell r="J289">
            <v>15</v>
          </cell>
        </row>
        <row r="289">
          <cell r="O289">
            <v>45413</v>
          </cell>
          <cell r="P289">
            <v>15</v>
          </cell>
        </row>
        <row r="289">
          <cell r="R289">
            <v>45383</v>
          </cell>
          <cell r="S289">
            <v>15</v>
          </cell>
        </row>
        <row r="290">
          <cell r="I290">
            <v>45444</v>
          </cell>
          <cell r="J290">
            <v>15</v>
          </cell>
        </row>
        <row r="290">
          <cell r="O290">
            <v>45444</v>
          </cell>
          <cell r="P290">
            <v>15</v>
          </cell>
        </row>
        <row r="290">
          <cell r="R290">
            <v>45413</v>
          </cell>
          <cell r="S290">
            <v>15</v>
          </cell>
        </row>
        <row r="291">
          <cell r="I291">
            <v>45474</v>
          </cell>
          <cell r="J291">
            <v>15</v>
          </cell>
        </row>
        <row r="291">
          <cell r="O291">
            <v>45474</v>
          </cell>
          <cell r="P291">
            <v>15</v>
          </cell>
        </row>
        <row r="291">
          <cell r="R291">
            <v>45444</v>
          </cell>
          <cell r="S291">
            <v>15</v>
          </cell>
        </row>
        <row r="292">
          <cell r="I292">
            <v>45505</v>
          </cell>
          <cell r="J292">
            <v>15</v>
          </cell>
        </row>
        <row r="292">
          <cell r="O292">
            <v>45505</v>
          </cell>
          <cell r="P292">
            <v>15</v>
          </cell>
        </row>
        <row r="292">
          <cell r="R292">
            <v>45474</v>
          </cell>
          <cell r="S292">
            <v>15</v>
          </cell>
        </row>
        <row r="293">
          <cell r="I293">
            <v>45536</v>
          </cell>
          <cell r="J293">
            <v>15</v>
          </cell>
        </row>
        <row r="293">
          <cell r="O293">
            <v>45536</v>
          </cell>
          <cell r="P293">
            <v>15</v>
          </cell>
        </row>
        <row r="293">
          <cell r="R293">
            <v>45505</v>
          </cell>
          <cell r="S293">
            <v>15</v>
          </cell>
        </row>
        <row r="294">
          <cell r="I294">
            <v>45566</v>
          </cell>
          <cell r="J294">
            <v>15</v>
          </cell>
        </row>
        <row r="294">
          <cell r="O294">
            <v>45566</v>
          </cell>
          <cell r="P294">
            <v>15</v>
          </cell>
        </row>
        <row r="294">
          <cell r="R294">
            <v>45536</v>
          </cell>
          <cell r="S294">
            <v>15</v>
          </cell>
        </row>
        <row r="295">
          <cell r="I295">
            <v>45597</v>
          </cell>
          <cell r="J295">
            <v>15</v>
          </cell>
        </row>
        <row r="295">
          <cell r="O295">
            <v>45597</v>
          </cell>
          <cell r="P295">
            <v>15</v>
          </cell>
        </row>
        <row r="295">
          <cell r="R295">
            <v>45566</v>
          </cell>
          <cell r="S295">
            <v>15</v>
          </cell>
        </row>
        <row r="296">
          <cell r="I296">
            <v>45627</v>
          </cell>
          <cell r="J296">
            <v>15</v>
          </cell>
        </row>
        <row r="296">
          <cell r="O296">
            <v>45627</v>
          </cell>
          <cell r="P296">
            <v>15</v>
          </cell>
        </row>
        <row r="296">
          <cell r="R296">
            <v>45597</v>
          </cell>
          <cell r="S296">
            <v>15</v>
          </cell>
        </row>
        <row r="297">
          <cell r="I297">
            <v>45658</v>
          </cell>
          <cell r="J297">
            <v>15</v>
          </cell>
        </row>
        <row r="297">
          <cell r="O297">
            <v>45658</v>
          </cell>
          <cell r="P297">
            <v>15</v>
          </cell>
        </row>
        <row r="297">
          <cell r="R297">
            <v>45627</v>
          </cell>
          <cell r="S297">
            <v>15</v>
          </cell>
        </row>
        <row r="298">
          <cell r="I298">
            <v>45689</v>
          </cell>
          <cell r="J298">
            <v>15</v>
          </cell>
        </row>
        <row r="298">
          <cell r="O298">
            <v>45689</v>
          </cell>
          <cell r="P298">
            <v>15</v>
          </cell>
        </row>
        <row r="298">
          <cell r="R298">
            <v>45658</v>
          </cell>
          <cell r="S298">
            <v>15</v>
          </cell>
        </row>
        <row r="299">
          <cell r="I299">
            <v>45717</v>
          </cell>
          <cell r="J299">
            <v>15</v>
          </cell>
        </row>
        <row r="299">
          <cell r="O299">
            <v>45717</v>
          </cell>
          <cell r="P299">
            <v>15</v>
          </cell>
        </row>
        <row r="299">
          <cell r="R299">
            <v>45689</v>
          </cell>
          <cell r="S299">
            <v>15</v>
          </cell>
        </row>
        <row r="300">
          <cell r="I300">
            <v>45748</v>
          </cell>
          <cell r="J300">
            <v>15</v>
          </cell>
        </row>
        <row r="300">
          <cell r="O300">
            <v>45748</v>
          </cell>
          <cell r="P300">
            <v>15</v>
          </cell>
        </row>
        <row r="300">
          <cell r="R300">
            <v>45717</v>
          </cell>
          <cell r="S300">
            <v>15</v>
          </cell>
        </row>
        <row r="301">
          <cell r="I301">
            <v>45778</v>
          </cell>
          <cell r="J301">
            <v>15</v>
          </cell>
        </row>
        <row r="301">
          <cell r="O301">
            <v>45778</v>
          </cell>
          <cell r="P301">
            <v>15</v>
          </cell>
        </row>
        <row r="301">
          <cell r="R301">
            <v>45748</v>
          </cell>
          <cell r="S301">
            <v>15</v>
          </cell>
        </row>
        <row r="302">
          <cell r="I302">
            <v>45809</v>
          </cell>
          <cell r="J302">
            <v>15</v>
          </cell>
        </row>
        <row r="302">
          <cell r="O302">
            <v>45809</v>
          </cell>
          <cell r="P302">
            <v>15</v>
          </cell>
        </row>
        <row r="302">
          <cell r="R302">
            <v>45778</v>
          </cell>
          <cell r="S302">
            <v>15</v>
          </cell>
        </row>
        <row r="303">
          <cell r="I303">
            <v>45839</v>
          </cell>
          <cell r="J303">
            <v>15</v>
          </cell>
        </row>
        <row r="303">
          <cell r="O303">
            <v>45839</v>
          </cell>
          <cell r="P303">
            <v>15</v>
          </cell>
        </row>
        <row r="303">
          <cell r="R303">
            <v>45809</v>
          </cell>
          <cell r="S303">
            <v>15</v>
          </cell>
        </row>
        <row r="304">
          <cell r="I304">
            <v>45870</v>
          </cell>
          <cell r="J304">
            <v>15</v>
          </cell>
        </row>
        <row r="304">
          <cell r="O304">
            <v>45870</v>
          </cell>
          <cell r="P304">
            <v>15</v>
          </cell>
        </row>
        <row r="304">
          <cell r="R304">
            <v>45839</v>
          </cell>
          <cell r="S304">
            <v>15</v>
          </cell>
        </row>
        <row r="305">
          <cell r="I305">
            <v>45901</v>
          </cell>
          <cell r="J305">
            <v>15</v>
          </cell>
        </row>
        <row r="305">
          <cell r="O305">
            <v>45901</v>
          </cell>
          <cell r="P305">
            <v>15</v>
          </cell>
        </row>
        <row r="305">
          <cell r="R305">
            <v>45870</v>
          </cell>
          <cell r="S305">
            <v>15</v>
          </cell>
        </row>
        <row r="306">
          <cell r="I306">
            <v>45931</v>
          </cell>
          <cell r="J306">
            <v>15</v>
          </cell>
        </row>
        <row r="306">
          <cell r="O306">
            <v>45931</v>
          </cell>
          <cell r="P306">
            <v>15</v>
          </cell>
        </row>
        <row r="306">
          <cell r="R306">
            <v>45901</v>
          </cell>
          <cell r="S306">
            <v>15</v>
          </cell>
        </row>
        <row r="307">
          <cell r="I307">
            <v>45962</v>
          </cell>
          <cell r="J307">
            <v>15</v>
          </cell>
        </row>
        <row r="307">
          <cell r="O307">
            <v>45962</v>
          </cell>
          <cell r="P307">
            <v>15</v>
          </cell>
        </row>
        <row r="307">
          <cell r="R307">
            <v>45931</v>
          </cell>
          <cell r="S307">
            <v>15</v>
          </cell>
        </row>
        <row r="308">
          <cell r="I308">
            <v>45992</v>
          </cell>
          <cell r="J308">
            <v>15</v>
          </cell>
        </row>
        <row r="308">
          <cell r="O308">
            <v>45992</v>
          </cell>
          <cell r="P308">
            <v>15</v>
          </cell>
        </row>
        <row r="308">
          <cell r="R308">
            <v>45962</v>
          </cell>
          <cell r="S308">
            <v>15</v>
          </cell>
        </row>
        <row r="309">
          <cell r="I309">
            <v>46023</v>
          </cell>
          <cell r="J309">
            <v>15</v>
          </cell>
        </row>
        <row r="309">
          <cell r="O309">
            <v>46023</v>
          </cell>
          <cell r="P309">
            <v>15</v>
          </cell>
        </row>
        <row r="309">
          <cell r="R309">
            <v>45992</v>
          </cell>
          <cell r="S309">
            <v>15</v>
          </cell>
        </row>
        <row r="310">
          <cell r="I310">
            <v>46054</v>
          </cell>
          <cell r="J310">
            <v>15</v>
          </cell>
        </row>
        <row r="310">
          <cell r="O310">
            <v>46054</v>
          </cell>
          <cell r="P310">
            <v>15</v>
          </cell>
        </row>
        <row r="310">
          <cell r="R310">
            <v>46023</v>
          </cell>
          <cell r="S310">
            <v>15</v>
          </cell>
        </row>
        <row r="311">
          <cell r="I311">
            <v>46082</v>
          </cell>
          <cell r="J311">
            <v>15</v>
          </cell>
        </row>
        <row r="311">
          <cell r="O311">
            <v>46082</v>
          </cell>
          <cell r="P311">
            <v>15</v>
          </cell>
        </row>
        <row r="311">
          <cell r="R311">
            <v>46054</v>
          </cell>
          <cell r="S311">
            <v>15</v>
          </cell>
        </row>
        <row r="312">
          <cell r="I312">
            <v>46113</v>
          </cell>
          <cell r="J312">
            <v>15</v>
          </cell>
        </row>
        <row r="312">
          <cell r="O312">
            <v>46113</v>
          </cell>
          <cell r="P312">
            <v>15</v>
          </cell>
        </row>
        <row r="312">
          <cell r="R312">
            <v>46082</v>
          </cell>
          <cell r="S312">
            <v>15</v>
          </cell>
        </row>
        <row r="313">
          <cell r="I313">
            <v>46143</v>
          </cell>
          <cell r="J313">
            <v>15</v>
          </cell>
        </row>
        <row r="313">
          <cell r="O313">
            <v>46143</v>
          </cell>
          <cell r="P313">
            <v>15</v>
          </cell>
        </row>
        <row r="313">
          <cell r="R313">
            <v>46113</v>
          </cell>
          <cell r="S313">
            <v>15</v>
          </cell>
        </row>
        <row r="314">
          <cell r="I314">
            <v>46174</v>
          </cell>
          <cell r="J314">
            <v>15</v>
          </cell>
        </row>
        <row r="314">
          <cell r="O314">
            <v>46174</v>
          </cell>
          <cell r="P314">
            <v>15</v>
          </cell>
        </row>
        <row r="314">
          <cell r="R314">
            <v>46143</v>
          </cell>
          <cell r="S314">
            <v>15</v>
          </cell>
        </row>
        <row r="315">
          <cell r="I315">
            <v>46204</v>
          </cell>
          <cell r="J315">
            <v>15</v>
          </cell>
        </row>
        <row r="315">
          <cell r="O315">
            <v>46204</v>
          </cell>
          <cell r="P315">
            <v>15</v>
          </cell>
        </row>
        <row r="315">
          <cell r="R315">
            <v>46174</v>
          </cell>
          <cell r="S315">
            <v>15</v>
          </cell>
        </row>
        <row r="316">
          <cell r="I316">
            <v>46235</v>
          </cell>
          <cell r="J316">
            <v>15</v>
          </cell>
        </row>
        <row r="316">
          <cell r="O316">
            <v>46235</v>
          </cell>
          <cell r="P316">
            <v>15</v>
          </cell>
        </row>
        <row r="316">
          <cell r="R316">
            <v>46204</v>
          </cell>
          <cell r="S316">
            <v>15</v>
          </cell>
        </row>
        <row r="317">
          <cell r="I317">
            <v>46266</v>
          </cell>
          <cell r="J317">
            <v>15</v>
          </cell>
        </row>
        <row r="317">
          <cell r="O317">
            <v>46266</v>
          </cell>
          <cell r="P317">
            <v>15</v>
          </cell>
        </row>
        <row r="317">
          <cell r="R317">
            <v>46235</v>
          </cell>
          <cell r="S317">
            <v>15</v>
          </cell>
        </row>
        <row r="318">
          <cell r="I318">
            <v>46296</v>
          </cell>
          <cell r="J318">
            <v>15</v>
          </cell>
        </row>
        <row r="318">
          <cell r="O318">
            <v>46296</v>
          </cell>
          <cell r="P318">
            <v>15</v>
          </cell>
        </row>
        <row r="318">
          <cell r="R318">
            <v>46266</v>
          </cell>
          <cell r="S318">
            <v>15</v>
          </cell>
        </row>
        <row r="319">
          <cell r="I319">
            <v>46327</v>
          </cell>
          <cell r="J319">
            <v>15</v>
          </cell>
        </row>
        <row r="319">
          <cell r="O319">
            <v>46327</v>
          </cell>
          <cell r="P319">
            <v>15</v>
          </cell>
        </row>
        <row r="319">
          <cell r="R319">
            <v>46296</v>
          </cell>
          <cell r="S319">
            <v>15</v>
          </cell>
        </row>
        <row r="320">
          <cell r="I320">
            <v>46357</v>
          </cell>
          <cell r="J320">
            <v>15</v>
          </cell>
        </row>
        <row r="320">
          <cell r="O320">
            <v>46357</v>
          </cell>
          <cell r="P320">
            <v>15</v>
          </cell>
        </row>
        <row r="320">
          <cell r="R320">
            <v>46327</v>
          </cell>
          <cell r="S320">
            <v>15</v>
          </cell>
        </row>
        <row r="321">
          <cell r="I321">
            <v>46388</v>
          </cell>
          <cell r="J321">
            <v>15</v>
          </cell>
        </row>
        <row r="321">
          <cell r="O321">
            <v>46388</v>
          </cell>
          <cell r="P321">
            <v>15</v>
          </cell>
        </row>
        <row r="321">
          <cell r="R321">
            <v>46357</v>
          </cell>
          <cell r="S321">
            <v>15</v>
          </cell>
        </row>
        <row r="322">
          <cell r="I322">
            <v>46419</v>
          </cell>
          <cell r="J322">
            <v>15</v>
          </cell>
        </row>
        <row r="322">
          <cell r="O322">
            <v>46419</v>
          </cell>
          <cell r="P322">
            <v>15</v>
          </cell>
        </row>
        <row r="322">
          <cell r="R322">
            <v>46388</v>
          </cell>
          <cell r="S322">
            <v>15</v>
          </cell>
        </row>
        <row r="323">
          <cell r="I323">
            <v>46447</v>
          </cell>
          <cell r="J323">
            <v>15</v>
          </cell>
        </row>
        <row r="323">
          <cell r="O323">
            <v>46447</v>
          </cell>
          <cell r="P323">
            <v>15</v>
          </cell>
        </row>
        <row r="323">
          <cell r="R323">
            <v>46419</v>
          </cell>
          <cell r="S323">
            <v>15</v>
          </cell>
        </row>
        <row r="324">
          <cell r="I324">
            <v>46478</v>
          </cell>
          <cell r="J324">
            <v>15</v>
          </cell>
        </row>
        <row r="324">
          <cell r="O324">
            <v>46478</v>
          </cell>
          <cell r="P324">
            <v>15</v>
          </cell>
        </row>
        <row r="324">
          <cell r="R324">
            <v>46447</v>
          </cell>
          <cell r="S324">
            <v>15</v>
          </cell>
        </row>
        <row r="325">
          <cell r="I325">
            <v>46508</v>
          </cell>
          <cell r="J325">
            <v>15</v>
          </cell>
        </row>
        <row r="325">
          <cell r="O325">
            <v>46508</v>
          </cell>
          <cell r="P325">
            <v>15</v>
          </cell>
        </row>
        <row r="325">
          <cell r="R325">
            <v>46478</v>
          </cell>
          <cell r="S325">
            <v>15</v>
          </cell>
        </row>
        <row r="326">
          <cell r="I326">
            <v>46539</v>
          </cell>
          <cell r="J326">
            <v>15</v>
          </cell>
        </row>
        <row r="326">
          <cell r="O326">
            <v>46539</v>
          </cell>
          <cell r="P326">
            <v>15</v>
          </cell>
        </row>
        <row r="326">
          <cell r="R326">
            <v>46508</v>
          </cell>
          <cell r="S326">
            <v>15</v>
          </cell>
        </row>
        <row r="327">
          <cell r="I327">
            <v>46569</v>
          </cell>
          <cell r="J327">
            <v>15</v>
          </cell>
        </row>
        <row r="327">
          <cell r="O327">
            <v>46569</v>
          </cell>
          <cell r="P327">
            <v>15</v>
          </cell>
        </row>
        <row r="327">
          <cell r="R327">
            <v>46539</v>
          </cell>
          <cell r="S327">
            <v>15</v>
          </cell>
        </row>
        <row r="328">
          <cell r="I328">
            <v>46600</v>
          </cell>
          <cell r="J328">
            <v>15</v>
          </cell>
        </row>
        <row r="328">
          <cell r="O328">
            <v>46600</v>
          </cell>
          <cell r="P328">
            <v>15</v>
          </cell>
        </row>
        <row r="328">
          <cell r="R328">
            <v>46569</v>
          </cell>
          <cell r="S328">
            <v>15</v>
          </cell>
        </row>
        <row r="329">
          <cell r="I329">
            <v>46631</v>
          </cell>
          <cell r="J329">
            <v>15</v>
          </cell>
        </row>
        <row r="329">
          <cell r="O329">
            <v>46631</v>
          </cell>
          <cell r="P329">
            <v>15</v>
          </cell>
        </row>
        <row r="329">
          <cell r="R329">
            <v>46600</v>
          </cell>
          <cell r="S329">
            <v>15</v>
          </cell>
        </row>
        <row r="330">
          <cell r="I330">
            <v>46661</v>
          </cell>
          <cell r="J330">
            <v>15</v>
          </cell>
        </row>
        <row r="330">
          <cell r="O330">
            <v>46661</v>
          </cell>
          <cell r="P330">
            <v>15</v>
          </cell>
        </row>
        <row r="330">
          <cell r="R330">
            <v>46631</v>
          </cell>
          <cell r="S330">
            <v>15</v>
          </cell>
        </row>
        <row r="331">
          <cell r="I331">
            <v>46692</v>
          </cell>
          <cell r="J331">
            <v>15</v>
          </cell>
        </row>
        <row r="331">
          <cell r="O331">
            <v>46692</v>
          </cell>
          <cell r="P331">
            <v>15</v>
          </cell>
        </row>
        <row r="331">
          <cell r="R331">
            <v>46661</v>
          </cell>
          <cell r="S331">
            <v>15</v>
          </cell>
        </row>
        <row r="332">
          <cell r="I332">
            <v>46722</v>
          </cell>
          <cell r="J332" t="e">
            <v>#VALUE!</v>
          </cell>
        </row>
        <row r="332">
          <cell r="O332">
            <v>46722</v>
          </cell>
          <cell r="P332" t="e">
            <v>#VALUE!</v>
          </cell>
        </row>
        <row r="332">
          <cell r="R332">
            <v>46692</v>
          </cell>
          <cell r="S33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AGG-GAS-IDX</v>
          </cell>
          <cell r="B3" t="str">
            <v>CAP-EAST-IDX</v>
          </cell>
          <cell r="C3" t="str">
            <v>EAST</v>
          </cell>
          <cell r="D3" t="str">
            <v>I</v>
          </cell>
        </row>
        <row r="3">
          <cell r="F3" t="str">
            <v>GAS</v>
          </cell>
          <cell r="G3" t="str">
            <v>IMEAST</v>
          </cell>
          <cell r="H3" t="str">
            <v>INTRAMONTH</v>
          </cell>
        </row>
        <row r="4">
          <cell r="A4" t="str">
            <v>AGG-GAS-IDX</v>
          </cell>
          <cell r="B4" t="str">
            <v>CAP-TX-IDX</v>
          </cell>
          <cell r="C4" t="str">
            <v>TEXAS</v>
          </cell>
          <cell r="D4" t="str">
            <v>I</v>
          </cell>
        </row>
        <row r="4">
          <cell r="F4" t="str">
            <v>GAS</v>
          </cell>
          <cell r="G4" t="str">
            <v>IMTEXAS</v>
          </cell>
          <cell r="H4" t="str">
            <v>INTRAMONTH</v>
          </cell>
        </row>
        <row r="5">
          <cell r="A5" t="str">
            <v>AGG-GAS-IDX</v>
          </cell>
          <cell r="B5" t="str">
            <v>CAP-WE-IDX</v>
          </cell>
          <cell r="C5" t="str">
            <v>WEST</v>
          </cell>
          <cell r="D5" t="str">
            <v>I</v>
          </cell>
        </row>
        <row r="5">
          <cell r="F5" t="str">
            <v>GAS</v>
          </cell>
          <cell r="G5" t="str">
            <v>IMWEST</v>
          </cell>
          <cell r="H5" t="str">
            <v>INTRAMONTH</v>
          </cell>
        </row>
        <row r="6">
          <cell r="A6" t="str">
            <v>AGG-GAS-IDX</v>
          </cell>
          <cell r="B6" t="str">
            <v>FT-CAND-EGSC-IDX</v>
          </cell>
          <cell r="C6" t="str">
            <v>CANADA</v>
          </cell>
          <cell r="D6" t="str">
            <v>I</v>
          </cell>
        </row>
        <row r="6">
          <cell r="F6" t="str">
            <v>GAS</v>
          </cell>
          <cell r="G6" t="str">
            <v>CANADA</v>
          </cell>
          <cell r="H6" t="str">
            <v>CANADA</v>
          </cell>
        </row>
        <row r="7">
          <cell r="A7" t="str">
            <v>AGG-GAS-IDX</v>
          </cell>
          <cell r="B7" t="str">
            <v>FT-CENTRAL-IDX</v>
          </cell>
          <cell r="C7" t="str">
            <v>CENTRAL</v>
          </cell>
          <cell r="D7" t="str">
            <v>I</v>
          </cell>
        </row>
        <row r="7">
          <cell r="F7" t="str">
            <v>GAS</v>
          </cell>
          <cell r="G7" t="str">
            <v>CENTRAL</v>
          </cell>
          <cell r="H7" t="str">
            <v>FIRM TRADING</v>
          </cell>
        </row>
        <row r="8">
          <cell r="A8" t="str">
            <v>AGG-GAS-IDX</v>
          </cell>
          <cell r="B8" t="str">
            <v>FT-CENTRAL-KC-IDX</v>
          </cell>
          <cell r="C8" t="str">
            <v>CENTRAL</v>
          </cell>
          <cell r="D8" t="str">
            <v>I</v>
          </cell>
        </row>
        <row r="8">
          <cell r="F8" t="str">
            <v>GAS</v>
          </cell>
          <cell r="G8" t="str">
            <v>CENTRAL</v>
          </cell>
          <cell r="H8" t="str">
            <v>FIRM TRADING</v>
          </cell>
        </row>
        <row r="9">
          <cell r="A9" t="str">
            <v>AGG-GAS-IDX</v>
          </cell>
          <cell r="B9" t="str">
            <v>FT-CENTRAL-PRM-IDX</v>
          </cell>
          <cell r="C9" t="str">
            <v>CENTRAL</v>
          </cell>
          <cell r="D9" t="str">
            <v>I</v>
          </cell>
        </row>
        <row r="9">
          <cell r="F9" t="str">
            <v>GAS</v>
          </cell>
          <cell r="G9" t="str">
            <v>CENTRAL</v>
          </cell>
          <cell r="H9" t="str">
            <v>FIRM TRADING</v>
          </cell>
        </row>
        <row r="10">
          <cell r="A10" t="str">
            <v>AGG-GAS-IDX</v>
          </cell>
          <cell r="B10" t="str">
            <v>FT-ONT-CENTRAL-IDX</v>
          </cell>
          <cell r="C10" t="str">
            <v>CENTRAL</v>
          </cell>
          <cell r="D10" t="str">
            <v>I</v>
          </cell>
        </row>
        <row r="10">
          <cell r="F10" t="str">
            <v>GAS</v>
          </cell>
          <cell r="G10" t="str">
            <v>FTONTARI</v>
          </cell>
          <cell r="H10" t="str">
            <v>FIRM TRADING</v>
          </cell>
        </row>
        <row r="11">
          <cell r="A11" t="str">
            <v>AGG-GAS-IDX</v>
          </cell>
          <cell r="B11" t="str">
            <v>FT-ONT-CENT-EA-IDX</v>
          </cell>
          <cell r="C11" t="str">
            <v>CENTRAL</v>
          </cell>
          <cell r="D11" t="str">
            <v>I</v>
          </cell>
        </row>
        <row r="11">
          <cell r="F11" t="str">
            <v>GAS</v>
          </cell>
          <cell r="G11" t="str">
            <v>FTONTAR</v>
          </cell>
          <cell r="H11" t="str">
            <v>FIRM TRADING</v>
          </cell>
        </row>
        <row r="12">
          <cell r="A12" t="str">
            <v>AGG-GAS-IDX</v>
          </cell>
          <cell r="B12" t="str">
            <v>FT-ONTARIO1-IDX</v>
          </cell>
          <cell r="C12" t="str">
            <v>CENTRAL</v>
          </cell>
          <cell r="D12" t="str">
            <v>I</v>
          </cell>
        </row>
        <row r="12">
          <cell r="F12" t="str">
            <v>GAS</v>
          </cell>
          <cell r="G12" t="str">
            <v>CENTRAL</v>
          </cell>
          <cell r="H12" t="str">
            <v>FIRM TRADING</v>
          </cell>
        </row>
        <row r="13">
          <cell r="A13" t="str">
            <v>AGG-GAS-IDX</v>
          </cell>
          <cell r="B13" t="str">
            <v>FT-EAST-IDX</v>
          </cell>
          <cell r="C13" t="str">
            <v>EAST</v>
          </cell>
          <cell r="D13" t="str">
            <v>I</v>
          </cell>
        </row>
        <row r="13">
          <cell r="F13" t="str">
            <v>GAS</v>
          </cell>
          <cell r="G13" t="str">
            <v>EAST</v>
          </cell>
          <cell r="H13" t="str">
            <v>FIRM TRADING</v>
          </cell>
        </row>
        <row r="14">
          <cell r="A14" t="str">
            <v>AGG-GAS-IDX</v>
          </cell>
          <cell r="B14" t="str">
            <v>FT-EAST-KC-IDX</v>
          </cell>
          <cell r="C14" t="str">
            <v>EAST</v>
          </cell>
          <cell r="D14" t="str">
            <v>I</v>
          </cell>
        </row>
        <row r="14">
          <cell r="F14" t="str">
            <v>GAS</v>
          </cell>
          <cell r="G14" t="str">
            <v>EAST</v>
          </cell>
          <cell r="H14" t="str">
            <v>FIRM TRADING</v>
          </cell>
        </row>
        <row r="15">
          <cell r="A15" t="str">
            <v>AGG-GAS-IDX</v>
          </cell>
          <cell r="B15" t="str">
            <v>FT-EAST-PRM-IDX</v>
          </cell>
          <cell r="C15" t="str">
            <v>EAST</v>
          </cell>
          <cell r="D15" t="str">
            <v>I</v>
          </cell>
        </row>
        <row r="15">
          <cell r="F15" t="str">
            <v>GAS</v>
          </cell>
          <cell r="G15" t="str">
            <v>EAST</v>
          </cell>
          <cell r="H15" t="str">
            <v>FIRM TRADING</v>
          </cell>
        </row>
        <row r="16">
          <cell r="A16" t="str">
            <v>AGG-GAS-IDX</v>
          </cell>
          <cell r="B16" t="str">
            <v>ARUBA-TP-IDX</v>
          </cell>
          <cell r="C16" t="str">
            <v>PEOPLES</v>
          </cell>
          <cell r="D16" t="str">
            <v>I</v>
          </cell>
        </row>
        <row r="16">
          <cell r="F16" t="str">
            <v>GAS</v>
          </cell>
          <cell r="G16" t="str">
            <v>ARUBAT</v>
          </cell>
          <cell r="H16" t="str">
            <v>FIRM TRADING</v>
          </cell>
        </row>
        <row r="17">
          <cell r="A17" t="str">
            <v>AGG-GAS-IDX</v>
          </cell>
          <cell r="B17" t="str">
            <v>FT-KC-CENTRAL-IDX</v>
          </cell>
          <cell r="C17" t="str">
            <v>CENTRAL</v>
          </cell>
          <cell r="D17" t="str">
            <v>I</v>
          </cell>
        </row>
        <row r="17">
          <cell r="F17" t="str">
            <v>GAS</v>
          </cell>
          <cell r="G17" t="str">
            <v>CENTRAL</v>
          </cell>
          <cell r="H17" t="str">
            <v>FIRM TRADING</v>
          </cell>
        </row>
        <row r="18">
          <cell r="A18" t="str">
            <v>AGG-GAS-IDX</v>
          </cell>
          <cell r="B18" t="str">
            <v>FT-KC-EAST-IDX</v>
          </cell>
          <cell r="C18" t="str">
            <v>EAST</v>
          </cell>
          <cell r="D18" t="str">
            <v>I</v>
          </cell>
        </row>
        <row r="18">
          <cell r="F18" t="str">
            <v>GAS</v>
          </cell>
          <cell r="G18" t="str">
            <v>EAST</v>
          </cell>
          <cell r="H18" t="str">
            <v>FIRM TRADING</v>
          </cell>
        </row>
        <row r="19">
          <cell r="A19" t="str">
            <v>AGG-GAS-IDX</v>
          </cell>
          <cell r="B19" t="str">
            <v>FT-KC-NY-IDX</v>
          </cell>
          <cell r="C19" t="str">
            <v>NEWYORK</v>
          </cell>
          <cell r="D19" t="str">
            <v>I</v>
          </cell>
        </row>
        <row r="19">
          <cell r="F19" t="str">
            <v>GAS</v>
          </cell>
          <cell r="G19" t="str">
            <v>NEWYORK</v>
          </cell>
          <cell r="H19" t="str">
            <v>FIRM TRADING</v>
          </cell>
        </row>
        <row r="20">
          <cell r="A20" t="str">
            <v>AGG-GAS-IDX</v>
          </cell>
          <cell r="B20" t="str">
            <v>FT-KC-TEXAS-IDX</v>
          </cell>
          <cell r="C20" t="str">
            <v>TEXAS</v>
          </cell>
          <cell r="D20" t="str">
            <v>I</v>
          </cell>
        </row>
        <row r="20">
          <cell r="F20" t="str">
            <v>GAS</v>
          </cell>
          <cell r="G20" t="str">
            <v>TEXAS</v>
          </cell>
          <cell r="H20" t="str">
            <v>FIRM TRADING</v>
          </cell>
        </row>
        <row r="21">
          <cell r="A21" t="str">
            <v>AGG-GAS-IDX</v>
          </cell>
          <cell r="B21" t="str">
            <v>FT-KC-WEST-IDX</v>
          </cell>
          <cell r="C21" t="str">
            <v>WEST</v>
          </cell>
          <cell r="D21" t="str">
            <v>I</v>
          </cell>
        </row>
        <row r="21">
          <cell r="F21" t="str">
            <v>GAS</v>
          </cell>
          <cell r="G21" t="str">
            <v>WEST</v>
          </cell>
          <cell r="H21" t="str">
            <v>FIRM TRADING</v>
          </cell>
        </row>
        <row r="22">
          <cell r="A22" t="str">
            <v>AGG-GAS-IDX</v>
          </cell>
          <cell r="B22" t="str">
            <v>FT-NY-IDX</v>
          </cell>
          <cell r="C22" t="str">
            <v>NEWYORK</v>
          </cell>
          <cell r="D22" t="str">
            <v>I</v>
          </cell>
        </row>
        <row r="22">
          <cell r="F22" t="str">
            <v>GAS</v>
          </cell>
          <cell r="G22" t="str">
            <v>NEWYORK</v>
          </cell>
          <cell r="H22" t="str">
            <v>FIRM TRADING</v>
          </cell>
        </row>
        <row r="23">
          <cell r="A23" t="str">
            <v>AGG-GAS-IDX</v>
          </cell>
          <cell r="B23" t="str">
            <v>FT-NY-KC-IDX</v>
          </cell>
          <cell r="C23" t="str">
            <v>NEWYORK</v>
          </cell>
          <cell r="D23" t="str">
            <v>I</v>
          </cell>
        </row>
        <row r="23">
          <cell r="F23" t="str">
            <v>GAS</v>
          </cell>
          <cell r="G23" t="str">
            <v>NEWYORK</v>
          </cell>
          <cell r="H23" t="str">
            <v>FIRM TRADING</v>
          </cell>
        </row>
        <row r="24">
          <cell r="A24" t="str">
            <v>AGG-GAS-IDX</v>
          </cell>
          <cell r="B24" t="str">
            <v>FT-NY-PRM-IDX</v>
          </cell>
          <cell r="C24" t="str">
            <v>NEWYORK</v>
          </cell>
          <cell r="D24" t="str">
            <v>I</v>
          </cell>
        </row>
        <row r="24">
          <cell r="F24" t="str">
            <v>GAS</v>
          </cell>
          <cell r="G24" t="str">
            <v>NEWYORK</v>
          </cell>
          <cell r="H24" t="str">
            <v>FIRM TRADING</v>
          </cell>
        </row>
        <row r="25">
          <cell r="A25" t="str">
            <v>AGG-GAS-IDX</v>
          </cell>
          <cell r="B25" t="str">
            <v>FT-PRM-CENTRAL-IDX</v>
          </cell>
          <cell r="C25" t="str">
            <v>CENTRAL</v>
          </cell>
          <cell r="D25" t="str">
            <v>I</v>
          </cell>
        </row>
        <row r="25">
          <cell r="F25" t="str">
            <v>GAS</v>
          </cell>
          <cell r="G25" t="str">
            <v>CENTRAL</v>
          </cell>
          <cell r="H25" t="str">
            <v>FIRM TRADING</v>
          </cell>
        </row>
        <row r="26">
          <cell r="A26" t="str">
            <v>AGG-GAS-IDX</v>
          </cell>
          <cell r="B26" t="str">
            <v>FT-PRM-EAST-IDX</v>
          </cell>
          <cell r="C26" t="str">
            <v>EAST</v>
          </cell>
          <cell r="D26" t="str">
            <v>I</v>
          </cell>
        </row>
        <row r="26">
          <cell r="F26" t="str">
            <v>GAS</v>
          </cell>
          <cell r="G26" t="str">
            <v>EAST</v>
          </cell>
          <cell r="H26" t="str">
            <v>FIRM TRADING</v>
          </cell>
        </row>
        <row r="27">
          <cell r="A27" t="str">
            <v>AGG-GAS-IDX</v>
          </cell>
          <cell r="B27" t="str">
            <v>FT-PRM-NY-IDX</v>
          </cell>
          <cell r="C27" t="str">
            <v>NEWYORK</v>
          </cell>
          <cell r="D27" t="str">
            <v>I</v>
          </cell>
        </row>
        <row r="27">
          <cell r="F27" t="str">
            <v>GAS</v>
          </cell>
          <cell r="G27" t="str">
            <v>NEWYORK</v>
          </cell>
          <cell r="H27" t="str">
            <v>FIRM TRADING</v>
          </cell>
        </row>
        <row r="28">
          <cell r="A28" t="str">
            <v>AGG-GAS-IDX</v>
          </cell>
          <cell r="B28" t="str">
            <v>FT-PRM-TEXAS-IDX</v>
          </cell>
          <cell r="C28" t="str">
            <v>TEXAS</v>
          </cell>
          <cell r="D28" t="str">
            <v>I</v>
          </cell>
        </row>
        <row r="28">
          <cell r="F28" t="str">
            <v>GAS</v>
          </cell>
          <cell r="G28" t="str">
            <v>TEXAS</v>
          </cell>
          <cell r="H28" t="str">
            <v>FIRM TRADING</v>
          </cell>
        </row>
        <row r="29">
          <cell r="A29" t="str">
            <v>AGG-GAS-IDX</v>
          </cell>
          <cell r="B29" t="str">
            <v>FT-PRM-WEST-IDX</v>
          </cell>
          <cell r="C29" t="str">
            <v>WEST</v>
          </cell>
          <cell r="D29" t="str">
            <v>I</v>
          </cell>
        </row>
        <row r="29">
          <cell r="F29" t="str">
            <v>GAS</v>
          </cell>
          <cell r="G29" t="str">
            <v>WEST</v>
          </cell>
          <cell r="H29" t="str">
            <v>FIRM TRADING</v>
          </cell>
        </row>
        <row r="30">
          <cell r="A30" t="str">
            <v>AGG-GAS-IDX</v>
          </cell>
          <cell r="B30" t="str">
            <v>FT-SOUTH-TEXAS-IDX</v>
          </cell>
          <cell r="C30" t="str">
            <v>IMTEXAS</v>
          </cell>
          <cell r="D30" t="str">
            <v>I</v>
          </cell>
        </row>
        <row r="30">
          <cell r="F30" t="str">
            <v>GAS</v>
          </cell>
          <cell r="G30" t="str">
            <v>TEXAS</v>
          </cell>
          <cell r="H30" t="str">
            <v>INTRAMONTH</v>
          </cell>
        </row>
        <row r="31">
          <cell r="A31" t="str">
            <v>AGG-GAS-IDX</v>
          </cell>
          <cell r="B31" t="str">
            <v>FT-SOUTHEAST-IDX</v>
          </cell>
          <cell r="C31" t="str">
            <v>SE</v>
          </cell>
          <cell r="D31" t="str">
            <v>I</v>
          </cell>
        </row>
        <row r="31">
          <cell r="F31" t="str">
            <v>GAS</v>
          </cell>
          <cell r="G31" t="str">
            <v>FTSE</v>
          </cell>
          <cell r="H31" t="str">
            <v>INTRAMONTH</v>
          </cell>
        </row>
        <row r="32">
          <cell r="A32" t="str">
            <v>AGG-GAS-IDX</v>
          </cell>
          <cell r="B32" t="str">
            <v>FT-TEXAS-IDX</v>
          </cell>
          <cell r="C32" t="str">
            <v>TEXAS</v>
          </cell>
          <cell r="D32" t="str">
            <v>I</v>
          </cell>
        </row>
        <row r="32">
          <cell r="F32" t="str">
            <v>GAS</v>
          </cell>
          <cell r="G32" t="str">
            <v>TEXAS</v>
          </cell>
          <cell r="H32" t="str">
            <v>FIRM TRADING</v>
          </cell>
        </row>
        <row r="33">
          <cell r="A33" t="str">
            <v>AGG-GAS-IDX</v>
          </cell>
          <cell r="B33" t="str">
            <v>FT-TEXAS-KC-IDX</v>
          </cell>
          <cell r="C33" t="str">
            <v>TEXAS</v>
          </cell>
          <cell r="D33" t="str">
            <v>I</v>
          </cell>
        </row>
        <row r="33">
          <cell r="F33" t="str">
            <v>GAS</v>
          </cell>
          <cell r="G33" t="str">
            <v>TEXAS</v>
          </cell>
          <cell r="H33" t="str">
            <v>FIRM TRADING</v>
          </cell>
        </row>
        <row r="34">
          <cell r="A34" t="str">
            <v>AGG-GAS-IDX</v>
          </cell>
          <cell r="B34" t="str">
            <v>FT-TEXAS-PRM-IDX</v>
          </cell>
          <cell r="C34" t="str">
            <v>TEXAS</v>
          </cell>
          <cell r="D34" t="str">
            <v>I</v>
          </cell>
        </row>
        <row r="34">
          <cell r="F34" t="str">
            <v>GAS</v>
          </cell>
          <cell r="G34" t="str">
            <v>TEXAS</v>
          </cell>
          <cell r="H34" t="str">
            <v>FIRM TRADING</v>
          </cell>
        </row>
        <row r="35">
          <cell r="A35" t="str">
            <v>AGG-GAS-IDX</v>
          </cell>
          <cell r="B35" t="str">
            <v>FT-US/CAND-ERMS-IDX</v>
          </cell>
          <cell r="C35" t="str">
            <v>CANADA</v>
          </cell>
          <cell r="D35" t="str">
            <v>I</v>
          </cell>
        </row>
        <row r="35">
          <cell r="F35" t="str">
            <v>GAS</v>
          </cell>
          <cell r="G35" t="str">
            <v>CANADA</v>
          </cell>
          <cell r="H35" t="str">
            <v>FIRM TRADING</v>
          </cell>
        </row>
        <row r="36">
          <cell r="A36" t="str">
            <v>AGG-GAS-IDX</v>
          </cell>
          <cell r="B36" t="str">
            <v>FT-WAHA-IDX</v>
          </cell>
          <cell r="C36" t="str">
            <v>WAHA</v>
          </cell>
          <cell r="D36" t="str">
            <v>I</v>
          </cell>
        </row>
        <row r="36">
          <cell r="F36" t="str">
            <v>GAS</v>
          </cell>
          <cell r="G36" t="str">
            <v>IMTEXAS</v>
          </cell>
          <cell r="H36" t="str">
            <v>FIRM TRADING</v>
          </cell>
        </row>
        <row r="37">
          <cell r="A37" t="str">
            <v>AGG-GAS-IDX</v>
          </cell>
          <cell r="B37" t="str">
            <v>FT-WAHA-KC-IDX</v>
          </cell>
          <cell r="C37" t="str">
            <v>WAHA</v>
          </cell>
          <cell r="D37" t="str">
            <v>I</v>
          </cell>
        </row>
        <row r="37">
          <cell r="F37" t="str">
            <v>GAS</v>
          </cell>
          <cell r="G37" t="str">
            <v>TEXAS</v>
          </cell>
          <cell r="H37" t="str">
            <v>FIRM TRADING</v>
          </cell>
        </row>
        <row r="38">
          <cell r="A38" t="str">
            <v>AGG-GAS-IDX</v>
          </cell>
          <cell r="B38" t="str">
            <v>FT-WAHA-PRM-IDX</v>
          </cell>
          <cell r="C38" t="str">
            <v>WAHA</v>
          </cell>
          <cell r="D38" t="str">
            <v>I</v>
          </cell>
        </row>
        <row r="38">
          <cell r="F38" t="str">
            <v>GAS</v>
          </cell>
          <cell r="G38" t="str">
            <v>TEXAS</v>
          </cell>
          <cell r="H38" t="str">
            <v>FIRM TRADING</v>
          </cell>
        </row>
        <row r="39">
          <cell r="A39" t="str">
            <v>AGG-GAS-IDX</v>
          </cell>
          <cell r="B39" t="str">
            <v>FT-WEST-IDX</v>
          </cell>
          <cell r="C39" t="str">
            <v>WEST</v>
          </cell>
          <cell r="D39" t="str">
            <v>I</v>
          </cell>
        </row>
        <row r="39">
          <cell r="F39" t="str">
            <v>GAS</v>
          </cell>
          <cell r="G39" t="str">
            <v>IMWESTI</v>
          </cell>
          <cell r="H39" t="str">
            <v>FIRM TRADING</v>
          </cell>
        </row>
        <row r="40">
          <cell r="A40" t="str">
            <v>AGG-GAS-IDX</v>
          </cell>
          <cell r="B40" t="str">
            <v>FT-DENVER-IDX</v>
          </cell>
          <cell r="C40" t="str">
            <v>DENVER</v>
          </cell>
          <cell r="D40" t="str">
            <v>I</v>
          </cell>
        </row>
        <row r="40">
          <cell r="F40" t="str">
            <v>GAS</v>
          </cell>
          <cell r="G40" t="str">
            <v>DENVER</v>
          </cell>
          <cell r="H40" t="str">
            <v>FIRM TRADING</v>
          </cell>
        </row>
        <row r="41">
          <cell r="A41" t="str">
            <v>AGG-GAS-IDX</v>
          </cell>
          <cell r="B41" t="str">
            <v>FT-WEST-KC-IDX</v>
          </cell>
          <cell r="C41" t="str">
            <v>WEST</v>
          </cell>
          <cell r="D41" t="str">
            <v>I</v>
          </cell>
        </row>
        <row r="41">
          <cell r="F41" t="str">
            <v>GAS</v>
          </cell>
          <cell r="G41" t="str">
            <v>WEST</v>
          </cell>
          <cell r="H41" t="str">
            <v>FIRM TRADING</v>
          </cell>
        </row>
        <row r="42">
          <cell r="A42" t="str">
            <v>AGG-GAS-IDX</v>
          </cell>
          <cell r="B42" t="str">
            <v>FT-WEST-PRM-IDX</v>
          </cell>
          <cell r="C42" t="str">
            <v>WEST</v>
          </cell>
          <cell r="D42" t="str">
            <v>I</v>
          </cell>
        </row>
        <row r="42">
          <cell r="F42" t="str">
            <v>GAS</v>
          </cell>
          <cell r="G42" t="str">
            <v>WEST</v>
          </cell>
          <cell r="H42" t="str">
            <v>FIRM TRADING</v>
          </cell>
        </row>
        <row r="43">
          <cell r="A43" t="str">
            <v>AGG-GAS-IDX</v>
          </cell>
          <cell r="B43" t="str">
            <v>GAS-CHASE-MAHII-IDX</v>
          </cell>
          <cell r="C43" t="str">
            <v>DESK</v>
          </cell>
          <cell r="D43" t="str">
            <v>I</v>
          </cell>
        </row>
        <row r="43">
          <cell r="F43" t="str">
            <v>GAS</v>
          </cell>
          <cell r="G43" t="str">
            <v>NGPRICE</v>
          </cell>
          <cell r="H43" t="str">
            <v>NGPRICE</v>
          </cell>
        </row>
        <row r="44">
          <cell r="A44" t="str">
            <v>AGG-GAS-IDX</v>
          </cell>
          <cell r="B44" t="str">
            <v>GAS-CHASE-MAHIV-IDX</v>
          </cell>
          <cell r="C44" t="str">
            <v>DESK</v>
          </cell>
          <cell r="D44" t="str">
            <v>I</v>
          </cell>
        </row>
        <row r="44">
          <cell r="F44" t="str">
            <v>GAS</v>
          </cell>
          <cell r="G44" t="str">
            <v>NGPRICE</v>
          </cell>
          <cell r="H44" t="str">
            <v>NGPRICE</v>
          </cell>
        </row>
        <row r="45">
          <cell r="A45" t="str">
            <v>AGG-GAS-IDX</v>
          </cell>
          <cell r="B45" t="str">
            <v>GAS-CHASE-MAHV-IDX</v>
          </cell>
          <cell r="C45" t="str">
            <v>DESK</v>
          </cell>
          <cell r="D45" t="str">
            <v>I</v>
          </cell>
        </row>
        <row r="45">
          <cell r="F45" t="str">
            <v>GAS</v>
          </cell>
          <cell r="G45" t="str">
            <v>NGPRICE</v>
          </cell>
          <cell r="H45" t="str">
            <v>NGPRICE</v>
          </cell>
        </row>
        <row r="46">
          <cell r="A46" t="str">
            <v>AGG-GAS-IDX</v>
          </cell>
          <cell r="B46" t="str">
            <v>GAS-ENERGYAMER-IDX</v>
          </cell>
          <cell r="C46" t="str">
            <v>DESK</v>
          </cell>
          <cell r="D46" t="str">
            <v>I</v>
          </cell>
        </row>
        <row r="46">
          <cell r="F46" t="str">
            <v>GAS</v>
          </cell>
          <cell r="G46" t="str">
            <v>NGPRICE</v>
          </cell>
          <cell r="H46" t="str">
            <v>NGPRICE</v>
          </cell>
        </row>
        <row r="47">
          <cell r="A47" t="str">
            <v>AGG-GAS-IDX</v>
          </cell>
          <cell r="B47" t="str">
            <v>INTRA-WEST-IDX</v>
          </cell>
          <cell r="C47" t="str">
            <v>WEST</v>
          </cell>
          <cell r="D47" t="str">
            <v>I</v>
          </cell>
        </row>
        <row r="47">
          <cell r="F47" t="str">
            <v>GAS</v>
          </cell>
          <cell r="G47" t="str">
            <v>IMWESTI</v>
          </cell>
          <cell r="H47" t="str">
            <v>INTRAMONTH</v>
          </cell>
        </row>
        <row r="48">
          <cell r="A48" t="str">
            <v>AGG-GAS-IDX</v>
          </cell>
          <cell r="B48" t="str">
            <v>NG-INDEX-CAND-IDX</v>
          </cell>
          <cell r="C48" t="str">
            <v>CANADA</v>
          </cell>
          <cell r="D48" t="str">
            <v>I</v>
          </cell>
        </row>
        <row r="48">
          <cell r="F48" t="str">
            <v>GAS</v>
          </cell>
          <cell r="G48" t="str">
            <v>CANADA</v>
          </cell>
          <cell r="H48" t="str">
            <v>CANADA</v>
          </cell>
        </row>
        <row r="49">
          <cell r="A49" t="str">
            <v>AGG-GAS-IDX</v>
          </cell>
          <cell r="B49" t="str">
            <v>ST-BAMMEL-CUSH-IDX</v>
          </cell>
          <cell r="C49" t="str">
            <v>ST_BAMMEL</v>
          </cell>
          <cell r="D49" t="str">
            <v>I</v>
          </cell>
        </row>
        <row r="49">
          <cell r="F49" t="str">
            <v>GAS</v>
          </cell>
          <cell r="G49" t="str">
            <v>STORAGE</v>
          </cell>
          <cell r="H49" t="str">
            <v>FIRM TRADING</v>
          </cell>
        </row>
        <row r="50">
          <cell r="A50" t="str">
            <v>AGG-GAS-IDX</v>
          </cell>
          <cell r="B50" t="str">
            <v>ST-BAMMEL-FNCL-IDX</v>
          </cell>
          <cell r="C50" t="str">
            <v>ST_BAM_F</v>
          </cell>
          <cell r="D50" t="str">
            <v>I</v>
          </cell>
        </row>
        <row r="50">
          <cell r="F50" t="str">
            <v>GAS</v>
          </cell>
          <cell r="G50" t="str">
            <v>STORAGE</v>
          </cell>
          <cell r="H50" t="str">
            <v>FIRM TRADING</v>
          </cell>
        </row>
        <row r="51">
          <cell r="A51" t="str">
            <v>AGG-GAS-IDX</v>
          </cell>
          <cell r="B51" t="str">
            <v>ST-BAMMEL-IDX</v>
          </cell>
          <cell r="C51" t="str">
            <v>ST_BAMMEL</v>
          </cell>
          <cell r="D51" t="str">
            <v>I</v>
          </cell>
        </row>
        <row r="51">
          <cell r="F51" t="str">
            <v>GAS</v>
          </cell>
          <cell r="G51" t="str">
            <v>STORAGE</v>
          </cell>
          <cell r="H51" t="str">
            <v>FIRM TRADING</v>
          </cell>
        </row>
        <row r="52">
          <cell r="A52" t="str">
            <v>AGG-GAS-IDX</v>
          </cell>
          <cell r="B52" t="str">
            <v>ST-BISTINEAU-IDX</v>
          </cell>
          <cell r="C52" t="str">
            <v>ST_BISTIN</v>
          </cell>
          <cell r="D52" t="str">
            <v>I</v>
          </cell>
        </row>
        <row r="52">
          <cell r="F52" t="str">
            <v>GAS</v>
          </cell>
          <cell r="G52" t="str">
            <v>STORAGE</v>
          </cell>
          <cell r="H52" t="str">
            <v>FIRM TRADING</v>
          </cell>
        </row>
        <row r="53">
          <cell r="A53" t="str">
            <v>AGG-GAS-IDX</v>
          </cell>
          <cell r="B53" t="str">
            <v>ST-SPINDLETOP-IDX</v>
          </cell>
          <cell r="C53" t="str">
            <v>ST_SPINDLE</v>
          </cell>
          <cell r="D53" t="str">
            <v>I</v>
          </cell>
        </row>
        <row r="53">
          <cell r="F53" t="str">
            <v>GAS</v>
          </cell>
          <cell r="G53" t="str">
            <v>STORAGE</v>
          </cell>
          <cell r="H53" t="str">
            <v>FIRM TRADING</v>
          </cell>
        </row>
        <row r="54">
          <cell r="A54" t="str">
            <v>AGG-GAS-IDX</v>
          </cell>
          <cell r="B54" t="str">
            <v>ST-BUG-IDX</v>
          </cell>
          <cell r="C54" t="str">
            <v>NORTHEAST</v>
          </cell>
          <cell r="D54" t="str">
            <v>I</v>
          </cell>
        </row>
        <row r="54">
          <cell r="F54" t="str">
            <v>GAS</v>
          </cell>
          <cell r="G54" t="str">
            <v>IMNORTHEAST</v>
          </cell>
          <cell r="H54" t="str">
            <v>INTRAMONTH</v>
          </cell>
        </row>
        <row r="55">
          <cell r="A55" t="str">
            <v>AGG-GAS-IDX</v>
          </cell>
          <cell r="B55" t="str">
            <v>INTRA-ST-BUG-IDX</v>
          </cell>
          <cell r="C55" t="str">
            <v>NORTHEAST</v>
          </cell>
          <cell r="D55" t="str">
            <v>I</v>
          </cell>
        </row>
        <row r="55">
          <cell r="F55" t="str">
            <v>GAS</v>
          </cell>
          <cell r="G55" t="str">
            <v>IMBUG</v>
          </cell>
          <cell r="H55" t="str">
            <v>INTRAMONTH</v>
          </cell>
        </row>
        <row r="56">
          <cell r="A56" t="str">
            <v>AGG-GAS-IDX</v>
          </cell>
          <cell r="B56" t="str">
            <v>ST-BUG/WASH-IDX</v>
          </cell>
          <cell r="C56" t="str">
            <v>NORTHEAST</v>
          </cell>
          <cell r="D56" t="str">
            <v>I</v>
          </cell>
        </row>
        <row r="56">
          <cell r="F56" t="str">
            <v>GAS</v>
          </cell>
          <cell r="G56" t="str">
            <v>IMNORTHEAST</v>
          </cell>
          <cell r="H56" t="str">
            <v>INTRAMONTH</v>
          </cell>
        </row>
        <row r="57">
          <cell r="A57" t="str">
            <v>AGG-GAS-IDX</v>
          </cell>
          <cell r="B57" t="str">
            <v>ST-BUGWSS-IDX</v>
          </cell>
          <cell r="C57" t="str">
            <v>NORTHEAST</v>
          </cell>
          <cell r="D57" t="str">
            <v>I</v>
          </cell>
        </row>
        <row r="57">
          <cell r="F57" t="str">
            <v>GAS</v>
          </cell>
          <cell r="G57" t="str">
            <v>IMNORTHEAST</v>
          </cell>
          <cell r="H57" t="str">
            <v>INTRAMONTH</v>
          </cell>
        </row>
        <row r="58">
          <cell r="A58" t="str">
            <v>AGG-GAS-IDX</v>
          </cell>
          <cell r="B58" t="str">
            <v>ST-HATTIESBURG-IDX</v>
          </cell>
          <cell r="C58" t="str">
            <v>NORTHEAST</v>
          </cell>
          <cell r="D58" t="str">
            <v>I</v>
          </cell>
        </row>
        <row r="58">
          <cell r="F58" t="str">
            <v>GAS</v>
          </cell>
          <cell r="G58" t="str">
            <v>IMNORTHEAST</v>
          </cell>
          <cell r="H58" t="str">
            <v>INTRAMONTH</v>
          </cell>
        </row>
        <row r="59">
          <cell r="A59" t="str">
            <v>AGG-GAS-IDX</v>
          </cell>
          <cell r="B59" t="str">
            <v>INTRA-ST-HATT-IDX</v>
          </cell>
          <cell r="C59" t="str">
            <v>NORTHEAST</v>
          </cell>
          <cell r="D59" t="str">
            <v>I</v>
          </cell>
        </row>
        <row r="59">
          <cell r="F59" t="str">
            <v>GAS</v>
          </cell>
          <cell r="G59" t="str">
            <v>IMNORTHEAST</v>
          </cell>
          <cell r="H59" t="str">
            <v>INTRAMONTH</v>
          </cell>
        </row>
        <row r="60">
          <cell r="A60" t="str">
            <v>AGG-GAS-IDX</v>
          </cell>
          <cell r="B60" t="str">
            <v>ST-MICHCON-CENT-IDX</v>
          </cell>
          <cell r="C60" t="str">
            <v>CENTRAL</v>
          </cell>
          <cell r="D60" t="str">
            <v>I</v>
          </cell>
        </row>
        <row r="60">
          <cell r="F60" t="str">
            <v>GAS</v>
          </cell>
          <cell r="G60" t="str">
            <v>OMICRONPEO</v>
          </cell>
          <cell r="H60" t="str">
            <v>INTRAMONTH</v>
          </cell>
        </row>
        <row r="61">
          <cell r="A61" t="str">
            <v>AGG-GAS-IDX</v>
          </cell>
          <cell r="B61" t="str">
            <v>ST-MICHCON-IDX</v>
          </cell>
          <cell r="C61" t="str">
            <v>CENTRAL</v>
          </cell>
          <cell r="D61" t="str">
            <v>I</v>
          </cell>
        </row>
        <row r="61">
          <cell r="F61" t="str">
            <v>GAS</v>
          </cell>
          <cell r="G61" t="str">
            <v>OMICRONPEO</v>
          </cell>
          <cell r="H61" t="str">
            <v>INTRAMONTH</v>
          </cell>
        </row>
        <row r="62">
          <cell r="A62" t="str">
            <v>AGG-GAS-IDX</v>
          </cell>
          <cell r="B62" t="str">
            <v>ST-NIGAS-CENTRAL-IDX</v>
          </cell>
          <cell r="C62" t="str">
            <v>CENTRAL</v>
          </cell>
          <cell r="D62" t="str">
            <v>I</v>
          </cell>
        </row>
        <row r="62">
          <cell r="F62" t="str">
            <v>GAS</v>
          </cell>
          <cell r="G62" t="str">
            <v>IMCENTRAL</v>
          </cell>
          <cell r="H62" t="str">
            <v>INTRAMONTH</v>
          </cell>
        </row>
        <row r="63">
          <cell r="A63" t="str">
            <v>AGG-GAS-IDX</v>
          </cell>
          <cell r="B63" t="str">
            <v>ST-NIGAS-IDX</v>
          </cell>
          <cell r="C63" t="str">
            <v>CENTRAL</v>
          </cell>
          <cell r="D63" t="str">
            <v>I</v>
          </cell>
        </row>
        <row r="63">
          <cell r="F63" t="str">
            <v>GAS</v>
          </cell>
          <cell r="G63" t="str">
            <v>IMCENTRAL</v>
          </cell>
          <cell r="H63" t="str">
            <v>INTRAMONTH</v>
          </cell>
        </row>
        <row r="64">
          <cell r="A64" t="str">
            <v>AGG-GAS-IDX</v>
          </cell>
          <cell r="B64" t="str">
            <v>INTRA-NGPL-STRG-IDX</v>
          </cell>
          <cell r="C64" t="str">
            <v>CENTRAL</v>
          </cell>
          <cell r="D64" t="str">
            <v>I</v>
          </cell>
        </row>
        <row r="64">
          <cell r="F64" t="str">
            <v>GAS</v>
          </cell>
          <cell r="G64" t="str">
            <v>IMCENTRAL</v>
          </cell>
          <cell r="H64" t="str">
            <v>INTRAMONTH</v>
          </cell>
        </row>
        <row r="65">
          <cell r="A65" t="str">
            <v>AGG-GAS-IDX</v>
          </cell>
          <cell r="B65" t="str">
            <v>ST-NIPSCO-CE-IDX</v>
          </cell>
          <cell r="C65" t="str">
            <v>CENTRAL</v>
          </cell>
          <cell r="D65" t="str">
            <v>I</v>
          </cell>
        </row>
        <row r="65">
          <cell r="F65" t="str">
            <v>GAS</v>
          </cell>
          <cell r="G65" t="str">
            <v>IMCENTRAL</v>
          </cell>
          <cell r="H65" t="str">
            <v>INTRAMONTH</v>
          </cell>
        </row>
        <row r="66">
          <cell r="A66" t="str">
            <v>AGG-GAS-IDX</v>
          </cell>
          <cell r="B66" t="str">
            <v>INTRA-ST-NIPSCO-IDX</v>
          </cell>
          <cell r="C66" t="str">
            <v>CENTRAL</v>
          </cell>
          <cell r="D66" t="str">
            <v>I</v>
          </cell>
        </row>
        <row r="66">
          <cell r="F66" t="str">
            <v>GAS</v>
          </cell>
          <cell r="G66" t="str">
            <v>IMCENTRAL</v>
          </cell>
          <cell r="H66" t="str">
            <v>INTRAMONTH</v>
          </cell>
        </row>
        <row r="67">
          <cell r="A67" t="str">
            <v>AGG-GAS-IDX</v>
          </cell>
          <cell r="B67" t="str">
            <v>INTRA-ST-NIPSCO-IDX</v>
          </cell>
          <cell r="C67" t="str">
            <v>CENTRAL</v>
          </cell>
          <cell r="D67" t="str">
            <v>I</v>
          </cell>
        </row>
        <row r="67">
          <cell r="F67" t="str">
            <v>GAS</v>
          </cell>
          <cell r="G67" t="str">
            <v>IMCENTRAL</v>
          </cell>
          <cell r="H67" t="str">
            <v>INTRAMONTH</v>
          </cell>
        </row>
        <row r="68">
          <cell r="A68" t="str">
            <v>AGG-GAS-IDX</v>
          </cell>
          <cell r="B68" t="str">
            <v>ST-NORAM-IDX</v>
          </cell>
          <cell r="C68" t="str">
            <v>CENTRAL</v>
          </cell>
          <cell r="D68" t="str">
            <v>I</v>
          </cell>
        </row>
        <row r="68">
          <cell r="F68" t="str">
            <v>GAS</v>
          </cell>
          <cell r="G68" t="str">
            <v>IMCENTRAL</v>
          </cell>
          <cell r="H68" t="str">
            <v>INTRAMONTH</v>
          </cell>
        </row>
        <row r="69">
          <cell r="A69" t="str">
            <v>AGG-GAS-IDX</v>
          </cell>
          <cell r="B69" t="str">
            <v>ST-ST-CLAIR-IDX</v>
          </cell>
          <cell r="C69" t="str">
            <v>NORTHEAST</v>
          </cell>
          <cell r="D69" t="str">
            <v>I</v>
          </cell>
        </row>
        <row r="69">
          <cell r="F69" t="str">
            <v>GAS</v>
          </cell>
          <cell r="G69" t="str">
            <v>IMNORTHEAST</v>
          </cell>
          <cell r="H69" t="str">
            <v>INTRAMONTH</v>
          </cell>
        </row>
        <row r="70">
          <cell r="A70" t="str">
            <v>AGG-GAS-IDX</v>
          </cell>
          <cell r="B70" t="str">
            <v>ST-SYNTHETIC-CE-IDX</v>
          </cell>
          <cell r="C70" t="str">
            <v>CENTRAL</v>
          </cell>
          <cell r="D70" t="str">
            <v>I</v>
          </cell>
        </row>
        <row r="70">
          <cell r="F70" t="str">
            <v>GAS</v>
          </cell>
          <cell r="G70" t="str">
            <v>IMCENTRAL</v>
          </cell>
          <cell r="H70" t="str">
            <v>INTRAMONTH</v>
          </cell>
        </row>
        <row r="71">
          <cell r="A71" t="str">
            <v>AGG-GAS-IDX</v>
          </cell>
          <cell r="B71" t="str">
            <v>INTRA-ST-SYNTH-IDX</v>
          </cell>
          <cell r="C71" t="str">
            <v>CENTRAL</v>
          </cell>
          <cell r="D71" t="str">
            <v>I</v>
          </cell>
        </row>
        <row r="71">
          <cell r="F71" t="str">
            <v>GAS</v>
          </cell>
          <cell r="G71" t="str">
            <v>IMCENTRAL</v>
          </cell>
          <cell r="H71" t="str">
            <v>INTRAMONTH</v>
          </cell>
        </row>
        <row r="72">
          <cell r="A72" t="str">
            <v>AGG-GAS-IDX</v>
          </cell>
          <cell r="B72" t="str">
            <v>ST-SYNTHETIC-NE-IDX</v>
          </cell>
          <cell r="C72" t="str">
            <v>NORTHEAST</v>
          </cell>
          <cell r="D72" t="str">
            <v>I</v>
          </cell>
        </row>
        <row r="72">
          <cell r="F72" t="str">
            <v>GAS</v>
          </cell>
          <cell r="G72" t="str">
            <v>IMNORTHEAST</v>
          </cell>
          <cell r="H72" t="str">
            <v>INTRAMONTH</v>
          </cell>
        </row>
        <row r="73">
          <cell r="A73" t="str">
            <v>AGG-GAS-IDX</v>
          </cell>
          <cell r="B73" t="str">
            <v>ST-TXGAS-IDX</v>
          </cell>
          <cell r="C73" t="str">
            <v>TEXAS</v>
          </cell>
          <cell r="D73" t="str">
            <v>I</v>
          </cell>
        </row>
        <row r="73">
          <cell r="F73" t="str">
            <v>GAS</v>
          </cell>
          <cell r="G73" t="str">
            <v>IMTEXAS</v>
          </cell>
          <cell r="H73" t="str">
            <v>INTRAMONTH</v>
          </cell>
        </row>
        <row r="74">
          <cell r="A74" t="str">
            <v>AGG-GAS-IDX</v>
          </cell>
          <cell r="B74" t="str">
            <v>ST-WILLISTON-IDX</v>
          </cell>
          <cell r="C74" t="str">
            <v>WEST</v>
          </cell>
          <cell r="D74" t="str">
            <v>I</v>
          </cell>
        </row>
        <row r="74">
          <cell r="F74" t="str">
            <v>GAS</v>
          </cell>
          <cell r="G74" t="str">
            <v>IMWEST</v>
          </cell>
          <cell r="H74" t="str">
            <v>INTRAMONTH</v>
          </cell>
        </row>
        <row r="75">
          <cell r="A75" t="str">
            <v>AGG-GAS-IDX</v>
          </cell>
          <cell r="B75" t="str">
            <v>ST-YAGGY-CENT-IDX</v>
          </cell>
          <cell r="C75" t="str">
            <v>ST_YAGCENT</v>
          </cell>
          <cell r="D75" t="str">
            <v>I</v>
          </cell>
        </row>
        <row r="75">
          <cell r="F75" t="str">
            <v>GAS</v>
          </cell>
          <cell r="G75" t="str">
            <v>IMCENTRAL</v>
          </cell>
          <cell r="H75" t="str">
            <v>INTRAMONTH</v>
          </cell>
        </row>
        <row r="76">
          <cell r="A76" t="str">
            <v>AGG-GAS-IDX</v>
          </cell>
          <cell r="B76" t="str">
            <v>ST-YAGGY-IDX</v>
          </cell>
          <cell r="C76" t="str">
            <v>ST_YAGCENT</v>
          </cell>
          <cell r="D76" t="str">
            <v>I</v>
          </cell>
        </row>
        <row r="76">
          <cell r="F76" t="str">
            <v>GAS</v>
          </cell>
          <cell r="G76" t="str">
            <v>IMCENTRAL</v>
          </cell>
          <cell r="H76" t="str">
            <v>INTRAMONTH</v>
          </cell>
        </row>
        <row r="77">
          <cell r="A77" t="str">
            <v>AGG-GAS-IDX</v>
          </cell>
          <cell r="B77" t="str">
            <v>ST-ANR-CE-IDX</v>
          </cell>
          <cell r="C77" t="str">
            <v>ST_ANR</v>
          </cell>
          <cell r="D77" t="str">
            <v>I</v>
          </cell>
        </row>
        <row r="77">
          <cell r="F77" t="str">
            <v>GAS</v>
          </cell>
          <cell r="G77" t="str">
            <v>IMCENTRAL</v>
          </cell>
          <cell r="H77" t="str">
            <v>INTRAMONTH</v>
          </cell>
        </row>
        <row r="78">
          <cell r="A78" t="str">
            <v>AGG-GAS-IDX</v>
          </cell>
          <cell r="B78" t="str">
            <v>ST-NAPOL-EAST-IDX</v>
          </cell>
          <cell r="C78" t="str">
            <v>ST_NAPEAST</v>
          </cell>
          <cell r="D78" t="str">
            <v>I</v>
          </cell>
        </row>
        <row r="78">
          <cell r="F78" t="str">
            <v>GAS</v>
          </cell>
          <cell r="G78" t="str">
            <v>FTSE</v>
          </cell>
          <cell r="H78" t="str">
            <v>INTRAMONTH</v>
          </cell>
        </row>
        <row r="79">
          <cell r="A79" t="str">
            <v>AGG-GAS-IDX</v>
          </cell>
          <cell r="B79" t="str">
            <v>INTRA-SE-PROMPT-IDX</v>
          </cell>
          <cell r="C79" t="str">
            <v>EASTI</v>
          </cell>
          <cell r="D79" t="str">
            <v>M</v>
          </cell>
        </row>
        <row r="79">
          <cell r="F79" t="str">
            <v>GAS</v>
          </cell>
          <cell r="G79" t="str">
            <v>IMEASTI</v>
          </cell>
          <cell r="H79" t="str">
            <v>INTRAMONTH</v>
          </cell>
        </row>
        <row r="80">
          <cell r="A80" t="str">
            <v>AGG-GAS-IDX</v>
          </cell>
          <cell r="B80" t="str">
            <v>INTRA-ST-NAP-IDX</v>
          </cell>
          <cell r="C80" t="str">
            <v>ST_NAPEAST</v>
          </cell>
          <cell r="D80" t="str">
            <v>I</v>
          </cell>
        </row>
        <row r="80">
          <cell r="F80" t="str">
            <v>GAS</v>
          </cell>
          <cell r="G80" t="str">
            <v>FTSE</v>
          </cell>
          <cell r="H80" t="str">
            <v>INTRAMONTH</v>
          </cell>
        </row>
        <row r="81">
          <cell r="A81" t="str">
            <v>AGG-GAS-IDX</v>
          </cell>
          <cell r="B81" t="str">
            <v>ST-PARK/LEND-IDX</v>
          </cell>
          <cell r="C81" t="str">
            <v>ST_NAPEAST</v>
          </cell>
          <cell r="D81" t="str">
            <v>I</v>
          </cell>
        </row>
        <row r="81">
          <cell r="F81" t="str">
            <v>GAS</v>
          </cell>
          <cell r="G81" t="str">
            <v>FTSE</v>
          </cell>
          <cell r="H81" t="str">
            <v>INTRAMONTH</v>
          </cell>
        </row>
        <row r="82">
          <cell r="A82" t="str">
            <v>AGG-GAS-IDX</v>
          </cell>
          <cell r="B82" t="str">
            <v>INTRA-ST-PARKL-IDX</v>
          </cell>
          <cell r="C82" t="str">
            <v>ST_NAPEAST</v>
          </cell>
          <cell r="D82" t="str">
            <v>I</v>
          </cell>
        </row>
        <row r="82">
          <cell r="F82" t="str">
            <v>GAS</v>
          </cell>
          <cell r="G82" t="str">
            <v>FTSE</v>
          </cell>
          <cell r="H82" t="str">
            <v>INTRAMONTH</v>
          </cell>
        </row>
        <row r="83">
          <cell r="A83" t="str">
            <v>GAS-SPEC-PRC</v>
          </cell>
          <cell r="B83" t="str">
            <v>OIL-NG-HDG-SPEC</v>
          </cell>
          <cell r="C83" t="str">
            <v>DESK</v>
          </cell>
          <cell r="D83" t="str">
            <v>P</v>
          </cell>
        </row>
        <row r="83">
          <cell r="F83" t="str">
            <v>LIQUIDSW</v>
          </cell>
          <cell r="G83" t="str">
            <v>LIQUIDSW</v>
          </cell>
          <cell r="H83" t="str">
            <v>LIQUIDSW</v>
          </cell>
        </row>
        <row r="84">
          <cell r="A84" t="str">
            <v>LIQ-GAS-TRD</v>
          </cell>
          <cell r="B84" t="str">
            <v>OIL-NG-HDG-GDL</v>
          </cell>
          <cell r="C84" t="str">
            <v>DESK</v>
          </cell>
          <cell r="D84" t="str">
            <v>M</v>
          </cell>
          <cell r="E84" t="str">
            <v>G</v>
          </cell>
          <cell r="F84" t="str">
            <v>LIQUIDSW</v>
          </cell>
          <cell r="G84" t="str">
            <v>LIQUIDSW</v>
          </cell>
          <cell r="H84" t="str">
            <v>LIQUIDSW</v>
          </cell>
        </row>
        <row r="85">
          <cell r="A85" t="str">
            <v>LIQ-GAS-TRD</v>
          </cell>
          <cell r="B85" t="str">
            <v>METH-NG-HDG-PRC</v>
          </cell>
          <cell r="C85" t="str">
            <v>DESK</v>
          </cell>
          <cell r="D85" t="str">
            <v>P</v>
          </cell>
        </row>
        <row r="85">
          <cell r="F85" t="str">
            <v>LIQUIDS</v>
          </cell>
          <cell r="G85" t="str">
            <v>LIQUIDS</v>
          </cell>
          <cell r="H85" t="str">
            <v>LIQUIDS</v>
          </cell>
        </row>
        <row r="86">
          <cell r="A86" t="str">
            <v>LIQ-GAS-TRD</v>
          </cell>
          <cell r="B86" t="str">
            <v>MTBE-NG-HEDGE-BAS</v>
          </cell>
          <cell r="C86" t="str">
            <v>DESK</v>
          </cell>
          <cell r="D86" t="str">
            <v>D</v>
          </cell>
        </row>
        <row r="86">
          <cell r="F86" t="str">
            <v>LIQUIDS</v>
          </cell>
          <cell r="G86" t="str">
            <v>LIQUIDS</v>
          </cell>
          <cell r="H86" t="str">
            <v>LIQUIDS</v>
          </cell>
        </row>
        <row r="87">
          <cell r="A87" t="str">
            <v>LIQ-GAS-TRD</v>
          </cell>
          <cell r="B87" t="str">
            <v>OIL-NG-BAS-SPEC</v>
          </cell>
          <cell r="C87" t="str">
            <v>DESK</v>
          </cell>
          <cell r="D87" t="str">
            <v>D</v>
          </cell>
        </row>
        <row r="87">
          <cell r="F87" t="str">
            <v>LIQUIDSW</v>
          </cell>
          <cell r="G87" t="str">
            <v>LIQUIDSW</v>
          </cell>
          <cell r="H87" t="str">
            <v>LIQUIDSW</v>
          </cell>
        </row>
        <row r="88">
          <cell r="A88" t="str">
            <v>LIQ-GAS-TRD</v>
          </cell>
          <cell r="B88" t="str">
            <v>NG-NGL_HEDGE-PRC</v>
          </cell>
          <cell r="C88" t="str">
            <v>DESK</v>
          </cell>
          <cell r="D88" t="str">
            <v>P</v>
          </cell>
        </row>
        <row r="88">
          <cell r="F88" t="str">
            <v>LIQUIDS</v>
          </cell>
          <cell r="G88" t="str">
            <v>LIQUIDS</v>
          </cell>
          <cell r="H88" t="str">
            <v>LIQUIDS</v>
          </cell>
        </row>
        <row r="89">
          <cell r="A89" t="str">
            <v>GAS-SPEC-PRC</v>
          </cell>
          <cell r="B89" t="str">
            <v>WEATHER-NG-HDG-PRC</v>
          </cell>
          <cell r="C89" t="str">
            <v>DESK</v>
          </cell>
          <cell r="D89" t="str">
            <v>D</v>
          </cell>
        </row>
        <row r="89">
          <cell r="F89" t="str">
            <v>POWER</v>
          </cell>
          <cell r="G89" t="str">
            <v>POWER</v>
          </cell>
          <cell r="H89" t="str">
            <v>POWER</v>
          </cell>
        </row>
        <row r="90">
          <cell r="A90" t="str">
            <v>GAS-SPEC-PRC</v>
          </cell>
          <cell r="B90" t="str">
            <v>PWR-NG-HEDGE-PRC</v>
          </cell>
          <cell r="C90" t="str">
            <v>DESK</v>
          </cell>
          <cell r="D90" t="str">
            <v>P</v>
          </cell>
        </row>
        <row r="90">
          <cell r="F90" t="str">
            <v>POWER</v>
          </cell>
          <cell r="G90" t="str">
            <v>POWER</v>
          </cell>
          <cell r="H90" t="str">
            <v>POWER</v>
          </cell>
        </row>
        <row r="91">
          <cell r="A91" t="str">
            <v>IM-CANADA</v>
          </cell>
          <cell r="B91" t="str">
            <v>INTRA-CAND-BC-GD-GDL</v>
          </cell>
          <cell r="C91" t="str">
            <v>DESK</v>
          </cell>
          <cell r="D91" t="str">
            <v>M</v>
          </cell>
          <cell r="E91" t="str">
            <v>G</v>
          </cell>
          <cell r="F91" t="str">
            <v>GAS</v>
          </cell>
          <cell r="G91" t="str">
            <v>IMCANADA</v>
          </cell>
          <cell r="H91" t="str">
            <v>IMCANADA</v>
          </cell>
        </row>
        <row r="92">
          <cell r="A92" t="str">
            <v>IM-CANADA</v>
          </cell>
          <cell r="B92" t="str">
            <v>INTRA-CAND-EAST-PHY</v>
          </cell>
          <cell r="C92" t="str">
            <v>CAN-EAST</v>
          </cell>
          <cell r="D92" t="str">
            <v>M</v>
          </cell>
          <cell r="E92" t="str">
            <v>P</v>
          </cell>
          <cell r="F92" t="str">
            <v>GAS</v>
          </cell>
          <cell r="G92" t="str">
            <v>IMCANADA</v>
          </cell>
          <cell r="H92" t="str">
            <v>IMCANADA</v>
          </cell>
        </row>
        <row r="93">
          <cell r="A93" t="str">
            <v>IM-CANADA</v>
          </cell>
          <cell r="B93" t="str">
            <v>INTRA-CAND-WEST-PHY</v>
          </cell>
          <cell r="C93" t="str">
            <v>CAN-WEST</v>
          </cell>
          <cell r="D93" t="str">
            <v>M</v>
          </cell>
          <cell r="E93" t="str">
            <v>P</v>
          </cell>
          <cell r="F93" t="str">
            <v>GAS</v>
          </cell>
          <cell r="G93" t="str">
            <v>IMCANADA</v>
          </cell>
          <cell r="H93" t="str">
            <v>IMCANADA</v>
          </cell>
        </row>
        <row r="94">
          <cell r="A94" t="str">
            <v>IM-CANADA</v>
          </cell>
          <cell r="B94" t="str">
            <v>INTRA-CAND-EAST-PRC</v>
          </cell>
          <cell r="C94" t="str">
            <v>CDEAST</v>
          </cell>
          <cell r="D94" t="str">
            <v>P</v>
          </cell>
        </row>
        <row r="94">
          <cell r="F94" t="str">
            <v>GAS</v>
          </cell>
          <cell r="G94" t="str">
            <v>IMCANADA</v>
          </cell>
          <cell r="H94" t="str">
            <v>IMCANADA</v>
          </cell>
        </row>
        <row r="95">
          <cell r="A95" t="str">
            <v>IM-CANADA</v>
          </cell>
          <cell r="B95" t="str">
            <v>INTRA-CAND-WEST-PRC</v>
          </cell>
          <cell r="C95" t="str">
            <v>CDWEST</v>
          </cell>
          <cell r="D95" t="str">
            <v>P</v>
          </cell>
        </row>
        <row r="95">
          <cell r="F95" t="str">
            <v>GAS</v>
          </cell>
          <cell r="G95" t="str">
            <v>IMCANADA</v>
          </cell>
          <cell r="H95" t="str">
            <v>IMCANADA</v>
          </cell>
        </row>
        <row r="96">
          <cell r="A96" t="str">
            <v>IM-CANADA</v>
          </cell>
          <cell r="B96" t="str">
            <v>INTRA-CAND-BC-PRC</v>
          </cell>
          <cell r="C96" t="str">
            <v>CDBC</v>
          </cell>
          <cell r="D96" t="str">
            <v>P</v>
          </cell>
        </row>
        <row r="96">
          <cell r="F96" t="str">
            <v>GAS</v>
          </cell>
          <cell r="G96" t="str">
            <v>IMCANADA</v>
          </cell>
          <cell r="H96" t="str">
            <v>IMCANADA</v>
          </cell>
        </row>
        <row r="97">
          <cell r="A97" t="str">
            <v>POS-GAS-TRD</v>
          </cell>
          <cell r="B97" t="str">
            <v>FT-SOUTHEAST-PRC</v>
          </cell>
          <cell r="C97" t="str">
            <v>SE</v>
          </cell>
          <cell r="D97" t="str">
            <v>P</v>
          </cell>
        </row>
        <row r="97">
          <cell r="F97" t="str">
            <v>GAS</v>
          </cell>
          <cell r="G97" t="str">
            <v>FTSE</v>
          </cell>
          <cell r="H97" t="str">
            <v>INTRAMONTH</v>
          </cell>
        </row>
        <row r="98">
          <cell r="A98" t="str">
            <v>POS-GAS-TRD</v>
          </cell>
          <cell r="B98" t="str">
            <v>FT-CAND-EGSC-PRC</v>
          </cell>
          <cell r="C98" t="str">
            <v>CANADA</v>
          </cell>
          <cell r="D98" t="str">
            <v>P</v>
          </cell>
        </row>
        <row r="98">
          <cell r="F98" t="str">
            <v>GAS</v>
          </cell>
          <cell r="G98" t="str">
            <v>CANADA</v>
          </cell>
          <cell r="H98" t="str">
            <v>CANADA</v>
          </cell>
        </row>
        <row r="99">
          <cell r="A99" t="str">
            <v>POS-GAS-TRD</v>
          </cell>
          <cell r="B99" t="str">
            <v>FT-CAND-EGSC-OPT-PRC</v>
          </cell>
          <cell r="C99" t="str">
            <v>CANADA</v>
          </cell>
          <cell r="D99" t="str">
            <v>P</v>
          </cell>
        </row>
        <row r="99">
          <cell r="F99" t="str">
            <v>GAS</v>
          </cell>
          <cell r="G99" t="str">
            <v>CANADA</v>
          </cell>
          <cell r="H99" t="str">
            <v>CANADA</v>
          </cell>
        </row>
        <row r="100">
          <cell r="A100" t="str">
            <v>POS-GAS-TRD</v>
          </cell>
          <cell r="B100" t="str">
            <v>FT-CAND-EGSC-BAS</v>
          </cell>
          <cell r="C100" t="str">
            <v>CANADA</v>
          </cell>
          <cell r="D100" t="str">
            <v>D</v>
          </cell>
        </row>
        <row r="100">
          <cell r="F100" t="str">
            <v>GAS</v>
          </cell>
          <cell r="G100" t="str">
            <v>CANADA</v>
          </cell>
          <cell r="H100" t="str">
            <v>CANADA</v>
          </cell>
        </row>
        <row r="101">
          <cell r="A101" t="str">
            <v>POS-GAS-TRD</v>
          </cell>
          <cell r="B101" t="str">
            <v>FT-CAND-EGSC-OPT-BAS</v>
          </cell>
          <cell r="C101" t="str">
            <v>CANADA</v>
          </cell>
          <cell r="D101" t="str">
            <v>D</v>
          </cell>
        </row>
        <row r="101">
          <cell r="F101" t="str">
            <v>GAS</v>
          </cell>
          <cell r="G101" t="str">
            <v>CANADA</v>
          </cell>
          <cell r="H101" t="str">
            <v>CANADA</v>
          </cell>
        </row>
        <row r="102">
          <cell r="A102" t="str">
            <v>POS-GAS-TRD</v>
          </cell>
          <cell r="B102" t="str">
            <v>FT-CAND-ERMS-PRC</v>
          </cell>
          <cell r="C102" t="str">
            <v>CANADA</v>
          </cell>
          <cell r="D102" t="str">
            <v>P</v>
          </cell>
        </row>
        <row r="102">
          <cell r="F102" t="str">
            <v>GAS</v>
          </cell>
          <cell r="G102" t="str">
            <v>CANADA</v>
          </cell>
          <cell r="H102" t="str">
            <v>CANADA</v>
          </cell>
        </row>
        <row r="103">
          <cell r="A103" t="str">
            <v>POS-GAS-TRD</v>
          </cell>
          <cell r="B103" t="str">
            <v>FT-CAND-ERMS-BAS</v>
          </cell>
          <cell r="C103" t="str">
            <v>CANADA</v>
          </cell>
          <cell r="D103" t="str">
            <v>D</v>
          </cell>
        </row>
        <row r="103">
          <cell r="F103" t="str">
            <v>GAS</v>
          </cell>
          <cell r="G103" t="str">
            <v>CANADA</v>
          </cell>
          <cell r="H103" t="str">
            <v>CANADA</v>
          </cell>
        </row>
        <row r="104">
          <cell r="A104" t="str">
            <v>POS-GAS-TRD</v>
          </cell>
          <cell r="B104" t="str">
            <v>FT-CAND-EGSC-C-BAS</v>
          </cell>
          <cell r="C104" t="str">
            <v>CANADA</v>
          </cell>
          <cell r="D104" t="str">
            <v>D</v>
          </cell>
        </row>
        <row r="104">
          <cell r="F104" t="str">
            <v>GAS</v>
          </cell>
          <cell r="G104" t="str">
            <v>CANADA</v>
          </cell>
          <cell r="H104" t="str">
            <v>CANADA</v>
          </cell>
        </row>
        <row r="105">
          <cell r="A105" t="str">
            <v>POS-GAS-TRD</v>
          </cell>
          <cell r="B105" t="str">
            <v>FT-CAND-EGSC-A-BAS</v>
          </cell>
          <cell r="C105" t="str">
            <v>CANADA</v>
          </cell>
          <cell r="D105" t="str">
            <v>D</v>
          </cell>
        </row>
        <row r="105">
          <cell r="F105" t="str">
            <v>GAS</v>
          </cell>
          <cell r="G105" t="str">
            <v>CANADA</v>
          </cell>
          <cell r="H105" t="str">
            <v>CANADA</v>
          </cell>
        </row>
        <row r="106">
          <cell r="A106" t="str">
            <v>POS-GAS-TRD</v>
          </cell>
          <cell r="B106" t="str">
            <v>FT-CENTRAL-BAS</v>
          </cell>
          <cell r="C106" t="str">
            <v>CENTRAL</v>
          </cell>
          <cell r="D106" t="str">
            <v>D</v>
          </cell>
        </row>
        <row r="106">
          <cell r="F106" t="str">
            <v>GAS</v>
          </cell>
          <cell r="G106" t="str">
            <v>CENTRAL</v>
          </cell>
          <cell r="H106" t="str">
            <v>FIRM TRADING</v>
          </cell>
        </row>
        <row r="107">
          <cell r="A107" t="str">
            <v>POS-GAS-TRD</v>
          </cell>
          <cell r="B107" t="str">
            <v>FT-CENTRAL-XL-BAS</v>
          </cell>
          <cell r="C107" t="str">
            <v>CENTRAL</v>
          </cell>
          <cell r="D107" t="str">
            <v>D</v>
          </cell>
        </row>
        <row r="107">
          <cell r="F107" t="str">
            <v>GAS</v>
          </cell>
          <cell r="G107" t="str">
            <v>CENTRAL</v>
          </cell>
          <cell r="H107" t="str">
            <v>FIRM TRADING</v>
          </cell>
        </row>
        <row r="108">
          <cell r="A108" t="str">
            <v>POS-GAS-TRD</v>
          </cell>
          <cell r="B108" t="str">
            <v>FT-ONT-CENTRAL-BAS</v>
          </cell>
          <cell r="C108" t="str">
            <v>CENTRAL</v>
          </cell>
          <cell r="D108" t="str">
            <v>D</v>
          </cell>
        </row>
        <row r="108">
          <cell r="F108" t="str">
            <v>GAS</v>
          </cell>
          <cell r="G108" t="str">
            <v>FTONTAR</v>
          </cell>
          <cell r="H108" t="str">
            <v>FIRM TRADING</v>
          </cell>
        </row>
        <row r="109">
          <cell r="A109" t="str">
            <v>POS-GAS-TRD</v>
          </cell>
          <cell r="B109" t="str">
            <v>FT-ONTARIO-BAS</v>
          </cell>
          <cell r="C109" t="str">
            <v>CENTRAL</v>
          </cell>
          <cell r="D109" t="str">
            <v>D</v>
          </cell>
        </row>
        <row r="109">
          <cell r="F109" t="str">
            <v>GAS</v>
          </cell>
          <cell r="G109" t="str">
            <v>CENTRAL</v>
          </cell>
          <cell r="H109" t="str">
            <v>FIRM TRADING</v>
          </cell>
        </row>
        <row r="110">
          <cell r="A110" t="str">
            <v>POS-GAS-TRD</v>
          </cell>
          <cell r="B110" t="str">
            <v>FT-ONTARIO-PRC</v>
          </cell>
          <cell r="C110" t="str">
            <v>CENTRAL</v>
          </cell>
          <cell r="D110" t="str">
            <v>P</v>
          </cell>
        </row>
        <row r="110">
          <cell r="F110" t="str">
            <v>GAS</v>
          </cell>
          <cell r="G110" t="str">
            <v>CENTRAL</v>
          </cell>
          <cell r="H110" t="str">
            <v>FIRM TRADING</v>
          </cell>
        </row>
        <row r="111">
          <cell r="A111" t="str">
            <v>POS-GAS-TRD</v>
          </cell>
          <cell r="B111" t="str">
            <v>FT-PEOPLES-BAS</v>
          </cell>
          <cell r="C111" t="str">
            <v>PEOPLES</v>
          </cell>
          <cell r="D111" t="str">
            <v>D</v>
          </cell>
        </row>
        <row r="111">
          <cell r="F111" t="str">
            <v>GAS</v>
          </cell>
          <cell r="G111" t="str">
            <v>OMICRONPEO</v>
          </cell>
          <cell r="H111" t="str">
            <v>FIRM TRADING</v>
          </cell>
        </row>
        <row r="112">
          <cell r="A112" t="str">
            <v>POS-GAS-TRD</v>
          </cell>
          <cell r="B112" t="str">
            <v>ARUBA-TP-BAS</v>
          </cell>
          <cell r="C112" t="str">
            <v>PEOPLES</v>
          </cell>
          <cell r="D112" t="str">
            <v>D</v>
          </cell>
        </row>
        <row r="112">
          <cell r="F112" t="str">
            <v>GAS</v>
          </cell>
          <cell r="G112" t="str">
            <v>ARUBAT</v>
          </cell>
          <cell r="H112" t="str">
            <v>FIRM TRADING</v>
          </cell>
        </row>
        <row r="113">
          <cell r="A113" t="str">
            <v>POS-GAS-TRD</v>
          </cell>
          <cell r="B113" t="str">
            <v>FT-PEOPLES-GDL</v>
          </cell>
          <cell r="C113" t="str">
            <v>PEOPLES</v>
          </cell>
          <cell r="D113" t="str">
            <v>M</v>
          </cell>
          <cell r="E113" t="str">
            <v>G</v>
          </cell>
          <cell r="F113" t="str">
            <v>GAS</v>
          </cell>
          <cell r="G113" t="str">
            <v>OMICRONPEO</v>
          </cell>
          <cell r="H113" t="str">
            <v>FIRM TRADING</v>
          </cell>
        </row>
        <row r="114">
          <cell r="A114" t="str">
            <v>POS-GAS-TRD</v>
          </cell>
          <cell r="B114" t="str">
            <v>ARUBA-TP-GDL</v>
          </cell>
          <cell r="C114" t="str">
            <v>PEOPLES</v>
          </cell>
          <cell r="D114" t="str">
            <v>M</v>
          </cell>
          <cell r="E114" t="str">
            <v>G</v>
          </cell>
          <cell r="F114" t="str">
            <v>GAS</v>
          </cell>
          <cell r="G114" t="str">
            <v>ARUBAT</v>
          </cell>
          <cell r="H114" t="str">
            <v>FIRM TRADING</v>
          </cell>
        </row>
        <row r="115">
          <cell r="A115" t="str">
            <v>POS-GAS-TRD</v>
          </cell>
          <cell r="B115" t="str">
            <v>FT-PEOPLES-PRC</v>
          </cell>
          <cell r="C115" t="str">
            <v>PEOPLES</v>
          </cell>
          <cell r="D115" t="str">
            <v>P</v>
          </cell>
        </row>
        <row r="115">
          <cell r="F115" t="str">
            <v>GAS</v>
          </cell>
          <cell r="G115" t="str">
            <v>OMICRONPEO</v>
          </cell>
          <cell r="H115" t="str">
            <v>FIRM TRADING</v>
          </cell>
        </row>
        <row r="116">
          <cell r="A116" t="str">
            <v>POS-GAS-TRD</v>
          </cell>
          <cell r="B116" t="str">
            <v>ARUBA-TP-PRC</v>
          </cell>
          <cell r="C116" t="str">
            <v>PEOPLES</v>
          </cell>
          <cell r="D116" t="str">
            <v>P</v>
          </cell>
        </row>
        <row r="116">
          <cell r="F116" t="str">
            <v>GAS</v>
          </cell>
          <cell r="G116" t="str">
            <v>ARUBAT</v>
          </cell>
          <cell r="H116" t="str">
            <v>FIRM TRADING</v>
          </cell>
        </row>
        <row r="117">
          <cell r="A117" t="str">
            <v>POS-GAS-TRD</v>
          </cell>
          <cell r="B117" t="str">
            <v>FT-CENTRAL-GD-GDL</v>
          </cell>
          <cell r="C117" t="str">
            <v>CENTRAL</v>
          </cell>
          <cell r="D117" t="str">
            <v>M</v>
          </cell>
          <cell r="E117" t="str">
            <v>G</v>
          </cell>
          <cell r="F117" t="str">
            <v>GAS</v>
          </cell>
          <cell r="G117" t="str">
            <v>CENTRAL</v>
          </cell>
          <cell r="H117" t="str">
            <v>FIRM TRADING</v>
          </cell>
        </row>
        <row r="118">
          <cell r="A118" t="str">
            <v>POS-GAS-TRD</v>
          </cell>
          <cell r="B118" t="str">
            <v>TRANSPORT-CE-GDL</v>
          </cell>
          <cell r="C118" t="str">
            <v>TRANSPORT</v>
          </cell>
          <cell r="D118" t="str">
            <v>M</v>
          </cell>
          <cell r="E118" t="str">
            <v>G</v>
          </cell>
          <cell r="F118" t="str">
            <v>GAS</v>
          </cell>
          <cell r="G118" t="str">
            <v>TRANSP</v>
          </cell>
          <cell r="H118" t="str">
            <v>FIRM TRADING</v>
          </cell>
        </row>
        <row r="119">
          <cell r="A119" t="str">
            <v>POS-GAS-TRD</v>
          </cell>
          <cell r="B119" t="str">
            <v>TECH-TRADING-GDL</v>
          </cell>
          <cell r="C119" t="str">
            <v>TECHTRAD</v>
          </cell>
          <cell r="D119" t="str">
            <v>M</v>
          </cell>
          <cell r="E119" t="str">
            <v>G</v>
          </cell>
          <cell r="F119" t="str">
            <v>GAS</v>
          </cell>
          <cell r="G119" t="str">
            <v>TECHTRAD</v>
          </cell>
          <cell r="H119" t="str">
            <v>FIRM TRADING</v>
          </cell>
        </row>
        <row r="120">
          <cell r="A120" t="str">
            <v>POS-GAS-TRD</v>
          </cell>
          <cell r="B120" t="str">
            <v>FT-CENTRAL-OPT-BAS</v>
          </cell>
          <cell r="C120" t="str">
            <v>CENTRAL</v>
          </cell>
          <cell r="D120" t="str">
            <v>D</v>
          </cell>
        </row>
        <row r="120">
          <cell r="F120" t="str">
            <v>GAS</v>
          </cell>
          <cell r="G120" t="str">
            <v>CENTRAL</v>
          </cell>
          <cell r="H120" t="str">
            <v>FIRM TRADING</v>
          </cell>
        </row>
        <row r="121">
          <cell r="A121" t="str">
            <v>POS-GAS-TRD</v>
          </cell>
          <cell r="B121" t="str">
            <v>FT-CENTRAL-OPT-PRC</v>
          </cell>
          <cell r="C121" t="str">
            <v>CENTRAL</v>
          </cell>
          <cell r="D121" t="str">
            <v>P</v>
          </cell>
        </row>
        <row r="121">
          <cell r="F121" t="str">
            <v>GAS</v>
          </cell>
          <cell r="G121" t="str">
            <v>CENTRAL</v>
          </cell>
          <cell r="H121" t="str">
            <v>FIRM TRADING</v>
          </cell>
        </row>
        <row r="122">
          <cell r="A122" t="str">
            <v>POS-GAS-TRD</v>
          </cell>
          <cell r="B122" t="str">
            <v>FT-CENTRAL-PRC</v>
          </cell>
          <cell r="C122" t="str">
            <v>CENTRAL</v>
          </cell>
          <cell r="D122" t="str">
            <v>P</v>
          </cell>
        </row>
        <row r="122">
          <cell r="F122" t="str">
            <v>GAS</v>
          </cell>
          <cell r="G122" t="str">
            <v>CENTRAL</v>
          </cell>
          <cell r="H122" t="str">
            <v>FIRM TRADING</v>
          </cell>
        </row>
        <row r="123">
          <cell r="A123" t="str">
            <v>POS-GAS-TRD</v>
          </cell>
          <cell r="B123" t="str">
            <v>FT-CENTRAL-XL-PRC</v>
          </cell>
          <cell r="C123" t="str">
            <v>CENTRAL</v>
          </cell>
          <cell r="D123" t="str">
            <v>P</v>
          </cell>
        </row>
        <row r="123">
          <cell r="F123" t="str">
            <v>GAS</v>
          </cell>
          <cell r="G123" t="str">
            <v>CENTRAL</v>
          </cell>
          <cell r="H123" t="str">
            <v>FIRM TRADING</v>
          </cell>
        </row>
        <row r="124">
          <cell r="A124" t="str">
            <v>POS-GAS-TRD</v>
          </cell>
          <cell r="B124" t="str">
            <v>FT-CENTRAL-PWR-PRC</v>
          </cell>
          <cell r="C124" t="str">
            <v>CENTRAL</v>
          </cell>
          <cell r="D124" t="str">
            <v>P</v>
          </cell>
        </row>
        <row r="124">
          <cell r="F124" t="str">
            <v>GAS</v>
          </cell>
          <cell r="G124" t="str">
            <v>TBD</v>
          </cell>
          <cell r="H124" t="str">
            <v>TBD</v>
          </cell>
        </row>
        <row r="125">
          <cell r="A125" t="str">
            <v>POS-GAS-TRD</v>
          </cell>
          <cell r="B125" t="str">
            <v>FT-CENTRAL-PWRP-PRC</v>
          </cell>
          <cell r="C125" t="str">
            <v>CENTRAL</v>
          </cell>
          <cell r="D125" t="str">
            <v>P</v>
          </cell>
        </row>
        <row r="125">
          <cell r="F125" t="str">
            <v>GAS</v>
          </cell>
          <cell r="G125" t="str">
            <v>TBD</v>
          </cell>
          <cell r="H125" t="str">
            <v>TBD</v>
          </cell>
        </row>
        <row r="126">
          <cell r="A126" t="str">
            <v>POS-GAS-TRD</v>
          </cell>
          <cell r="B126" t="str">
            <v>FT-ONT-CENTRAL-PRC</v>
          </cell>
          <cell r="C126" t="str">
            <v>CENTRAL</v>
          </cell>
          <cell r="D126" t="str">
            <v>P</v>
          </cell>
        </row>
        <row r="126">
          <cell r="F126" t="str">
            <v>GAS</v>
          </cell>
          <cell r="G126" t="str">
            <v>FTONTAR</v>
          </cell>
          <cell r="H126" t="str">
            <v>INTRAMONTH</v>
          </cell>
        </row>
        <row r="127">
          <cell r="A127" t="str">
            <v>POS-GAS-TRD</v>
          </cell>
          <cell r="B127" t="str">
            <v>FT-ONT-CEN-EA-PRC</v>
          </cell>
          <cell r="C127" t="str">
            <v>CENTRAL</v>
          </cell>
          <cell r="D127" t="str">
            <v>P</v>
          </cell>
        </row>
        <row r="127">
          <cell r="F127" t="str">
            <v>GAS</v>
          </cell>
          <cell r="G127" t="str">
            <v>CENTRAL</v>
          </cell>
          <cell r="H127" t="str">
            <v>FIRM TRADING</v>
          </cell>
        </row>
        <row r="128">
          <cell r="A128" t="str">
            <v>POS-GAS-TRD</v>
          </cell>
          <cell r="B128" t="str">
            <v>FT-EAST-BAS</v>
          </cell>
          <cell r="C128" t="str">
            <v>EAST</v>
          </cell>
          <cell r="D128" t="str">
            <v>D</v>
          </cell>
        </row>
        <row r="128">
          <cell r="F128" t="str">
            <v>GAS</v>
          </cell>
          <cell r="G128" t="str">
            <v>EAST</v>
          </cell>
          <cell r="H128" t="str">
            <v>FIRM TRADING</v>
          </cell>
        </row>
        <row r="129">
          <cell r="A129" t="str">
            <v>POS-GAS-TRD</v>
          </cell>
          <cell r="B129" t="str">
            <v>FT-FGT-EAST-BAS</v>
          </cell>
          <cell r="C129" t="str">
            <v>EAST</v>
          </cell>
          <cell r="D129" t="str">
            <v>D</v>
          </cell>
        </row>
        <row r="129">
          <cell r="F129" t="str">
            <v>GAS</v>
          </cell>
          <cell r="G129" t="str">
            <v>EAST</v>
          </cell>
          <cell r="H129" t="str">
            <v>FIRM TRADING</v>
          </cell>
        </row>
        <row r="130">
          <cell r="A130" t="str">
            <v>POS-GAS-TRD</v>
          </cell>
          <cell r="B130" t="str">
            <v>FT-EAST-GD-GDL</v>
          </cell>
          <cell r="C130" t="str">
            <v>EAST</v>
          </cell>
          <cell r="D130" t="str">
            <v>M</v>
          </cell>
          <cell r="E130" t="str">
            <v>G</v>
          </cell>
          <cell r="F130" t="str">
            <v>GAS</v>
          </cell>
          <cell r="G130" t="str">
            <v>EAST</v>
          </cell>
          <cell r="H130" t="str">
            <v>FIRM TRADING</v>
          </cell>
        </row>
        <row r="131">
          <cell r="A131" t="str">
            <v>POS-GAS-TRD</v>
          </cell>
          <cell r="B131" t="str">
            <v>FT-EAST-OPT-BAS</v>
          </cell>
          <cell r="C131" t="str">
            <v>EAST</v>
          </cell>
          <cell r="D131" t="str">
            <v>D</v>
          </cell>
        </row>
        <row r="131">
          <cell r="F131" t="str">
            <v>GAS</v>
          </cell>
          <cell r="G131" t="str">
            <v>EAST</v>
          </cell>
          <cell r="H131" t="str">
            <v>FIRM TRADING</v>
          </cell>
        </row>
        <row r="132">
          <cell r="A132" t="str">
            <v>POS-GAS-TRD</v>
          </cell>
          <cell r="B132" t="str">
            <v>FT-EAST-OPT-PRC</v>
          </cell>
          <cell r="C132" t="str">
            <v>EAST</v>
          </cell>
          <cell r="D132" t="str">
            <v>P</v>
          </cell>
        </row>
        <row r="132">
          <cell r="F132" t="str">
            <v>GAS</v>
          </cell>
          <cell r="G132" t="str">
            <v>EAST</v>
          </cell>
          <cell r="H132" t="str">
            <v>FIRM TRADING</v>
          </cell>
        </row>
        <row r="133">
          <cell r="A133" t="str">
            <v>POS-GAS-TRD</v>
          </cell>
          <cell r="B133" t="str">
            <v>FT-EAST-PRC</v>
          </cell>
          <cell r="C133" t="str">
            <v>EAST</v>
          </cell>
          <cell r="D133" t="str">
            <v>P</v>
          </cell>
        </row>
        <row r="133">
          <cell r="F133" t="str">
            <v>GAS</v>
          </cell>
          <cell r="G133" t="str">
            <v>EAST</v>
          </cell>
          <cell r="H133" t="str">
            <v>FIRM TRADING</v>
          </cell>
        </row>
        <row r="134">
          <cell r="A134" t="str">
            <v>POS-GAS-TRD</v>
          </cell>
          <cell r="B134" t="str">
            <v>FT-FGT-EAST-PRC</v>
          </cell>
          <cell r="C134" t="str">
            <v>EAST</v>
          </cell>
          <cell r="D134" t="str">
            <v>P</v>
          </cell>
        </row>
        <row r="134">
          <cell r="F134" t="str">
            <v>GAS</v>
          </cell>
          <cell r="G134" t="str">
            <v>EAST</v>
          </cell>
          <cell r="H134" t="str">
            <v>FIRM TRADING</v>
          </cell>
        </row>
        <row r="135">
          <cell r="A135" t="str">
            <v>POS-GAS-TRD</v>
          </cell>
          <cell r="B135" t="str">
            <v>FT-EAST-PWR-PRC</v>
          </cell>
          <cell r="C135" t="str">
            <v>EAST</v>
          </cell>
          <cell r="D135" t="str">
            <v>P</v>
          </cell>
        </row>
        <row r="135">
          <cell r="F135" t="str">
            <v>GAS</v>
          </cell>
          <cell r="G135" t="str">
            <v>TBD</v>
          </cell>
          <cell r="H135" t="str">
            <v>TBD</v>
          </cell>
        </row>
        <row r="136">
          <cell r="A136" t="str">
            <v>POS-GAS-TRD</v>
          </cell>
          <cell r="B136" t="str">
            <v>FT-EAST-PWRP-PRC</v>
          </cell>
          <cell r="C136" t="str">
            <v>EAST</v>
          </cell>
          <cell r="D136" t="str">
            <v>P</v>
          </cell>
        </row>
        <row r="136">
          <cell r="F136" t="str">
            <v>GAS</v>
          </cell>
          <cell r="G136" t="str">
            <v>TBD</v>
          </cell>
          <cell r="H136" t="str">
            <v>TBD</v>
          </cell>
        </row>
        <row r="137">
          <cell r="A137" t="str">
            <v>POS-GAS-TRD</v>
          </cell>
          <cell r="B137" t="str">
            <v>FT-KC-CENTRAL-BAS</v>
          </cell>
          <cell r="C137" t="str">
            <v>CENTRAL</v>
          </cell>
          <cell r="D137" t="str">
            <v>D</v>
          </cell>
        </row>
        <row r="137">
          <cell r="F137" t="str">
            <v>GAS</v>
          </cell>
          <cell r="G137" t="str">
            <v>CENTRAL</v>
          </cell>
          <cell r="H137" t="str">
            <v>FIRM TRADING</v>
          </cell>
        </row>
        <row r="138">
          <cell r="A138" t="str">
            <v>POS-GAS-TRD</v>
          </cell>
          <cell r="B138" t="str">
            <v>FT-KC-CENTRAL-PRC</v>
          </cell>
          <cell r="C138" t="str">
            <v>CENTRAL</v>
          </cell>
          <cell r="D138" t="str">
            <v>P</v>
          </cell>
        </row>
        <row r="138">
          <cell r="F138" t="str">
            <v>GAS</v>
          </cell>
          <cell r="G138" t="str">
            <v>CENTRAL</v>
          </cell>
          <cell r="H138" t="str">
            <v>FIRM TRADING</v>
          </cell>
        </row>
        <row r="139">
          <cell r="A139" t="str">
            <v>POS-GAS-TRD</v>
          </cell>
          <cell r="B139" t="str">
            <v>FT-KC-EAST-BAS</v>
          </cell>
          <cell r="C139" t="str">
            <v>EAST</v>
          </cell>
          <cell r="D139" t="str">
            <v>D</v>
          </cell>
        </row>
        <row r="139">
          <cell r="F139" t="str">
            <v>GAS</v>
          </cell>
          <cell r="G139" t="str">
            <v>EAST</v>
          </cell>
          <cell r="H139" t="str">
            <v>FIRM TRADING</v>
          </cell>
        </row>
        <row r="140">
          <cell r="A140" t="str">
            <v>POS-GAS-TRD</v>
          </cell>
          <cell r="B140" t="str">
            <v>FT-KC-EAST-PRC</v>
          </cell>
          <cell r="C140" t="str">
            <v>EAST</v>
          </cell>
          <cell r="D140" t="str">
            <v>P</v>
          </cell>
        </row>
        <row r="140">
          <cell r="F140" t="str">
            <v>GAS</v>
          </cell>
          <cell r="G140" t="str">
            <v>EAST</v>
          </cell>
          <cell r="H140" t="str">
            <v>FIRM TRADING</v>
          </cell>
        </row>
        <row r="141">
          <cell r="A141" t="str">
            <v>POS-GAS-TRD</v>
          </cell>
          <cell r="B141" t="str">
            <v>FT-KC-NY-BAS</v>
          </cell>
          <cell r="C141" t="str">
            <v>NEWYORK</v>
          </cell>
          <cell r="D141" t="str">
            <v>D</v>
          </cell>
        </row>
        <row r="141">
          <cell r="F141" t="str">
            <v>GAS</v>
          </cell>
          <cell r="G141" t="str">
            <v>NEWYORK</v>
          </cell>
          <cell r="H141" t="str">
            <v>FIRM TRADING</v>
          </cell>
        </row>
        <row r="142">
          <cell r="A142" t="str">
            <v>POS-GAS-TRD</v>
          </cell>
          <cell r="B142" t="str">
            <v>FT-KC-NY-PRC</v>
          </cell>
          <cell r="C142" t="str">
            <v>NEWYORK</v>
          </cell>
          <cell r="D142" t="str">
            <v>P</v>
          </cell>
        </row>
        <row r="142">
          <cell r="F142" t="str">
            <v>GAS</v>
          </cell>
          <cell r="G142" t="str">
            <v>NEWYORK</v>
          </cell>
          <cell r="H142" t="str">
            <v>FIRM TRADING</v>
          </cell>
        </row>
        <row r="143">
          <cell r="A143" t="str">
            <v>POS-GAS-TRD</v>
          </cell>
          <cell r="B143" t="str">
            <v>FT-KC-TEXAS-BAS</v>
          </cell>
          <cell r="C143" t="str">
            <v>TEXAS</v>
          </cell>
          <cell r="D143" t="str">
            <v>D</v>
          </cell>
        </row>
        <row r="143">
          <cell r="F143" t="str">
            <v>GAS</v>
          </cell>
          <cell r="G143" t="str">
            <v>TEXAS</v>
          </cell>
          <cell r="H143" t="str">
            <v>FIRM TRADING</v>
          </cell>
        </row>
        <row r="144">
          <cell r="A144" t="str">
            <v>POS-GAS-TRD</v>
          </cell>
          <cell r="B144" t="str">
            <v>FT-KC-TEXAS-PRC</v>
          </cell>
          <cell r="C144" t="str">
            <v>TEXAS</v>
          </cell>
          <cell r="D144" t="str">
            <v>P</v>
          </cell>
        </row>
        <row r="144">
          <cell r="F144" t="str">
            <v>GAS</v>
          </cell>
          <cell r="G144" t="str">
            <v>TEXAS</v>
          </cell>
          <cell r="H144" t="str">
            <v>FIRM TRADING</v>
          </cell>
        </row>
        <row r="145">
          <cell r="A145" t="str">
            <v>POS-GAS-TRD</v>
          </cell>
          <cell r="B145" t="str">
            <v>FT-SOUTH-KC-TEX-PRC</v>
          </cell>
          <cell r="C145" t="str">
            <v>IMTEXAS</v>
          </cell>
          <cell r="D145" t="str">
            <v>P</v>
          </cell>
        </row>
        <row r="145">
          <cell r="F145" t="str">
            <v>GAS</v>
          </cell>
          <cell r="G145" t="str">
            <v>IMTEXAS</v>
          </cell>
          <cell r="H145" t="str">
            <v>INTRAMONTH</v>
          </cell>
        </row>
        <row r="146">
          <cell r="A146" t="str">
            <v>POS-GAS-TRD</v>
          </cell>
          <cell r="B146" t="str">
            <v>FT-KC-WAHA-BAS</v>
          </cell>
          <cell r="C146" t="str">
            <v>WAHA</v>
          </cell>
          <cell r="D146" t="str">
            <v>D</v>
          </cell>
        </row>
        <row r="146">
          <cell r="F146" t="str">
            <v>GAS</v>
          </cell>
          <cell r="G146" t="str">
            <v>TEXAS</v>
          </cell>
          <cell r="H146" t="str">
            <v>FIRM TRADING</v>
          </cell>
        </row>
        <row r="147">
          <cell r="A147" t="str">
            <v>POS-GAS-TRD</v>
          </cell>
          <cell r="B147" t="str">
            <v>FT-KC-WAHA-PRC</v>
          </cell>
          <cell r="C147" t="str">
            <v>WAHA</v>
          </cell>
          <cell r="D147" t="str">
            <v>P</v>
          </cell>
        </row>
        <row r="147">
          <cell r="F147" t="str">
            <v>GAS</v>
          </cell>
          <cell r="G147" t="str">
            <v>TEXAS</v>
          </cell>
          <cell r="H147" t="str">
            <v>FIRM TRADING</v>
          </cell>
        </row>
        <row r="148">
          <cell r="A148" t="str">
            <v>POS-GAS-TRD</v>
          </cell>
          <cell r="B148" t="str">
            <v>FT-KC-WEST-BAS</v>
          </cell>
          <cell r="C148" t="str">
            <v>WEST</v>
          </cell>
          <cell r="D148" t="str">
            <v>D</v>
          </cell>
        </row>
        <row r="148">
          <cell r="F148" t="str">
            <v>GAS</v>
          </cell>
          <cell r="G148" t="str">
            <v>WEST</v>
          </cell>
          <cell r="H148" t="str">
            <v>FIRM TRADING</v>
          </cell>
        </row>
        <row r="149">
          <cell r="A149" t="str">
            <v>POS-GAS-TRD</v>
          </cell>
          <cell r="B149" t="str">
            <v>FT-KC-WEST-PRC</v>
          </cell>
          <cell r="C149" t="str">
            <v>WEST</v>
          </cell>
          <cell r="D149" t="str">
            <v>P</v>
          </cell>
        </row>
        <row r="149">
          <cell r="F149" t="str">
            <v>GAS</v>
          </cell>
          <cell r="G149" t="str">
            <v>WEST</v>
          </cell>
          <cell r="H149" t="str">
            <v>FIRM TRADING</v>
          </cell>
        </row>
        <row r="150">
          <cell r="A150" t="str">
            <v>POS-GAS-TRD</v>
          </cell>
          <cell r="B150" t="str">
            <v>FT-NY-BAS</v>
          </cell>
          <cell r="C150" t="str">
            <v>NEWYORK</v>
          </cell>
          <cell r="D150" t="str">
            <v>D</v>
          </cell>
        </row>
        <row r="150">
          <cell r="F150" t="str">
            <v>GAS</v>
          </cell>
          <cell r="G150" t="str">
            <v>NEWYORK</v>
          </cell>
          <cell r="H150" t="str">
            <v>FIRM TRADING</v>
          </cell>
        </row>
        <row r="151">
          <cell r="A151" t="str">
            <v>POS-GAS-TRD</v>
          </cell>
          <cell r="B151" t="str">
            <v>FT-NY-GD-GDL</v>
          </cell>
          <cell r="C151" t="str">
            <v>NEWYORK</v>
          </cell>
          <cell r="D151" t="str">
            <v>M</v>
          </cell>
          <cell r="E151" t="str">
            <v>G</v>
          </cell>
          <cell r="F151" t="str">
            <v>GAS</v>
          </cell>
          <cell r="G151" t="str">
            <v>NEWYORK</v>
          </cell>
          <cell r="H151" t="str">
            <v>FIRM TRADING</v>
          </cell>
        </row>
        <row r="152">
          <cell r="A152" t="str">
            <v>POS-GAS-TRD</v>
          </cell>
          <cell r="B152" t="str">
            <v>FT-NY-OPT-BAS</v>
          </cell>
          <cell r="C152" t="str">
            <v>NEWYORK</v>
          </cell>
          <cell r="D152" t="str">
            <v>D</v>
          </cell>
        </row>
        <row r="152">
          <cell r="F152" t="str">
            <v>GAS</v>
          </cell>
          <cell r="G152" t="str">
            <v>NEWYORK</v>
          </cell>
          <cell r="H152" t="str">
            <v>FIRM TRADING</v>
          </cell>
        </row>
        <row r="153">
          <cell r="A153" t="str">
            <v>POS-GAS-TRD</v>
          </cell>
          <cell r="B153" t="str">
            <v>FT-NY-OPT-PRC</v>
          </cell>
          <cell r="C153" t="str">
            <v>NEWYORK</v>
          </cell>
          <cell r="D153" t="str">
            <v>P</v>
          </cell>
        </row>
        <row r="153">
          <cell r="F153" t="str">
            <v>GAS</v>
          </cell>
          <cell r="G153" t="str">
            <v>NEWYORK</v>
          </cell>
          <cell r="H153" t="str">
            <v>FIRM TRADING</v>
          </cell>
        </row>
        <row r="154">
          <cell r="A154" t="str">
            <v>POS-GAS-TRD</v>
          </cell>
          <cell r="B154" t="str">
            <v>FT-NY-PRC</v>
          </cell>
          <cell r="C154" t="str">
            <v>NEWYORK</v>
          </cell>
          <cell r="D154" t="str">
            <v>P</v>
          </cell>
        </row>
        <row r="154">
          <cell r="F154" t="str">
            <v>GAS</v>
          </cell>
          <cell r="G154" t="str">
            <v>NEWYORK</v>
          </cell>
          <cell r="H154" t="str">
            <v>FIRM TRADING</v>
          </cell>
        </row>
        <row r="155">
          <cell r="A155" t="str">
            <v>POS-GAS-TRD</v>
          </cell>
          <cell r="B155" t="str">
            <v>FT-PRM-EAST-PRC</v>
          </cell>
          <cell r="C155" t="str">
            <v>EAST</v>
          </cell>
          <cell r="D155" t="str">
            <v>P</v>
          </cell>
        </row>
        <row r="155">
          <cell r="F155" t="str">
            <v>GAS</v>
          </cell>
          <cell r="G155" t="str">
            <v>EAST</v>
          </cell>
          <cell r="H155" t="str">
            <v>FIRM TRADING</v>
          </cell>
        </row>
        <row r="156">
          <cell r="A156" t="str">
            <v>POS-GAS-TRD</v>
          </cell>
          <cell r="B156" t="str">
            <v>FT-PRM-NORTHERN-PRC</v>
          </cell>
          <cell r="C156" t="str">
            <v>NORTHERN</v>
          </cell>
          <cell r="D156" t="str">
            <v>P</v>
          </cell>
        </row>
        <row r="156">
          <cell r="F156" t="str">
            <v>GAS</v>
          </cell>
          <cell r="G156" t="str">
            <v>CENTRAL</v>
          </cell>
          <cell r="H156" t="str">
            <v>FIRM TRADING</v>
          </cell>
        </row>
        <row r="157">
          <cell r="A157" t="str">
            <v>POS-GAS-TRD</v>
          </cell>
          <cell r="B157" t="str">
            <v>FT-PRM-NY-PRC</v>
          </cell>
          <cell r="C157" t="str">
            <v>NEWYORK</v>
          </cell>
          <cell r="D157" t="str">
            <v>P</v>
          </cell>
        </row>
        <row r="157">
          <cell r="F157" t="str">
            <v>GAS</v>
          </cell>
          <cell r="G157" t="str">
            <v>NEWYORK</v>
          </cell>
          <cell r="H157" t="str">
            <v>FIRM TRADING</v>
          </cell>
        </row>
        <row r="158">
          <cell r="A158" t="str">
            <v>POS-GAS-TRD</v>
          </cell>
          <cell r="B158" t="str">
            <v>FT-PRM-TEXAS-PRC</v>
          </cell>
          <cell r="C158" t="str">
            <v>TEXAS</v>
          </cell>
          <cell r="D158" t="str">
            <v>P</v>
          </cell>
        </row>
        <row r="158">
          <cell r="F158" t="str">
            <v>GAS</v>
          </cell>
          <cell r="G158" t="str">
            <v>TEXAS</v>
          </cell>
          <cell r="H158" t="str">
            <v>FIRM TRADING</v>
          </cell>
        </row>
        <row r="159">
          <cell r="A159" t="str">
            <v>POS-GAS-TRD</v>
          </cell>
          <cell r="B159" t="str">
            <v>FT-PRM-WEST-PRC</v>
          </cell>
          <cell r="C159" t="str">
            <v>WEST</v>
          </cell>
          <cell r="D159" t="str">
            <v>P</v>
          </cell>
        </row>
        <row r="159">
          <cell r="F159" t="str">
            <v>GAS</v>
          </cell>
          <cell r="G159" t="str">
            <v>WEST</v>
          </cell>
          <cell r="H159" t="str">
            <v>FIRM TRADING</v>
          </cell>
        </row>
        <row r="160">
          <cell r="A160" t="str">
            <v>POS-GAS-TRD</v>
          </cell>
          <cell r="B160" t="str">
            <v>FT-TEXAS-BAS</v>
          </cell>
          <cell r="C160" t="str">
            <v>TEXAS</v>
          </cell>
          <cell r="D160" t="str">
            <v>D</v>
          </cell>
        </row>
        <row r="160">
          <cell r="F160" t="str">
            <v>GAS</v>
          </cell>
          <cell r="G160" t="str">
            <v>TEXAS</v>
          </cell>
          <cell r="H160" t="str">
            <v>FIRM TRADING</v>
          </cell>
        </row>
        <row r="161">
          <cell r="A161" t="str">
            <v>POS-GAS-TRD</v>
          </cell>
          <cell r="B161" t="str">
            <v>FT-SOUTH-TEXAS-BAS</v>
          </cell>
          <cell r="C161" t="str">
            <v>IMTEXAS</v>
          </cell>
          <cell r="D161" t="str">
            <v>D</v>
          </cell>
        </row>
        <row r="161">
          <cell r="F161" t="str">
            <v>GAS</v>
          </cell>
          <cell r="G161" t="str">
            <v>IMTEXAS</v>
          </cell>
          <cell r="H161" t="str">
            <v>INTRAMONTH</v>
          </cell>
        </row>
        <row r="162">
          <cell r="A162" t="str">
            <v>POS-GAS-TRD</v>
          </cell>
          <cell r="B162" t="str">
            <v>FT-TEXAS-GD-GDL</v>
          </cell>
          <cell r="C162" t="str">
            <v>TEXAS</v>
          </cell>
          <cell r="D162" t="str">
            <v>M</v>
          </cell>
          <cell r="E162" t="str">
            <v>G</v>
          </cell>
          <cell r="F162" t="str">
            <v>GAS</v>
          </cell>
          <cell r="G162" t="str">
            <v>TEXAS</v>
          </cell>
          <cell r="H162" t="str">
            <v>FIRM TRADING</v>
          </cell>
        </row>
        <row r="163">
          <cell r="A163" t="str">
            <v>POS-GAS-TRD</v>
          </cell>
          <cell r="B163" t="str">
            <v>FT-SOUTH-TEXAS-GDL</v>
          </cell>
          <cell r="C163" t="str">
            <v>IMTEXAS</v>
          </cell>
          <cell r="D163" t="str">
            <v>M</v>
          </cell>
          <cell r="E163" t="str">
            <v>G</v>
          </cell>
          <cell r="F163" t="str">
            <v>GAS</v>
          </cell>
          <cell r="G163" t="str">
            <v>IMTEXAS</v>
          </cell>
          <cell r="H163" t="str">
            <v>INTRAMONTH</v>
          </cell>
        </row>
        <row r="164">
          <cell r="A164" t="str">
            <v>POS-GAS-TRD</v>
          </cell>
          <cell r="B164" t="str">
            <v>FT-ONT-CEN-GDL-GDL</v>
          </cell>
          <cell r="C164" t="str">
            <v>CENTRAL</v>
          </cell>
          <cell r="D164" t="str">
            <v>M</v>
          </cell>
          <cell r="E164" t="str">
            <v>G</v>
          </cell>
          <cell r="F164" t="str">
            <v>GAS</v>
          </cell>
          <cell r="G164" t="str">
            <v>FTONTAR</v>
          </cell>
          <cell r="H164" t="str">
            <v>INTRAMONTH</v>
          </cell>
        </row>
        <row r="165">
          <cell r="A165" t="str">
            <v>POS-GAS-TRD</v>
          </cell>
          <cell r="B165" t="str">
            <v>FT-TEXAS-OPT-BAS</v>
          </cell>
          <cell r="C165" t="str">
            <v>TEXAS</v>
          </cell>
          <cell r="D165" t="str">
            <v>D</v>
          </cell>
        </row>
        <row r="165">
          <cell r="F165" t="str">
            <v>GAS</v>
          </cell>
          <cell r="G165" t="str">
            <v>TEXAS</v>
          </cell>
          <cell r="H165" t="str">
            <v>FIRM TRADING</v>
          </cell>
        </row>
        <row r="166">
          <cell r="A166" t="str">
            <v>POS-GAS-TRD</v>
          </cell>
          <cell r="B166" t="str">
            <v>FT-TEXAS-OPT-PRC</v>
          </cell>
          <cell r="C166" t="str">
            <v>TEXAS</v>
          </cell>
          <cell r="D166" t="str">
            <v>P</v>
          </cell>
        </row>
        <row r="166">
          <cell r="F166" t="str">
            <v>GAS</v>
          </cell>
          <cell r="G166" t="str">
            <v>TEXAS</v>
          </cell>
          <cell r="H166" t="str">
            <v>FIRM TRADING</v>
          </cell>
        </row>
        <row r="167">
          <cell r="A167" t="str">
            <v>POS-GAS-TRD</v>
          </cell>
          <cell r="B167" t="str">
            <v>FT-TEX-SOU-OPT-BAS</v>
          </cell>
          <cell r="C167" t="str">
            <v>IMTEXAS</v>
          </cell>
          <cell r="D167" t="str">
            <v>D</v>
          </cell>
        </row>
        <row r="167">
          <cell r="F167" t="str">
            <v>GAS</v>
          </cell>
          <cell r="G167" t="str">
            <v>IMTEXAS</v>
          </cell>
          <cell r="H167" t="str">
            <v>INTRAMONTH</v>
          </cell>
        </row>
        <row r="168">
          <cell r="A168" t="str">
            <v>POS-GAS-TRD</v>
          </cell>
          <cell r="B168" t="str">
            <v>FT-TEX-SOU-OPT-PRC</v>
          </cell>
          <cell r="C168" t="str">
            <v>IMTEXAS</v>
          </cell>
          <cell r="D168" t="str">
            <v>P</v>
          </cell>
        </row>
        <row r="168">
          <cell r="F168" t="str">
            <v>GAS</v>
          </cell>
          <cell r="G168" t="str">
            <v>IMTEXAS</v>
          </cell>
          <cell r="H168" t="str">
            <v>INTRAMONTH</v>
          </cell>
        </row>
        <row r="169">
          <cell r="A169" t="str">
            <v>POS-GAS-TRD</v>
          </cell>
          <cell r="B169" t="str">
            <v>FT-TEXAS-PRC</v>
          </cell>
          <cell r="C169" t="str">
            <v>TEXAS</v>
          </cell>
          <cell r="D169" t="str">
            <v>P</v>
          </cell>
        </row>
        <row r="169">
          <cell r="F169" t="str">
            <v>GAS</v>
          </cell>
          <cell r="G169" t="str">
            <v>TEXAS</v>
          </cell>
          <cell r="H169" t="str">
            <v>FIRM TRADING</v>
          </cell>
        </row>
        <row r="170">
          <cell r="A170" t="str">
            <v>POS-GAS-TRD</v>
          </cell>
          <cell r="B170" t="str">
            <v>FT-M-A-WEST-PRC</v>
          </cell>
          <cell r="C170" t="str">
            <v>MAWEST</v>
          </cell>
          <cell r="D170" t="str">
            <v>P</v>
          </cell>
        </row>
        <row r="170">
          <cell r="F170" t="str">
            <v>GAS</v>
          </cell>
          <cell r="G170" t="str">
            <v>MAWEST</v>
          </cell>
          <cell r="H170" t="str">
            <v>FIRM TRADING</v>
          </cell>
        </row>
        <row r="171">
          <cell r="A171" t="str">
            <v>POS-GAS-TRD</v>
          </cell>
          <cell r="B171" t="str">
            <v>FT-M-A-WEST-BAS</v>
          </cell>
          <cell r="C171" t="str">
            <v>MAWEST</v>
          </cell>
          <cell r="D171" t="str">
            <v>D</v>
          </cell>
        </row>
        <row r="171">
          <cell r="F171" t="str">
            <v>GAS</v>
          </cell>
          <cell r="G171" t="str">
            <v>MAWEST</v>
          </cell>
          <cell r="H171" t="str">
            <v>FIRM TRADING</v>
          </cell>
        </row>
        <row r="172">
          <cell r="A172" t="str">
            <v>POS-GAS-TRD</v>
          </cell>
          <cell r="B172" t="str">
            <v>FT-SOUTH-TEXAS-PRC</v>
          </cell>
          <cell r="C172" t="str">
            <v>IMTEXAS</v>
          </cell>
          <cell r="D172" t="str">
            <v>P</v>
          </cell>
        </row>
        <row r="172">
          <cell r="F172" t="str">
            <v>GAS</v>
          </cell>
          <cell r="G172" t="str">
            <v>IMTEXAS</v>
          </cell>
          <cell r="H172" t="str">
            <v>INTRAMONTH</v>
          </cell>
        </row>
        <row r="173">
          <cell r="A173" t="str">
            <v>POS-GAS-TRD</v>
          </cell>
          <cell r="B173" t="str">
            <v>FT-TEXAS-PWR-PRC</v>
          </cell>
          <cell r="C173" t="str">
            <v>TEXAS</v>
          </cell>
          <cell r="D173" t="str">
            <v>P</v>
          </cell>
        </row>
        <row r="173">
          <cell r="F173" t="str">
            <v>GAS</v>
          </cell>
          <cell r="G173" t="str">
            <v>TBD</v>
          </cell>
          <cell r="H173" t="str">
            <v>TBD</v>
          </cell>
        </row>
        <row r="174">
          <cell r="A174" t="str">
            <v>POS-GAS-TRD</v>
          </cell>
          <cell r="B174" t="str">
            <v>FT-TEXAS-PWRP-PRC</v>
          </cell>
          <cell r="C174" t="str">
            <v>TEXAS</v>
          </cell>
          <cell r="D174" t="str">
            <v>P</v>
          </cell>
        </row>
        <row r="174">
          <cell r="F174" t="str">
            <v>GAS</v>
          </cell>
          <cell r="G174" t="str">
            <v>TBD</v>
          </cell>
          <cell r="H174" t="str">
            <v>TBD</v>
          </cell>
        </row>
        <row r="175">
          <cell r="A175" t="str">
            <v>POS-GAS-TRD</v>
          </cell>
          <cell r="B175" t="str">
            <v>FT-WAHA-BAS</v>
          </cell>
          <cell r="C175" t="str">
            <v>WAHA</v>
          </cell>
          <cell r="D175" t="str">
            <v>D</v>
          </cell>
        </row>
        <row r="175">
          <cell r="F175" t="str">
            <v>GAS</v>
          </cell>
          <cell r="G175" t="str">
            <v>IMTEXAS</v>
          </cell>
          <cell r="H175" t="str">
            <v>FIRM TRADING</v>
          </cell>
        </row>
        <row r="176">
          <cell r="A176" t="str">
            <v>POS-GAS-TRD</v>
          </cell>
          <cell r="B176" t="str">
            <v>FT-WAHA-PRC</v>
          </cell>
          <cell r="C176" t="str">
            <v>WAHA</v>
          </cell>
          <cell r="D176" t="str">
            <v>P</v>
          </cell>
        </row>
        <row r="176">
          <cell r="F176" t="str">
            <v>GAS</v>
          </cell>
          <cell r="G176" t="str">
            <v>IMTEXAS</v>
          </cell>
          <cell r="H176" t="str">
            <v>FIRM TRADING</v>
          </cell>
        </row>
        <row r="177">
          <cell r="A177" t="str">
            <v>POS-GAS-TRD</v>
          </cell>
          <cell r="B177" t="str">
            <v>FT-WEST-BAS</v>
          </cell>
          <cell r="C177" t="str">
            <v>WEST</v>
          </cell>
          <cell r="D177" t="str">
            <v>D</v>
          </cell>
        </row>
        <row r="177">
          <cell r="F177" t="str">
            <v>GAS</v>
          </cell>
          <cell r="G177" t="str">
            <v>WEST</v>
          </cell>
          <cell r="H177" t="str">
            <v>FIRM TRADING</v>
          </cell>
        </row>
        <row r="178">
          <cell r="A178" t="str">
            <v>POS-GAS-TRD</v>
          </cell>
          <cell r="B178" t="str">
            <v>FT-DENVER-BAS</v>
          </cell>
          <cell r="C178" t="str">
            <v>DENVER</v>
          </cell>
          <cell r="D178" t="str">
            <v>D</v>
          </cell>
        </row>
        <row r="178">
          <cell r="F178" t="str">
            <v>GAS</v>
          </cell>
          <cell r="G178" t="str">
            <v>DENVER</v>
          </cell>
          <cell r="H178" t="str">
            <v>FIRM TRADING</v>
          </cell>
        </row>
        <row r="179">
          <cell r="A179" t="str">
            <v>POS-GAS-TRD</v>
          </cell>
          <cell r="B179" t="str">
            <v>FT-DENVER-BAS</v>
          </cell>
          <cell r="C179" t="str">
            <v>DENVER</v>
          </cell>
          <cell r="D179" t="str">
            <v>D</v>
          </cell>
        </row>
        <row r="179">
          <cell r="F179" t="str">
            <v>GAS</v>
          </cell>
          <cell r="G179" t="str">
            <v>DENVER</v>
          </cell>
          <cell r="H179" t="str">
            <v>FIRM TRADING</v>
          </cell>
        </row>
        <row r="180">
          <cell r="A180" t="str">
            <v>POS-GAS-TRD</v>
          </cell>
          <cell r="B180" t="str">
            <v>FT-WEST-XL-BAS</v>
          </cell>
          <cell r="C180" t="str">
            <v>WEST</v>
          </cell>
          <cell r="D180" t="str">
            <v>D</v>
          </cell>
        </row>
        <row r="180">
          <cell r="F180" t="str">
            <v>GAS</v>
          </cell>
          <cell r="G180" t="str">
            <v>WEST</v>
          </cell>
          <cell r="H180" t="str">
            <v>FIRM TRADING</v>
          </cell>
        </row>
        <row r="181">
          <cell r="A181" t="str">
            <v>POS-GAS-TRD</v>
          </cell>
          <cell r="B181" t="str">
            <v>FT-NORTHWEST-GDL</v>
          </cell>
          <cell r="C181" t="str">
            <v>WEST</v>
          </cell>
          <cell r="D181" t="str">
            <v>M</v>
          </cell>
          <cell r="E181" t="str">
            <v>G</v>
          </cell>
          <cell r="F181" t="str">
            <v>GAS</v>
          </cell>
          <cell r="G181" t="str">
            <v>NWEST</v>
          </cell>
          <cell r="H181" t="str">
            <v>FIRM TRADING</v>
          </cell>
        </row>
        <row r="182">
          <cell r="A182" t="str">
            <v>POS-GAS-TRD</v>
          </cell>
          <cell r="B182" t="str">
            <v>G-DAILY-EST-GDL</v>
          </cell>
          <cell r="C182" t="str">
            <v>MAWEST</v>
          </cell>
          <cell r="D182" t="str">
            <v>M</v>
          </cell>
          <cell r="E182" t="str">
            <v>G</v>
          </cell>
          <cell r="F182" t="str">
            <v>GAS</v>
          </cell>
          <cell r="G182" t="str">
            <v>MAWEST</v>
          </cell>
          <cell r="H182" t="str">
            <v>FIRM TRADING</v>
          </cell>
        </row>
        <row r="183">
          <cell r="A183" t="str">
            <v>POS-GAS-TRD</v>
          </cell>
          <cell r="B183" t="str">
            <v>G-DAILY-WST-GDL</v>
          </cell>
          <cell r="C183" t="str">
            <v>MAWEST</v>
          </cell>
          <cell r="D183" t="str">
            <v>M</v>
          </cell>
          <cell r="E183" t="str">
            <v>G</v>
          </cell>
          <cell r="F183" t="str">
            <v>GAS</v>
          </cell>
          <cell r="G183" t="str">
            <v>MAWEST</v>
          </cell>
          <cell r="H183" t="str">
            <v>FIRM TRADING</v>
          </cell>
        </row>
        <row r="184">
          <cell r="A184" t="str">
            <v>POS-GAS-TRD</v>
          </cell>
          <cell r="B184" t="str">
            <v>G-DAILY-CNT-GDL</v>
          </cell>
          <cell r="C184" t="str">
            <v>MAWEST</v>
          </cell>
          <cell r="D184" t="str">
            <v>M</v>
          </cell>
          <cell r="E184" t="str">
            <v>G</v>
          </cell>
          <cell r="F184" t="str">
            <v>GAS</v>
          </cell>
          <cell r="G184" t="str">
            <v>MAWEST</v>
          </cell>
          <cell r="H184" t="str">
            <v>FIRM TRADING</v>
          </cell>
        </row>
        <row r="185">
          <cell r="A185" t="str">
            <v>POS-GAS-TRD</v>
          </cell>
          <cell r="B185" t="str">
            <v>G-DAILY-TEX-GDL</v>
          </cell>
          <cell r="C185" t="str">
            <v>MAWEST</v>
          </cell>
          <cell r="D185" t="str">
            <v>M</v>
          </cell>
          <cell r="E185" t="str">
            <v>G</v>
          </cell>
          <cell r="F185" t="str">
            <v>GAS</v>
          </cell>
          <cell r="G185" t="str">
            <v>MAWEST</v>
          </cell>
          <cell r="H185" t="str">
            <v>FIRM TRADING</v>
          </cell>
        </row>
        <row r="186">
          <cell r="A186" t="str">
            <v>POS-GAS-TRD</v>
          </cell>
          <cell r="B186" t="str">
            <v>G-DAILY-NY-GDL</v>
          </cell>
          <cell r="C186" t="str">
            <v>MAWEST</v>
          </cell>
          <cell r="D186" t="str">
            <v>M</v>
          </cell>
          <cell r="E186" t="str">
            <v>G</v>
          </cell>
          <cell r="F186" t="str">
            <v>GAS</v>
          </cell>
          <cell r="G186" t="str">
            <v>MAWEST</v>
          </cell>
          <cell r="H186" t="str">
            <v>FIRM TRADING</v>
          </cell>
        </row>
        <row r="187">
          <cell r="A187" t="str">
            <v>POS-GAS-TRD</v>
          </cell>
          <cell r="B187" t="str">
            <v>FT-M-A-WEST-GDL</v>
          </cell>
          <cell r="C187" t="str">
            <v>MAWEST</v>
          </cell>
          <cell r="D187" t="str">
            <v>M</v>
          </cell>
          <cell r="E187" t="str">
            <v>G</v>
          </cell>
          <cell r="F187" t="str">
            <v>GAS</v>
          </cell>
          <cell r="G187" t="str">
            <v>MAWEST</v>
          </cell>
          <cell r="H187" t="str">
            <v>FIRM TRADING</v>
          </cell>
        </row>
        <row r="188">
          <cell r="A188" t="str">
            <v>POS-GAS-TRD</v>
          </cell>
          <cell r="B188" t="str">
            <v>G-DAILY-PRC</v>
          </cell>
          <cell r="C188" t="str">
            <v>MAWEST</v>
          </cell>
          <cell r="D188" t="str">
            <v>P</v>
          </cell>
        </row>
        <row r="188">
          <cell r="F188" t="str">
            <v>GAS</v>
          </cell>
          <cell r="G188" t="str">
            <v>MAWEST</v>
          </cell>
          <cell r="H188" t="str">
            <v>FIRM TRADING</v>
          </cell>
        </row>
        <row r="189">
          <cell r="A189" t="str">
            <v>POS-GAS-TRD</v>
          </cell>
          <cell r="B189" t="str">
            <v>G-DAILY-BAS</v>
          </cell>
          <cell r="C189" t="str">
            <v>MAWEST</v>
          </cell>
          <cell r="D189" t="str">
            <v>D</v>
          </cell>
        </row>
        <row r="189">
          <cell r="F189" t="str">
            <v>GAS</v>
          </cell>
          <cell r="G189" t="str">
            <v>MAWEST</v>
          </cell>
          <cell r="H189" t="str">
            <v>FIRM TRADING</v>
          </cell>
        </row>
        <row r="190">
          <cell r="A190" t="str">
            <v>POS-GAS-TRD</v>
          </cell>
          <cell r="B190" t="str">
            <v>G-DAILY-GDL</v>
          </cell>
          <cell r="C190" t="str">
            <v>MAWEST</v>
          </cell>
          <cell r="D190" t="str">
            <v>M</v>
          </cell>
          <cell r="E190" t="str">
            <v>G</v>
          </cell>
          <cell r="F190" t="str">
            <v>GAS</v>
          </cell>
          <cell r="G190" t="str">
            <v>MAWEST</v>
          </cell>
          <cell r="H190" t="str">
            <v>FIRM TRADING</v>
          </cell>
        </row>
        <row r="191">
          <cell r="A191" t="str">
            <v>POS-GAS-TRD</v>
          </cell>
          <cell r="B191" t="str">
            <v>FT-WEST-OPT-BAS</v>
          </cell>
          <cell r="C191" t="str">
            <v>WEST</v>
          </cell>
          <cell r="D191" t="str">
            <v>D</v>
          </cell>
        </row>
        <row r="191">
          <cell r="F191" t="str">
            <v>GAS</v>
          </cell>
          <cell r="G191" t="str">
            <v>WEST</v>
          </cell>
          <cell r="H191" t="str">
            <v>FIRM TRADING</v>
          </cell>
        </row>
        <row r="192">
          <cell r="A192" t="str">
            <v>POS-GAS-TRD</v>
          </cell>
          <cell r="B192" t="str">
            <v>FT-WEST-OPT-PRC</v>
          </cell>
          <cell r="C192" t="str">
            <v>WEST</v>
          </cell>
          <cell r="D192" t="str">
            <v>P</v>
          </cell>
        </row>
        <row r="192">
          <cell r="F192" t="str">
            <v>GAS</v>
          </cell>
          <cell r="G192" t="str">
            <v>WEST</v>
          </cell>
          <cell r="H192" t="str">
            <v>FIRM TRADING</v>
          </cell>
        </row>
        <row r="193">
          <cell r="A193" t="str">
            <v>POS-GAS-TRD</v>
          </cell>
          <cell r="B193" t="str">
            <v>FT-WEST-PRC</v>
          </cell>
          <cell r="C193" t="str">
            <v>WEST</v>
          </cell>
          <cell r="D193" t="str">
            <v>P</v>
          </cell>
        </row>
        <row r="193">
          <cell r="F193" t="str">
            <v>GAS</v>
          </cell>
          <cell r="G193" t="str">
            <v>WEST</v>
          </cell>
          <cell r="H193" t="str">
            <v>FIRM TRADING</v>
          </cell>
        </row>
        <row r="194">
          <cell r="A194" t="str">
            <v>POS-GAS-TRD</v>
          </cell>
          <cell r="B194" t="str">
            <v>FT-DENVER-PRC</v>
          </cell>
          <cell r="C194" t="str">
            <v>DENVER</v>
          </cell>
          <cell r="D194" t="str">
            <v>P</v>
          </cell>
        </row>
        <row r="194">
          <cell r="F194" t="str">
            <v>GAS</v>
          </cell>
          <cell r="G194" t="str">
            <v>DENVER</v>
          </cell>
          <cell r="H194" t="str">
            <v>FIRM TRADING</v>
          </cell>
        </row>
        <row r="195">
          <cell r="A195" t="str">
            <v>POS-GAS-TRD</v>
          </cell>
          <cell r="B195" t="str">
            <v>FT-WEST-XL-PRC</v>
          </cell>
          <cell r="C195" t="str">
            <v>WEST</v>
          </cell>
          <cell r="D195" t="str">
            <v>P</v>
          </cell>
        </row>
        <row r="195">
          <cell r="F195" t="str">
            <v>GAS</v>
          </cell>
          <cell r="G195" t="str">
            <v>WEST</v>
          </cell>
          <cell r="H195" t="str">
            <v>FIRM TRADING</v>
          </cell>
        </row>
        <row r="196">
          <cell r="A196" t="str">
            <v>POS-GAS-TRD</v>
          </cell>
          <cell r="B196" t="str">
            <v>FT-WEST-PWR-PRC</v>
          </cell>
          <cell r="C196" t="str">
            <v>WEST</v>
          </cell>
          <cell r="D196" t="str">
            <v>P</v>
          </cell>
        </row>
        <row r="196">
          <cell r="F196" t="str">
            <v>GAS</v>
          </cell>
          <cell r="G196" t="str">
            <v>TBD</v>
          </cell>
          <cell r="H196" t="str">
            <v>TBD</v>
          </cell>
        </row>
        <row r="197">
          <cell r="A197" t="str">
            <v>POS-GAS-TRD</v>
          </cell>
          <cell r="B197" t="str">
            <v>FT-WEST-PWRP-PRC</v>
          </cell>
          <cell r="C197" t="str">
            <v>WEST</v>
          </cell>
          <cell r="D197" t="str">
            <v>P</v>
          </cell>
        </row>
        <row r="197">
          <cell r="F197" t="str">
            <v>GAS</v>
          </cell>
          <cell r="G197" t="str">
            <v>TBD</v>
          </cell>
          <cell r="H197" t="str">
            <v>TBD</v>
          </cell>
        </row>
        <row r="198">
          <cell r="A198" t="str">
            <v>POS-GAS-TRD</v>
          </cell>
          <cell r="B198" t="str">
            <v>GAS-CHASE-MAHII-BAS</v>
          </cell>
          <cell r="C198" t="str">
            <v>DESK</v>
          </cell>
          <cell r="D198" t="str">
            <v>D</v>
          </cell>
        </row>
        <row r="198">
          <cell r="F198" t="str">
            <v>GAS</v>
          </cell>
          <cell r="G198" t="str">
            <v>NGPRICE</v>
          </cell>
          <cell r="H198" t="str">
            <v>NGPRICE</v>
          </cell>
        </row>
        <row r="199">
          <cell r="A199" t="str">
            <v>POS-GAS-TRD</v>
          </cell>
          <cell r="B199" t="str">
            <v>GAS-CHASE-MAHII-PRC</v>
          </cell>
          <cell r="C199" t="str">
            <v>DESK</v>
          </cell>
          <cell r="D199" t="str">
            <v>P</v>
          </cell>
        </row>
        <row r="199">
          <cell r="F199" t="str">
            <v>GAS</v>
          </cell>
          <cell r="G199" t="str">
            <v>NGPRICE</v>
          </cell>
          <cell r="H199" t="str">
            <v>NGPRICE</v>
          </cell>
        </row>
        <row r="200">
          <cell r="A200" t="str">
            <v>POS-GAS-TRD</v>
          </cell>
          <cell r="B200" t="str">
            <v>GAS-CHASE-MAHIV-BAS</v>
          </cell>
          <cell r="C200" t="str">
            <v>DESK</v>
          </cell>
          <cell r="D200" t="str">
            <v>D</v>
          </cell>
        </row>
        <row r="200">
          <cell r="F200" t="str">
            <v>GAS</v>
          </cell>
          <cell r="G200" t="str">
            <v>NGPRICE</v>
          </cell>
          <cell r="H200" t="str">
            <v>NGPRICE</v>
          </cell>
        </row>
        <row r="201">
          <cell r="A201" t="str">
            <v>POS-GAS-TRD</v>
          </cell>
          <cell r="B201" t="str">
            <v>GAS-CHASE-MAHIV-PRC</v>
          </cell>
          <cell r="C201" t="str">
            <v>DESK</v>
          </cell>
          <cell r="D201" t="str">
            <v>P</v>
          </cell>
        </row>
        <row r="201">
          <cell r="F201" t="str">
            <v>GAS</v>
          </cell>
          <cell r="G201" t="str">
            <v>NGPRICE</v>
          </cell>
          <cell r="H201" t="str">
            <v>NGPRICE</v>
          </cell>
        </row>
        <row r="202">
          <cell r="A202" t="str">
            <v>POS-GAS-TRD</v>
          </cell>
          <cell r="B202" t="str">
            <v>GAS-CHASE-MAHV-PRC</v>
          </cell>
          <cell r="C202" t="str">
            <v>DESK</v>
          </cell>
          <cell r="D202" t="str">
            <v>P</v>
          </cell>
        </row>
        <row r="202">
          <cell r="F202" t="str">
            <v>GAS</v>
          </cell>
          <cell r="G202" t="str">
            <v>NGPRICE</v>
          </cell>
          <cell r="H202" t="str">
            <v>NGPRICE</v>
          </cell>
        </row>
        <row r="203">
          <cell r="A203" t="str">
            <v>POS-GAS-TRD</v>
          </cell>
          <cell r="B203" t="str">
            <v>GAS-CHASE-MAHV-BAS</v>
          </cell>
          <cell r="C203" t="str">
            <v>DESK</v>
          </cell>
          <cell r="D203" t="str">
            <v>P</v>
          </cell>
        </row>
        <row r="203">
          <cell r="F203" t="str">
            <v>GAS</v>
          </cell>
          <cell r="G203" t="str">
            <v>NGPRICE</v>
          </cell>
          <cell r="H203" t="str">
            <v>NGPRICE</v>
          </cell>
        </row>
        <row r="204">
          <cell r="A204" t="str">
            <v>POS-GAS-TRD</v>
          </cell>
          <cell r="B204" t="str">
            <v>GAS-CHASE1-PRC</v>
          </cell>
          <cell r="C204" t="str">
            <v>DESK</v>
          </cell>
          <cell r="D204" t="str">
            <v>P</v>
          </cell>
        </row>
        <row r="204">
          <cell r="F204" t="str">
            <v>GAS</v>
          </cell>
          <cell r="G204" t="str">
            <v>NGPRICE</v>
          </cell>
          <cell r="H204" t="str">
            <v>NGPRICE</v>
          </cell>
        </row>
        <row r="205">
          <cell r="A205" t="str">
            <v>POS-GAS-TRD</v>
          </cell>
          <cell r="B205" t="str">
            <v>GAS-DAILY-BAS</v>
          </cell>
          <cell r="C205" t="str">
            <v>DESK</v>
          </cell>
          <cell r="D205" t="str">
            <v>D</v>
          </cell>
        </row>
        <row r="205">
          <cell r="F205" t="str">
            <v>GAS</v>
          </cell>
          <cell r="G205" t="str">
            <v>OMICRONPEO</v>
          </cell>
          <cell r="H205" t="str">
            <v>FIRM TRADING</v>
          </cell>
        </row>
        <row r="206">
          <cell r="A206" t="str">
            <v>POS-GAS-TRD</v>
          </cell>
          <cell r="B206" t="str">
            <v>GAS-DAILY-CENT-BAS</v>
          </cell>
          <cell r="C206" t="str">
            <v>DESK</v>
          </cell>
          <cell r="D206" t="str">
            <v>D</v>
          </cell>
        </row>
        <row r="206">
          <cell r="F206" t="str">
            <v>GAS</v>
          </cell>
          <cell r="G206" t="str">
            <v>GDCENT</v>
          </cell>
          <cell r="H206" t="str">
            <v>FIRM TRADING</v>
          </cell>
        </row>
        <row r="207">
          <cell r="A207" t="str">
            <v>POS-GAS-TRD</v>
          </cell>
          <cell r="B207" t="str">
            <v>GAS-DAILY-GDL</v>
          </cell>
          <cell r="C207" t="str">
            <v>DESK</v>
          </cell>
          <cell r="D207" t="str">
            <v>M</v>
          </cell>
          <cell r="E207" t="str">
            <v>G</v>
          </cell>
          <cell r="F207" t="str">
            <v>GAS</v>
          </cell>
          <cell r="G207" t="str">
            <v>OMICRONPEO</v>
          </cell>
          <cell r="H207" t="str">
            <v>FIRM TRADING</v>
          </cell>
        </row>
        <row r="208">
          <cell r="A208" t="str">
            <v>POS-GAS-TRD</v>
          </cell>
          <cell r="B208" t="str">
            <v>GD-CENTRAL-GDL</v>
          </cell>
          <cell r="C208" t="str">
            <v>DESK</v>
          </cell>
          <cell r="D208" t="str">
            <v>M</v>
          </cell>
          <cell r="E208" t="str">
            <v>G</v>
          </cell>
          <cell r="F208" t="str">
            <v>GAS</v>
          </cell>
          <cell r="G208" t="str">
            <v>GDCENT</v>
          </cell>
          <cell r="H208" t="str">
            <v>FIRM TRADING</v>
          </cell>
        </row>
        <row r="209">
          <cell r="A209" t="str">
            <v>POS-GAS-TRD</v>
          </cell>
          <cell r="B209" t="str">
            <v>GAS-DAILY-OPT-BAS</v>
          </cell>
          <cell r="C209" t="str">
            <v>DESK</v>
          </cell>
          <cell r="D209" t="str">
            <v>D</v>
          </cell>
        </row>
        <row r="209">
          <cell r="F209" t="str">
            <v>GAS</v>
          </cell>
          <cell r="G209" t="str">
            <v>OMICRONPEO</v>
          </cell>
          <cell r="H209" t="str">
            <v>FIRM TRADING</v>
          </cell>
        </row>
        <row r="210">
          <cell r="A210" t="str">
            <v>POS-GAS-TRD</v>
          </cell>
          <cell r="B210" t="str">
            <v>GAS-DAILY-OPT-GDL</v>
          </cell>
          <cell r="C210" t="str">
            <v>DESK</v>
          </cell>
          <cell r="D210" t="str">
            <v>M</v>
          </cell>
          <cell r="E210" t="str">
            <v>G</v>
          </cell>
          <cell r="F210" t="str">
            <v>GAS</v>
          </cell>
          <cell r="G210" t="str">
            <v>OMICRONPEO</v>
          </cell>
          <cell r="H210" t="str">
            <v>FIRM TRADING</v>
          </cell>
        </row>
        <row r="211">
          <cell r="A211" t="str">
            <v>POS-GAS-TRD</v>
          </cell>
          <cell r="B211" t="str">
            <v>GAS-DAILY-OPT-PRC</v>
          </cell>
          <cell r="C211" t="str">
            <v>DESK</v>
          </cell>
          <cell r="D211" t="str">
            <v>P</v>
          </cell>
        </row>
        <row r="211">
          <cell r="F211" t="str">
            <v>GAS</v>
          </cell>
          <cell r="G211" t="str">
            <v>OMICRONPEO</v>
          </cell>
          <cell r="H211" t="str">
            <v>FIRM TRADING</v>
          </cell>
        </row>
        <row r="212">
          <cell r="A212" t="str">
            <v>POS-GAS-TRD</v>
          </cell>
          <cell r="B212" t="str">
            <v>GAS-DAILY-PRC</v>
          </cell>
          <cell r="C212" t="str">
            <v>DESK</v>
          </cell>
          <cell r="D212" t="str">
            <v>P</v>
          </cell>
        </row>
        <row r="212">
          <cell r="F212" t="str">
            <v>GAS</v>
          </cell>
          <cell r="G212" t="str">
            <v>OMICRONPEO</v>
          </cell>
          <cell r="H212" t="str">
            <v>FIRM TRADING</v>
          </cell>
        </row>
        <row r="213">
          <cell r="A213" t="str">
            <v>POS-GAS-TRD</v>
          </cell>
          <cell r="B213" t="str">
            <v>GAS-DAILY-CENT-PRC</v>
          </cell>
          <cell r="C213" t="str">
            <v>DESK</v>
          </cell>
          <cell r="D213" t="str">
            <v>P</v>
          </cell>
        </row>
        <row r="213">
          <cell r="F213" t="str">
            <v>GAS</v>
          </cell>
          <cell r="G213" t="str">
            <v>GDCENT</v>
          </cell>
          <cell r="H213" t="str">
            <v>FIRM TRADING</v>
          </cell>
        </row>
        <row r="214">
          <cell r="A214" t="str">
            <v>POS-GAS-TRD</v>
          </cell>
          <cell r="B214" t="str">
            <v>GD-NEW-PRC</v>
          </cell>
          <cell r="C214" t="str">
            <v>DESK</v>
          </cell>
          <cell r="D214" t="str">
            <v>P</v>
          </cell>
        </row>
        <row r="214">
          <cell r="F214" t="str">
            <v>GAS</v>
          </cell>
          <cell r="G214" t="str">
            <v>GDNEW</v>
          </cell>
          <cell r="H214" t="str">
            <v>FIRM TRADING</v>
          </cell>
        </row>
        <row r="215">
          <cell r="A215" t="str">
            <v>POS-GAS-TRD</v>
          </cell>
          <cell r="B215" t="str">
            <v>GD-TEXAS-PRC</v>
          </cell>
          <cell r="C215" t="str">
            <v>DESK</v>
          </cell>
          <cell r="D215" t="str">
            <v>P</v>
          </cell>
        </row>
        <row r="215">
          <cell r="F215" t="str">
            <v>GAS</v>
          </cell>
          <cell r="G215" t="str">
            <v>GDTEXAS</v>
          </cell>
          <cell r="H215" t="str">
            <v>FIRM TRADING</v>
          </cell>
        </row>
        <row r="216">
          <cell r="A216" t="str">
            <v>POS-GAS-TRD</v>
          </cell>
          <cell r="B216" t="str">
            <v>GD-MARKET-PRC</v>
          </cell>
          <cell r="C216" t="str">
            <v>DESK</v>
          </cell>
          <cell r="D216" t="str">
            <v>P</v>
          </cell>
        </row>
        <row r="216">
          <cell r="F216" t="str">
            <v>GAS</v>
          </cell>
          <cell r="G216" t="str">
            <v>GDEAST</v>
          </cell>
          <cell r="H216" t="str">
            <v>FIRM TRADING</v>
          </cell>
        </row>
        <row r="217">
          <cell r="A217" t="str">
            <v>POS-GAS-TRD</v>
          </cell>
          <cell r="B217" t="str">
            <v>GD-CENTRAL-PRC</v>
          </cell>
          <cell r="C217" t="str">
            <v>DESK</v>
          </cell>
          <cell r="D217" t="str">
            <v>P</v>
          </cell>
        </row>
        <row r="217">
          <cell r="F217" t="str">
            <v>GAS</v>
          </cell>
          <cell r="G217" t="str">
            <v>GDCENT</v>
          </cell>
          <cell r="H217" t="str">
            <v>FIRM TRADING</v>
          </cell>
        </row>
        <row r="218">
          <cell r="A218" t="str">
            <v>POS-GAS-TRD</v>
          </cell>
          <cell r="B218" t="str">
            <v>GD-NEW-EAST-PRC</v>
          </cell>
          <cell r="C218" t="str">
            <v>EAST</v>
          </cell>
          <cell r="D218" t="str">
            <v>P</v>
          </cell>
        </row>
        <row r="218">
          <cell r="F218" t="str">
            <v>GAS</v>
          </cell>
          <cell r="G218" t="str">
            <v>GDNEW</v>
          </cell>
          <cell r="H218" t="str">
            <v>FIRM TRADING</v>
          </cell>
        </row>
        <row r="219">
          <cell r="A219" t="str">
            <v>POS-GAS-TRD</v>
          </cell>
          <cell r="B219" t="str">
            <v>GD-NEW-WEST-PRC</v>
          </cell>
          <cell r="C219" t="str">
            <v>WEST</v>
          </cell>
          <cell r="D219" t="str">
            <v>P</v>
          </cell>
        </row>
        <row r="219">
          <cell r="F219" t="str">
            <v>GAS</v>
          </cell>
          <cell r="G219" t="str">
            <v>GDNEW</v>
          </cell>
          <cell r="H219" t="str">
            <v>FIRM TRADING</v>
          </cell>
        </row>
        <row r="220">
          <cell r="A220" t="str">
            <v>POS-GAS-TRD</v>
          </cell>
          <cell r="B220" t="str">
            <v>GD-NEW-NY-PRC</v>
          </cell>
          <cell r="C220" t="str">
            <v>NEWYORK</v>
          </cell>
          <cell r="D220" t="str">
            <v>P</v>
          </cell>
        </row>
        <row r="220">
          <cell r="F220" t="str">
            <v>GAS</v>
          </cell>
          <cell r="G220" t="str">
            <v>GDNEW</v>
          </cell>
          <cell r="H220" t="str">
            <v>FIRM TRADING</v>
          </cell>
        </row>
        <row r="221">
          <cell r="A221" t="str">
            <v>POS-GAS-TRD</v>
          </cell>
          <cell r="B221" t="str">
            <v>GD-NEW-TX-PRC</v>
          </cell>
          <cell r="C221" t="str">
            <v>TEXAS</v>
          </cell>
          <cell r="D221" t="str">
            <v>P</v>
          </cell>
        </row>
        <row r="221">
          <cell r="F221" t="str">
            <v>GAS</v>
          </cell>
          <cell r="G221" t="str">
            <v>GDNEW</v>
          </cell>
          <cell r="H221" t="str">
            <v>FIRM TRADING</v>
          </cell>
        </row>
        <row r="222">
          <cell r="A222" t="str">
            <v>POS-GAS-TRD</v>
          </cell>
          <cell r="B222" t="str">
            <v>GD-NEW-CNT-PRC</v>
          </cell>
          <cell r="C222" t="str">
            <v>CENTRAL</v>
          </cell>
          <cell r="D222" t="str">
            <v>P</v>
          </cell>
        </row>
        <row r="222">
          <cell r="F222" t="str">
            <v>GAS</v>
          </cell>
          <cell r="G222" t="str">
            <v>GDNEW</v>
          </cell>
          <cell r="H222" t="str">
            <v>FIRM TRADING</v>
          </cell>
        </row>
        <row r="223">
          <cell r="A223" t="str">
            <v>POS-GAS-TRD</v>
          </cell>
          <cell r="B223" t="str">
            <v>GD-MARKET-BAS</v>
          </cell>
          <cell r="C223" t="str">
            <v>DESK</v>
          </cell>
          <cell r="D223" t="str">
            <v>D</v>
          </cell>
        </row>
        <row r="223">
          <cell r="F223" t="str">
            <v>GAS</v>
          </cell>
          <cell r="G223" t="str">
            <v>GDEAST</v>
          </cell>
          <cell r="H223" t="str">
            <v>FIRM TRADING</v>
          </cell>
        </row>
        <row r="224">
          <cell r="A224" t="str">
            <v>POS-GAS-TRD</v>
          </cell>
          <cell r="B224" t="str">
            <v>GD-NEW-BAS</v>
          </cell>
          <cell r="C224" t="str">
            <v>DESK</v>
          </cell>
          <cell r="D224" t="str">
            <v>D</v>
          </cell>
        </row>
        <row r="224">
          <cell r="F224" t="str">
            <v>GAS</v>
          </cell>
          <cell r="G224" t="str">
            <v>GDNEW</v>
          </cell>
          <cell r="H224" t="str">
            <v>FIRM TRADING</v>
          </cell>
        </row>
        <row r="225">
          <cell r="A225" t="str">
            <v>POS-GAS-TRD</v>
          </cell>
          <cell r="B225" t="str">
            <v>GD-CENTRAL-BAS</v>
          </cell>
          <cell r="C225" t="str">
            <v>DESK</v>
          </cell>
          <cell r="D225" t="str">
            <v>D</v>
          </cell>
        </row>
        <row r="225">
          <cell r="F225" t="str">
            <v>GAS</v>
          </cell>
          <cell r="G225" t="str">
            <v>GDCENT</v>
          </cell>
          <cell r="H225" t="str">
            <v>FIRM TRADING</v>
          </cell>
        </row>
        <row r="226">
          <cell r="A226" t="str">
            <v>POS-GAS-TRD</v>
          </cell>
          <cell r="B226" t="str">
            <v>GD-NEW-EAST-BAS</v>
          </cell>
          <cell r="C226" t="str">
            <v>EAST</v>
          </cell>
          <cell r="D226" t="str">
            <v>D</v>
          </cell>
        </row>
        <row r="226">
          <cell r="F226" t="str">
            <v>GAS</v>
          </cell>
          <cell r="G226" t="str">
            <v>GDNEW</v>
          </cell>
          <cell r="H226" t="str">
            <v>FIRM TRADING</v>
          </cell>
        </row>
        <row r="227">
          <cell r="A227" t="str">
            <v>POS-GAS-TRD</v>
          </cell>
          <cell r="B227" t="str">
            <v>GD-NEW-WEST-BAS</v>
          </cell>
          <cell r="C227" t="str">
            <v>WEST</v>
          </cell>
          <cell r="D227" t="str">
            <v>D</v>
          </cell>
        </row>
        <row r="227">
          <cell r="F227" t="str">
            <v>GAS</v>
          </cell>
          <cell r="G227" t="str">
            <v>GDNEW</v>
          </cell>
          <cell r="H227" t="str">
            <v>FIRM TRADING</v>
          </cell>
        </row>
        <row r="228">
          <cell r="A228" t="str">
            <v>POS-GAS-TRD</v>
          </cell>
          <cell r="B228" t="str">
            <v>GD-NEW-NY-BAS</v>
          </cell>
          <cell r="C228" t="str">
            <v>NEWYORK</v>
          </cell>
          <cell r="D228" t="str">
            <v>D</v>
          </cell>
        </row>
        <row r="228">
          <cell r="F228" t="str">
            <v>GAS</v>
          </cell>
          <cell r="G228" t="str">
            <v>GDNEW</v>
          </cell>
          <cell r="H228" t="str">
            <v>FIRM TRADING</v>
          </cell>
        </row>
        <row r="229">
          <cell r="A229" t="str">
            <v>POS-GAS-TRD</v>
          </cell>
          <cell r="B229" t="str">
            <v>GD-NEW-TX-BAS</v>
          </cell>
          <cell r="C229" t="str">
            <v>TEXAS</v>
          </cell>
          <cell r="D229" t="str">
            <v>D</v>
          </cell>
        </row>
        <row r="229">
          <cell r="F229" t="str">
            <v>GAS</v>
          </cell>
          <cell r="G229" t="str">
            <v>GDNEW</v>
          </cell>
          <cell r="H229" t="str">
            <v>FIRM TRADING</v>
          </cell>
        </row>
        <row r="230">
          <cell r="A230" t="str">
            <v>POS-GAS-TRD</v>
          </cell>
          <cell r="B230" t="str">
            <v>GD-TEXAS-BAS</v>
          </cell>
          <cell r="C230" t="str">
            <v>DESK</v>
          </cell>
          <cell r="D230" t="str">
            <v>D</v>
          </cell>
        </row>
        <row r="230">
          <cell r="F230" t="str">
            <v>GAS</v>
          </cell>
          <cell r="G230" t="str">
            <v>GDTEXAS</v>
          </cell>
          <cell r="H230" t="str">
            <v>FIRM TRADING</v>
          </cell>
        </row>
        <row r="231">
          <cell r="A231" t="str">
            <v>POS-GAS-TRD</v>
          </cell>
          <cell r="B231" t="str">
            <v>GD-NEW-CNT-BAS</v>
          </cell>
          <cell r="C231" t="str">
            <v>CENTRAL</v>
          </cell>
          <cell r="D231" t="str">
            <v>D</v>
          </cell>
        </row>
        <row r="231">
          <cell r="F231" t="str">
            <v>GAS</v>
          </cell>
          <cell r="G231" t="str">
            <v>GDNEW</v>
          </cell>
          <cell r="H231" t="str">
            <v>FIRM TRADING</v>
          </cell>
        </row>
        <row r="232">
          <cell r="A232" t="str">
            <v>POS-GAS-TRD</v>
          </cell>
          <cell r="B232" t="str">
            <v>GD-NEW-GDL</v>
          </cell>
          <cell r="C232" t="str">
            <v>DESK</v>
          </cell>
          <cell r="D232" t="str">
            <v>M</v>
          </cell>
          <cell r="E232" t="str">
            <v>G</v>
          </cell>
          <cell r="F232" t="str">
            <v>GAS</v>
          </cell>
          <cell r="G232" t="str">
            <v>GDNEW</v>
          </cell>
          <cell r="H232" t="str">
            <v>FIRM TRADING</v>
          </cell>
        </row>
        <row r="233">
          <cell r="A233" t="str">
            <v>POS-GAS-TRD</v>
          </cell>
          <cell r="B233" t="str">
            <v>GD-TEXAS-GDL</v>
          </cell>
          <cell r="C233" t="str">
            <v>DESK</v>
          </cell>
          <cell r="D233" t="str">
            <v>M</v>
          </cell>
          <cell r="E233" t="str">
            <v>G</v>
          </cell>
          <cell r="F233" t="str">
            <v>GAS</v>
          </cell>
          <cell r="G233" t="str">
            <v>GDTEXAS</v>
          </cell>
          <cell r="H233" t="str">
            <v>FIRM TRADING</v>
          </cell>
        </row>
        <row r="234">
          <cell r="A234" t="str">
            <v>POS-GAS-TRD</v>
          </cell>
          <cell r="B234" t="str">
            <v>GD-MARKET-GDL</v>
          </cell>
          <cell r="C234" t="str">
            <v>DESK</v>
          </cell>
          <cell r="D234" t="str">
            <v>M</v>
          </cell>
          <cell r="E234" t="str">
            <v>G</v>
          </cell>
          <cell r="F234" t="str">
            <v>GAS</v>
          </cell>
          <cell r="G234" t="str">
            <v>GDEAST</v>
          </cell>
          <cell r="H234" t="str">
            <v>FIRM TRADING</v>
          </cell>
        </row>
        <row r="235">
          <cell r="A235" t="str">
            <v>POS-GAS-TRD</v>
          </cell>
          <cell r="B235" t="str">
            <v>GD-NEW-EAST-GDL</v>
          </cell>
          <cell r="C235" t="str">
            <v>EAST</v>
          </cell>
          <cell r="D235" t="str">
            <v>M</v>
          </cell>
          <cell r="E235" t="str">
            <v>G</v>
          </cell>
          <cell r="F235" t="str">
            <v>GAS</v>
          </cell>
          <cell r="G235" t="str">
            <v>GDNEW</v>
          </cell>
          <cell r="H235" t="str">
            <v>FIRM TRADING</v>
          </cell>
        </row>
        <row r="236">
          <cell r="A236" t="str">
            <v>POS-GAS-TRD</v>
          </cell>
          <cell r="B236" t="str">
            <v>GD-NEW-WEST-GDL</v>
          </cell>
          <cell r="C236" t="str">
            <v>WEST</v>
          </cell>
          <cell r="D236" t="str">
            <v>M</v>
          </cell>
          <cell r="E236" t="str">
            <v>G</v>
          </cell>
          <cell r="F236" t="str">
            <v>GAS</v>
          </cell>
          <cell r="G236" t="str">
            <v>GDNEW</v>
          </cell>
          <cell r="H236" t="str">
            <v>FIRM TRADING</v>
          </cell>
        </row>
        <row r="237">
          <cell r="A237" t="str">
            <v>POS-GAS-TRD</v>
          </cell>
          <cell r="B237" t="str">
            <v>GD-NEW-NY-GDL</v>
          </cell>
          <cell r="C237" t="str">
            <v>NEWYORK</v>
          </cell>
          <cell r="D237" t="str">
            <v>M</v>
          </cell>
          <cell r="E237" t="str">
            <v>G</v>
          </cell>
          <cell r="F237" t="str">
            <v>GAS</v>
          </cell>
          <cell r="G237" t="str">
            <v>GDNEW</v>
          </cell>
          <cell r="H237" t="str">
            <v>FIRM TRADING</v>
          </cell>
        </row>
        <row r="238">
          <cell r="A238" t="str">
            <v>POS-GAS-TRD</v>
          </cell>
          <cell r="B238" t="str">
            <v>GD-NEW-TX-GDL</v>
          </cell>
          <cell r="C238" t="str">
            <v>TEXAS</v>
          </cell>
          <cell r="D238" t="str">
            <v>M</v>
          </cell>
          <cell r="E238" t="str">
            <v>G</v>
          </cell>
          <cell r="F238" t="str">
            <v>GAS</v>
          </cell>
          <cell r="G238" t="str">
            <v>GDNEW</v>
          </cell>
          <cell r="H238" t="str">
            <v>FIRM TRADING</v>
          </cell>
        </row>
        <row r="239">
          <cell r="A239" t="str">
            <v>POS-GAS-TRD</v>
          </cell>
          <cell r="B239" t="str">
            <v>GD-NEW-CNT-GDL</v>
          </cell>
          <cell r="C239" t="str">
            <v>CENTRAL</v>
          </cell>
          <cell r="D239" t="str">
            <v>M</v>
          </cell>
          <cell r="E239" t="str">
            <v>G</v>
          </cell>
          <cell r="F239" t="str">
            <v>GAS</v>
          </cell>
          <cell r="G239" t="str">
            <v>GDNEW</v>
          </cell>
          <cell r="H239" t="str">
            <v>FIRM TRADING</v>
          </cell>
        </row>
        <row r="240">
          <cell r="A240" t="str">
            <v>POS-GAS-TRD</v>
          </cell>
          <cell r="B240" t="str">
            <v>GD-NEW-OPT-GDL</v>
          </cell>
          <cell r="C240" t="str">
            <v>DESK</v>
          </cell>
          <cell r="D240" t="str">
            <v>M</v>
          </cell>
          <cell r="E240" t="str">
            <v>G</v>
          </cell>
          <cell r="F240" t="str">
            <v>GAS</v>
          </cell>
          <cell r="G240" t="str">
            <v>GDNEW</v>
          </cell>
          <cell r="H240" t="str">
            <v>OMICRON</v>
          </cell>
        </row>
        <row r="241">
          <cell r="A241" t="str">
            <v>POS-GAS-TRD</v>
          </cell>
          <cell r="B241" t="str">
            <v>GD-NEW-OPT-EA-GDL</v>
          </cell>
          <cell r="C241" t="str">
            <v>DESK</v>
          </cell>
          <cell r="D241" t="str">
            <v>M</v>
          </cell>
          <cell r="E241" t="str">
            <v>G</v>
          </cell>
          <cell r="F241" t="str">
            <v>GAS</v>
          </cell>
          <cell r="G241" t="str">
            <v>GDNEW</v>
          </cell>
          <cell r="H241" t="str">
            <v>OMICRON</v>
          </cell>
        </row>
        <row r="242">
          <cell r="A242" t="str">
            <v>POS-GAS-TRD</v>
          </cell>
          <cell r="B242" t="str">
            <v>GD-NEW-OPT-WST-GDL</v>
          </cell>
          <cell r="C242" t="str">
            <v>WEST</v>
          </cell>
          <cell r="D242" t="str">
            <v>M</v>
          </cell>
          <cell r="E242" t="str">
            <v>G</v>
          </cell>
          <cell r="F242" t="str">
            <v>GAS</v>
          </cell>
          <cell r="G242" t="str">
            <v>GDNEW</v>
          </cell>
          <cell r="H242" t="str">
            <v>OMICRON</v>
          </cell>
        </row>
        <row r="243">
          <cell r="A243" t="str">
            <v>POS-GAS-TRD</v>
          </cell>
          <cell r="B243" t="str">
            <v>GD-NEW-OPT-NY-GDL</v>
          </cell>
          <cell r="C243" t="str">
            <v>NEWYORK</v>
          </cell>
          <cell r="D243" t="str">
            <v>M</v>
          </cell>
          <cell r="E243" t="str">
            <v>G</v>
          </cell>
          <cell r="F243" t="str">
            <v>GAS</v>
          </cell>
          <cell r="G243" t="str">
            <v>GDNEW</v>
          </cell>
          <cell r="H243" t="str">
            <v>OMICRON</v>
          </cell>
        </row>
        <row r="244">
          <cell r="A244" t="str">
            <v>POS-GAS-TRD</v>
          </cell>
          <cell r="B244" t="str">
            <v>GD-NEW-OPT-TX-GDL</v>
          </cell>
          <cell r="C244" t="str">
            <v>TEXAS</v>
          </cell>
          <cell r="D244" t="str">
            <v>M</v>
          </cell>
          <cell r="E244" t="str">
            <v>G</v>
          </cell>
          <cell r="F244" t="str">
            <v>GAS</v>
          </cell>
          <cell r="G244" t="str">
            <v>GDNEW</v>
          </cell>
          <cell r="H244" t="str">
            <v>OMICRON</v>
          </cell>
        </row>
        <row r="245">
          <cell r="A245" t="str">
            <v>POS-GAS-TRD</v>
          </cell>
          <cell r="B245" t="str">
            <v>GD-NEW-OPT-CNT-GDL</v>
          </cell>
          <cell r="C245" t="str">
            <v>CENTRAL</v>
          </cell>
          <cell r="D245" t="str">
            <v>M</v>
          </cell>
          <cell r="E245" t="str">
            <v>G</v>
          </cell>
          <cell r="F245" t="str">
            <v>GAS</v>
          </cell>
          <cell r="G245" t="str">
            <v>GDNEW</v>
          </cell>
          <cell r="H245" t="str">
            <v>OMICRON</v>
          </cell>
        </row>
        <row r="246">
          <cell r="A246" t="str">
            <v>POS-GAS-TRD</v>
          </cell>
          <cell r="B246" t="str">
            <v>GAS-ECT-STRATEG-BAS</v>
          </cell>
          <cell r="C246" t="str">
            <v>DESK</v>
          </cell>
          <cell r="D246" t="str">
            <v>D</v>
          </cell>
        </row>
        <row r="246">
          <cell r="F246" t="str">
            <v>GAS</v>
          </cell>
          <cell r="G246" t="str">
            <v>NGPRICE</v>
          </cell>
          <cell r="H246" t="str">
            <v>NGPRICE</v>
          </cell>
        </row>
        <row r="247">
          <cell r="A247" t="str">
            <v>POS-GAS-TRD</v>
          </cell>
          <cell r="B247" t="str">
            <v>GAS-ECT-STRATEG-PRC</v>
          </cell>
          <cell r="C247" t="str">
            <v>DESK</v>
          </cell>
          <cell r="D247" t="str">
            <v>P</v>
          </cell>
        </row>
        <row r="247">
          <cell r="F247" t="str">
            <v>GAS</v>
          </cell>
          <cell r="G247" t="str">
            <v>NGPRICE</v>
          </cell>
          <cell r="H247" t="str">
            <v>NGPRICE</v>
          </cell>
        </row>
        <row r="248">
          <cell r="A248" t="str">
            <v>POS-GAS-TRD</v>
          </cell>
          <cell r="B248" t="str">
            <v>GAS-ENERGYAMER-BAS</v>
          </cell>
          <cell r="C248" t="str">
            <v>DESK</v>
          </cell>
          <cell r="D248" t="str">
            <v>D</v>
          </cell>
        </row>
        <row r="248">
          <cell r="F248" t="str">
            <v>GAS</v>
          </cell>
          <cell r="G248" t="str">
            <v>NGPRICE</v>
          </cell>
          <cell r="H248" t="str">
            <v>NGPRICE</v>
          </cell>
        </row>
        <row r="249">
          <cell r="A249" t="str">
            <v>POS-GAS-TRD</v>
          </cell>
          <cell r="B249" t="str">
            <v>GAS-ENERGYAMER-PRC</v>
          </cell>
          <cell r="C249" t="str">
            <v>DESK</v>
          </cell>
          <cell r="D249" t="str">
            <v>P</v>
          </cell>
        </row>
        <row r="249">
          <cell r="F249" t="str">
            <v>GAS</v>
          </cell>
          <cell r="G249" t="str">
            <v>NGPRICE</v>
          </cell>
          <cell r="H249" t="str">
            <v>NGPRICE</v>
          </cell>
        </row>
        <row r="250">
          <cell r="A250" t="str">
            <v>POS-GAS-TRD</v>
          </cell>
          <cell r="B250" t="str">
            <v>GD-OPT-CENTRAL-GDL</v>
          </cell>
          <cell r="C250" t="str">
            <v>CENTRAL</v>
          </cell>
          <cell r="D250" t="str">
            <v>M</v>
          </cell>
          <cell r="E250" t="str">
            <v>G</v>
          </cell>
          <cell r="F250" t="str">
            <v>GAS</v>
          </cell>
          <cell r="G250" t="str">
            <v>OMICRONPEO</v>
          </cell>
          <cell r="H250" t="str">
            <v>OMICRON</v>
          </cell>
        </row>
        <row r="251">
          <cell r="A251" t="str">
            <v>POS-GAS-TRD</v>
          </cell>
          <cell r="B251" t="str">
            <v>GD-OPT-EAST-GDL</v>
          </cell>
          <cell r="C251" t="str">
            <v>EAST</v>
          </cell>
          <cell r="D251" t="str">
            <v>M</v>
          </cell>
          <cell r="E251" t="str">
            <v>G</v>
          </cell>
          <cell r="F251" t="str">
            <v>GAS</v>
          </cell>
          <cell r="G251" t="str">
            <v>OMICRONPEO</v>
          </cell>
          <cell r="H251" t="str">
            <v>OMICRON</v>
          </cell>
        </row>
        <row r="252">
          <cell r="A252" t="str">
            <v>POS-GAS-TRD</v>
          </cell>
          <cell r="B252" t="str">
            <v>GD-OPT-NY-GDL</v>
          </cell>
          <cell r="C252" t="str">
            <v>NEWYORK</v>
          </cell>
          <cell r="D252" t="str">
            <v>M</v>
          </cell>
          <cell r="E252" t="str">
            <v>G</v>
          </cell>
          <cell r="F252" t="str">
            <v>GAS</v>
          </cell>
          <cell r="G252" t="str">
            <v>OMICRONPEO</v>
          </cell>
          <cell r="H252" t="str">
            <v>OMICRON</v>
          </cell>
        </row>
        <row r="253">
          <cell r="A253" t="str">
            <v>POS-GAS-TRD</v>
          </cell>
          <cell r="B253" t="str">
            <v>GD-OPT-TEXAS-GDL</v>
          </cell>
          <cell r="C253" t="str">
            <v>TEXAS</v>
          </cell>
          <cell r="D253" t="str">
            <v>M</v>
          </cell>
          <cell r="E253" t="str">
            <v>G</v>
          </cell>
          <cell r="F253" t="str">
            <v>GAS</v>
          </cell>
          <cell r="G253" t="str">
            <v>OMICRONPEO</v>
          </cell>
          <cell r="H253" t="str">
            <v>OMICRON</v>
          </cell>
        </row>
        <row r="254">
          <cell r="A254" t="str">
            <v>POS-GAS-TRD</v>
          </cell>
          <cell r="B254" t="str">
            <v>GD-OPT-WEST-GDL</v>
          </cell>
          <cell r="C254" t="str">
            <v>WEST</v>
          </cell>
          <cell r="D254" t="str">
            <v>M</v>
          </cell>
          <cell r="E254" t="str">
            <v>G</v>
          </cell>
          <cell r="F254" t="str">
            <v>GAS</v>
          </cell>
          <cell r="G254" t="str">
            <v>OMICRONPEO</v>
          </cell>
          <cell r="H254" t="str">
            <v>OMICRON</v>
          </cell>
        </row>
        <row r="255">
          <cell r="A255" t="str">
            <v>POS-GAS-TRD</v>
          </cell>
          <cell r="B255" t="str">
            <v>INTRA-CE-PROMPT-PHY</v>
          </cell>
          <cell r="C255" t="str">
            <v>CENTRAL</v>
          </cell>
          <cell r="D255" t="str">
            <v>M</v>
          </cell>
          <cell r="E255" t="str">
            <v>G</v>
          </cell>
          <cell r="F255" t="str">
            <v>GAS</v>
          </cell>
          <cell r="G255" t="str">
            <v>IMCENTRAL</v>
          </cell>
          <cell r="H255" t="str">
            <v>INTRAMONTH</v>
          </cell>
        </row>
        <row r="256">
          <cell r="A256" t="str">
            <v>POS-GAS-TRD</v>
          </cell>
          <cell r="B256" t="str">
            <v>INTRA-CENT-GDOPT-BAS</v>
          </cell>
          <cell r="C256" t="str">
            <v>CENTRAL</v>
          </cell>
          <cell r="D256" t="str">
            <v>D</v>
          </cell>
        </row>
        <row r="256">
          <cell r="F256" t="str">
            <v>GAS</v>
          </cell>
          <cell r="G256" t="str">
            <v>IMCENTRAL</v>
          </cell>
          <cell r="H256" t="str">
            <v>INTRAMONTH</v>
          </cell>
        </row>
        <row r="257">
          <cell r="A257" t="str">
            <v>POS-GAS-TRD</v>
          </cell>
          <cell r="B257" t="str">
            <v>CAP-CE-BAS</v>
          </cell>
          <cell r="C257" t="str">
            <v>CENTRAL</v>
          </cell>
          <cell r="D257" t="str">
            <v>D</v>
          </cell>
        </row>
        <row r="257">
          <cell r="F257" t="str">
            <v>GAS</v>
          </cell>
          <cell r="G257" t="str">
            <v>IMCENTRAL</v>
          </cell>
          <cell r="H257" t="str">
            <v>INTRAMONTH</v>
          </cell>
        </row>
        <row r="258">
          <cell r="A258" t="str">
            <v>POS-GAS-TRD</v>
          </cell>
          <cell r="B258" t="str">
            <v>INTRA-CENT-GDOPT-GDL</v>
          </cell>
          <cell r="C258" t="str">
            <v>CENTRAL</v>
          </cell>
          <cell r="D258" t="str">
            <v>M</v>
          </cell>
          <cell r="E258" t="str">
            <v>G</v>
          </cell>
          <cell r="F258" t="str">
            <v>GAS</v>
          </cell>
          <cell r="G258" t="str">
            <v>IMCENTRAL</v>
          </cell>
          <cell r="H258" t="str">
            <v>INTRAMONTH</v>
          </cell>
        </row>
        <row r="259">
          <cell r="A259" t="str">
            <v>POS-GAS-TRD</v>
          </cell>
          <cell r="B259" t="str">
            <v>INTRA-CENT-GDOPT-PRC</v>
          </cell>
          <cell r="C259" t="str">
            <v>CENTRAL</v>
          </cell>
          <cell r="D259" t="str">
            <v>P</v>
          </cell>
        </row>
        <row r="259">
          <cell r="F259" t="str">
            <v>GAS</v>
          </cell>
          <cell r="G259" t="str">
            <v>IMCENTRAL</v>
          </cell>
          <cell r="H259" t="str">
            <v>INTRAMONTH</v>
          </cell>
        </row>
        <row r="260">
          <cell r="A260" t="str">
            <v>POS-GAS-TRD</v>
          </cell>
          <cell r="B260" t="str">
            <v>CAP-CE-PRC</v>
          </cell>
          <cell r="C260" t="str">
            <v>CENTRAL</v>
          </cell>
          <cell r="D260" t="str">
            <v>P</v>
          </cell>
        </row>
        <row r="260">
          <cell r="F260" t="str">
            <v>GAS</v>
          </cell>
          <cell r="G260" t="str">
            <v>IMCENTRAL</v>
          </cell>
          <cell r="H260" t="str">
            <v>INTRAMONTH</v>
          </cell>
        </row>
        <row r="261">
          <cell r="A261" t="str">
            <v>POS-GAS-TRD</v>
          </cell>
          <cell r="B261" t="str">
            <v>INTRA-BUG-GDOPT-BAS</v>
          </cell>
          <cell r="C261" t="str">
            <v>BUG</v>
          </cell>
          <cell r="D261" t="str">
            <v>D</v>
          </cell>
        </row>
        <row r="261">
          <cell r="F261" t="str">
            <v>GAS</v>
          </cell>
          <cell r="G261" t="str">
            <v>IMBUG</v>
          </cell>
          <cell r="H261" t="str">
            <v>INTRAMONTH</v>
          </cell>
        </row>
        <row r="262">
          <cell r="A262" t="str">
            <v>POS-GAS-TRD</v>
          </cell>
          <cell r="B262" t="str">
            <v>INTRA-BUG-GDOPT-GDL</v>
          </cell>
          <cell r="C262" t="str">
            <v>BUG</v>
          </cell>
          <cell r="D262" t="str">
            <v>M</v>
          </cell>
          <cell r="E262" t="str">
            <v>G</v>
          </cell>
          <cell r="F262" t="str">
            <v>GAS</v>
          </cell>
          <cell r="G262" t="str">
            <v>IMBUG</v>
          </cell>
          <cell r="H262" t="str">
            <v>INTRAMONTH</v>
          </cell>
        </row>
        <row r="263">
          <cell r="A263" t="str">
            <v>POS-GAS-TRD</v>
          </cell>
          <cell r="B263" t="str">
            <v>INTRA-BUG-GDOPT-PRC</v>
          </cell>
          <cell r="C263" t="str">
            <v>BUG</v>
          </cell>
          <cell r="D263" t="str">
            <v>P</v>
          </cell>
        </row>
        <row r="263">
          <cell r="F263" t="str">
            <v>GAS</v>
          </cell>
          <cell r="G263" t="str">
            <v>IMBUG</v>
          </cell>
          <cell r="H263" t="str">
            <v>INTRAMONTH</v>
          </cell>
        </row>
        <row r="264">
          <cell r="A264" t="str">
            <v>POS-GAS-TRD</v>
          </cell>
          <cell r="B264" t="str">
            <v>INTRA-BOSTON-BAS</v>
          </cell>
          <cell r="C264" t="str">
            <v>NORTHEAST</v>
          </cell>
          <cell r="D264" t="str">
            <v>D</v>
          </cell>
        </row>
        <row r="264">
          <cell r="F264" t="str">
            <v>GAS</v>
          </cell>
          <cell r="G264" t="str">
            <v>IMNORTHEAST</v>
          </cell>
          <cell r="H264" t="str">
            <v>INTRAMONTH</v>
          </cell>
        </row>
        <row r="265">
          <cell r="A265" t="str">
            <v>POS-GAS-TRD</v>
          </cell>
          <cell r="B265" t="str">
            <v>INTRA-BOSTON-PRC</v>
          </cell>
          <cell r="C265" t="str">
            <v>NORTHEAST</v>
          </cell>
          <cell r="D265" t="str">
            <v>P</v>
          </cell>
        </row>
        <row r="265">
          <cell r="F265" t="str">
            <v>GAS</v>
          </cell>
          <cell r="G265" t="str">
            <v>IMNORTHEAST</v>
          </cell>
          <cell r="H265" t="str">
            <v>INTRAMONTH</v>
          </cell>
        </row>
        <row r="266">
          <cell r="A266" t="str">
            <v>POS-GAS-TRD</v>
          </cell>
          <cell r="B266" t="str">
            <v>FT-SOUTHEAST-BAS</v>
          </cell>
          <cell r="C266" t="str">
            <v>SE</v>
          </cell>
          <cell r="D266" t="str">
            <v>D</v>
          </cell>
        </row>
        <row r="266">
          <cell r="F266" t="str">
            <v>GAS</v>
          </cell>
          <cell r="G266" t="str">
            <v>FTSE</v>
          </cell>
          <cell r="H266" t="str">
            <v>INTRAMONTH</v>
          </cell>
        </row>
        <row r="267">
          <cell r="A267" t="str">
            <v>POS-GAS-TRD</v>
          </cell>
          <cell r="B267" t="str">
            <v>INTRA-CENT-PWR-PRC</v>
          </cell>
          <cell r="C267" t="str">
            <v>CENTRAL</v>
          </cell>
          <cell r="D267" t="str">
            <v>P</v>
          </cell>
        </row>
        <row r="267">
          <cell r="F267" t="str">
            <v>GAS</v>
          </cell>
          <cell r="G267" t="str">
            <v>TBD</v>
          </cell>
          <cell r="H267" t="str">
            <v>TBD</v>
          </cell>
        </row>
        <row r="268">
          <cell r="A268" t="str">
            <v>POS-GAS-TRD</v>
          </cell>
          <cell r="B268" t="str">
            <v>INTRA-CENT-PWRP-PRC</v>
          </cell>
          <cell r="C268" t="str">
            <v>CENTRAL</v>
          </cell>
          <cell r="D268" t="str">
            <v>P</v>
          </cell>
        </row>
        <row r="268">
          <cell r="F268" t="str">
            <v>GAS</v>
          </cell>
          <cell r="G268" t="str">
            <v>TBD</v>
          </cell>
          <cell r="H268" t="str">
            <v>TBD</v>
          </cell>
        </row>
        <row r="269">
          <cell r="A269" t="str">
            <v>POS-GAS-TRD</v>
          </cell>
          <cell r="B269" t="str">
            <v>IM-CENT-TRANS-GDL</v>
          </cell>
          <cell r="C269" t="str">
            <v>TRANS_OLD</v>
          </cell>
          <cell r="D269" t="str">
            <v>M</v>
          </cell>
          <cell r="E269" t="str">
            <v>G</v>
          </cell>
          <cell r="F269" t="str">
            <v>GAS</v>
          </cell>
          <cell r="G269" t="str">
            <v>IMCENTRAL</v>
          </cell>
          <cell r="H269" t="str">
            <v>INTRAMONTH</v>
          </cell>
        </row>
        <row r="270">
          <cell r="A270" t="str">
            <v>POS-GAS-TRD</v>
          </cell>
          <cell r="B270" t="str">
            <v>INTRA-CNT-TRANS-GDL</v>
          </cell>
          <cell r="C270" t="str">
            <v>CENTRAL</v>
          </cell>
          <cell r="D270" t="str">
            <v>M</v>
          </cell>
          <cell r="E270" t="str">
            <v>G</v>
          </cell>
          <cell r="F270" t="str">
            <v>GAS</v>
          </cell>
          <cell r="G270" t="str">
            <v>IMCENTRAL</v>
          </cell>
          <cell r="H270" t="str">
            <v>INTRAMONTH</v>
          </cell>
        </row>
        <row r="271">
          <cell r="A271" t="str">
            <v>POS-GAS-TRD</v>
          </cell>
          <cell r="B271" t="str">
            <v>IM-CENT-TRANS-BAS</v>
          </cell>
          <cell r="C271" t="str">
            <v>TRANS_OLD</v>
          </cell>
          <cell r="D271" t="str">
            <v>D</v>
          </cell>
        </row>
        <row r="271">
          <cell r="F271" t="str">
            <v>GAS</v>
          </cell>
          <cell r="G271" t="str">
            <v>IMCENTRAL</v>
          </cell>
          <cell r="H271" t="str">
            <v>INTRAMONTH</v>
          </cell>
        </row>
        <row r="272">
          <cell r="A272" t="str">
            <v>POS-GAS-TRD</v>
          </cell>
          <cell r="B272" t="str">
            <v>INTRA-CNT-TRANS-BAS</v>
          </cell>
          <cell r="C272" t="str">
            <v>CENTRAL</v>
          </cell>
          <cell r="D272" t="str">
            <v>D</v>
          </cell>
        </row>
        <row r="272">
          <cell r="F272" t="str">
            <v>GAS</v>
          </cell>
          <cell r="G272" t="str">
            <v>IMCENTRAL</v>
          </cell>
          <cell r="H272" t="str">
            <v>INTRAMONTH</v>
          </cell>
        </row>
        <row r="273">
          <cell r="A273" t="str">
            <v>POS-GAS-TRD</v>
          </cell>
          <cell r="B273" t="str">
            <v>INTRA-CENTRAL-BAS</v>
          </cell>
          <cell r="C273" t="str">
            <v>CENTRAL</v>
          </cell>
          <cell r="D273" t="str">
            <v>D</v>
          </cell>
        </row>
        <row r="273">
          <cell r="F273" t="str">
            <v>GAS</v>
          </cell>
          <cell r="G273" t="str">
            <v>IMCENTRAL</v>
          </cell>
          <cell r="H273" t="str">
            <v>INTRAMONTH</v>
          </cell>
        </row>
        <row r="274">
          <cell r="A274" t="str">
            <v>POS-GAS-TRD</v>
          </cell>
          <cell r="B274" t="str">
            <v>INTRA-SITHE-BAS</v>
          </cell>
          <cell r="C274" t="str">
            <v>SITHE</v>
          </cell>
          <cell r="D274" t="str">
            <v>D</v>
          </cell>
        </row>
        <row r="274">
          <cell r="F274" t="str">
            <v>GAS</v>
          </cell>
          <cell r="G274" t="str">
            <v>IMSITHE</v>
          </cell>
          <cell r="H274" t="str">
            <v>INTRAMONTH</v>
          </cell>
        </row>
        <row r="275">
          <cell r="A275" t="str">
            <v>POS-GAS-TRD</v>
          </cell>
          <cell r="B275" t="str">
            <v>INTRA-NGPL-STRG-BAS</v>
          </cell>
          <cell r="C275" t="str">
            <v>CENTRAL</v>
          </cell>
          <cell r="D275" t="str">
            <v>D</v>
          </cell>
        </row>
        <row r="275">
          <cell r="F275" t="str">
            <v>GAS</v>
          </cell>
          <cell r="G275" t="str">
            <v>IMCENTRAL</v>
          </cell>
          <cell r="H275" t="str">
            <v>INTRAMONTH</v>
          </cell>
        </row>
        <row r="276">
          <cell r="A276" t="str">
            <v>POS-GAS-TRD</v>
          </cell>
          <cell r="B276" t="str">
            <v>INTRA-CENTRAL-GDL</v>
          </cell>
          <cell r="C276" t="str">
            <v>CENTRAL</v>
          </cell>
          <cell r="D276" t="str">
            <v>M</v>
          </cell>
          <cell r="E276" t="str">
            <v>G</v>
          </cell>
          <cell r="F276" t="str">
            <v>GAS</v>
          </cell>
          <cell r="G276" t="str">
            <v>IMCENTRAL</v>
          </cell>
          <cell r="H276" t="str">
            <v>INTRAMONTH</v>
          </cell>
        </row>
        <row r="277">
          <cell r="A277" t="str">
            <v>POS-GAS-TRD</v>
          </cell>
          <cell r="B277" t="str">
            <v>INTRA-SITHE-GDL</v>
          </cell>
          <cell r="C277" t="str">
            <v>SITHE</v>
          </cell>
          <cell r="D277" t="str">
            <v>M</v>
          </cell>
          <cell r="E277" t="str">
            <v>G</v>
          </cell>
          <cell r="F277" t="str">
            <v>GAS</v>
          </cell>
          <cell r="G277" t="str">
            <v>IMSITHE</v>
          </cell>
          <cell r="H277" t="str">
            <v>INTRAMONTH</v>
          </cell>
        </row>
        <row r="278">
          <cell r="A278" t="str">
            <v>POS-GAS-TRD</v>
          </cell>
          <cell r="B278" t="str">
            <v>INTRA-NGPL-STRG-GDL</v>
          </cell>
          <cell r="C278" t="str">
            <v>CENTRAL</v>
          </cell>
          <cell r="D278" t="str">
            <v>M</v>
          </cell>
          <cell r="E278" t="str">
            <v>G</v>
          </cell>
          <cell r="F278" t="str">
            <v>GAS</v>
          </cell>
          <cell r="G278" t="str">
            <v>IMCENTRAL</v>
          </cell>
          <cell r="H278" t="str">
            <v>INTRAMONTH</v>
          </cell>
        </row>
        <row r="279">
          <cell r="A279" t="str">
            <v>POS-GAS-TRD</v>
          </cell>
          <cell r="B279" t="str">
            <v>INTRA-CENTRAL-PHY</v>
          </cell>
          <cell r="C279" t="str">
            <v>CENTRAL</v>
          </cell>
          <cell r="D279" t="str">
            <v>M</v>
          </cell>
          <cell r="E279" t="str">
            <v>P</v>
          </cell>
          <cell r="F279" t="str">
            <v>GAS</v>
          </cell>
          <cell r="G279" t="str">
            <v>IMCENTRAL</v>
          </cell>
          <cell r="H279" t="str">
            <v>INTRAMONTH</v>
          </cell>
        </row>
        <row r="280">
          <cell r="A280" t="str">
            <v>POS-GAS-TRD</v>
          </cell>
          <cell r="B280" t="str">
            <v>INTRA-SITHE-PHY</v>
          </cell>
          <cell r="C280" t="str">
            <v>SITHE</v>
          </cell>
          <cell r="D280" t="str">
            <v>M</v>
          </cell>
          <cell r="E280" t="str">
            <v>P</v>
          </cell>
          <cell r="F280" t="str">
            <v>GAS</v>
          </cell>
          <cell r="G280" t="str">
            <v>IMSITHE</v>
          </cell>
          <cell r="H280" t="str">
            <v>INTRAMONTH</v>
          </cell>
        </row>
        <row r="281">
          <cell r="A281" t="str">
            <v>POS-GAS-TRD</v>
          </cell>
          <cell r="B281" t="str">
            <v>INTRA-NGPL-STRG-PHY</v>
          </cell>
          <cell r="C281" t="str">
            <v>CENTRAL</v>
          </cell>
          <cell r="D281" t="str">
            <v>M</v>
          </cell>
          <cell r="E281" t="str">
            <v>P</v>
          </cell>
          <cell r="F281" t="str">
            <v>GAS</v>
          </cell>
          <cell r="G281" t="str">
            <v>IMCENTRAL</v>
          </cell>
          <cell r="H281" t="str">
            <v>INTRAMONTH</v>
          </cell>
        </row>
        <row r="282">
          <cell r="A282" t="str">
            <v>POS-GAS-TRD</v>
          </cell>
          <cell r="B282" t="str">
            <v>INTRA-CENTRAL-PRC</v>
          </cell>
          <cell r="C282" t="str">
            <v>CENTRAL</v>
          </cell>
          <cell r="D282" t="str">
            <v>P</v>
          </cell>
        </row>
        <row r="282">
          <cell r="F282" t="str">
            <v>GAS</v>
          </cell>
          <cell r="G282" t="str">
            <v>IMCENTRAL</v>
          </cell>
          <cell r="H282" t="str">
            <v>INTRAMONTH</v>
          </cell>
        </row>
        <row r="283">
          <cell r="A283" t="str">
            <v>POS-GAS-TRD</v>
          </cell>
          <cell r="B283" t="str">
            <v>INTRA-SITHE-PRC</v>
          </cell>
          <cell r="C283" t="str">
            <v>SITHE</v>
          </cell>
          <cell r="D283" t="str">
            <v>P</v>
          </cell>
        </row>
        <row r="283">
          <cell r="F283" t="str">
            <v>GAS</v>
          </cell>
          <cell r="G283" t="str">
            <v>IMSITHE</v>
          </cell>
          <cell r="H283" t="str">
            <v>INTRAMONTH</v>
          </cell>
        </row>
        <row r="284">
          <cell r="A284" t="str">
            <v>POS-GAS-TRD</v>
          </cell>
          <cell r="B284" t="str">
            <v>INTRA-NGPL-STRG-PRC</v>
          </cell>
          <cell r="C284" t="str">
            <v>CENTRAL</v>
          </cell>
          <cell r="D284" t="str">
            <v>P</v>
          </cell>
        </row>
        <row r="284">
          <cell r="F284" t="str">
            <v>GAS</v>
          </cell>
          <cell r="G284" t="str">
            <v>IMCENTRAL</v>
          </cell>
          <cell r="H284" t="str">
            <v>INTRAMONTH</v>
          </cell>
        </row>
        <row r="285">
          <cell r="A285" t="str">
            <v>POS-GAS-TRD</v>
          </cell>
          <cell r="B285" t="str">
            <v>INTRA-CNT-MID-BAS</v>
          </cell>
          <cell r="C285" t="str">
            <v>CENTMID</v>
          </cell>
          <cell r="D285" t="str">
            <v>D</v>
          </cell>
        </row>
        <row r="285">
          <cell r="F285" t="str">
            <v>GAS</v>
          </cell>
          <cell r="G285" t="str">
            <v>IMCENTRAL</v>
          </cell>
          <cell r="H285" t="str">
            <v>INTRAMONTH</v>
          </cell>
        </row>
        <row r="286">
          <cell r="A286" t="str">
            <v>POS-GAS-TRD</v>
          </cell>
          <cell r="B286" t="str">
            <v>INTRA-CNT-MID-PRC</v>
          </cell>
          <cell r="C286" t="str">
            <v>CENTMID</v>
          </cell>
          <cell r="D286" t="str">
            <v>P</v>
          </cell>
        </row>
        <row r="286">
          <cell r="F286" t="str">
            <v>GAS</v>
          </cell>
          <cell r="G286" t="str">
            <v>IMCENTRAL</v>
          </cell>
          <cell r="H286" t="str">
            <v>INTRAMONTH</v>
          </cell>
        </row>
        <row r="287">
          <cell r="A287" t="str">
            <v>POS-GAS-TRD</v>
          </cell>
          <cell r="B287" t="str">
            <v>INTRA-CNT-MID-GDL</v>
          </cell>
          <cell r="C287" t="str">
            <v>CENTMID</v>
          </cell>
          <cell r="D287" t="str">
            <v>M</v>
          </cell>
          <cell r="E287" t="str">
            <v>G</v>
          </cell>
          <cell r="F287" t="str">
            <v>GAS</v>
          </cell>
          <cell r="G287" t="str">
            <v>IMCENTRAL</v>
          </cell>
          <cell r="H287" t="str">
            <v>INTRAMONTH</v>
          </cell>
        </row>
        <row r="288">
          <cell r="A288" t="str">
            <v>POS-GAS-TRD</v>
          </cell>
          <cell r="B288" t="str">
            <v>INTRA-CNT-MID-IDX</v>
          </cell>
          <cell r="C288" t="str">
            <v>CENTMID</v>
          </cell>
          <cell r="D288" t="str">
            <v>M</v>
          </cell>
        </row>
        <row r="288">
          <cell r="F288" t="str">
            <v>GAS</v>
          </cell>
          <cell r="G288" t="str">
            <v>IMCENTRALI</v>
          </cell>
          <cell r="H288" t="str">
            <v>INTRAMONTH</v>
          </cell>
        </row>
        <row r="289">
          <cell r="A289" t="str">
            <v>POS-GAS-TRD</v>
          </cell>
          <cell r="B289" t="str">
            <v>INTRA-CES-ENTGY-IDX</v>
          </cell>
          <cell r="C289" t="str">
            <v>CES-ENTGY</v>
          </cell>
          <cell r="D289" t="str">
            <v>M</v>
          </cell>
        </row>
        <row r="289">
          <cell r="F289" t="str">
            <v>GAS</v>
          </cell>
          <cell r="G289" t="str">
            <v>IMNESTORAGE</v>
          </cell>
          <cell r="H289" t="str">
            <v>INTRAMONTH</v>
          </cell>
        </row>
        <row r="290">
          <cell r="A290" t="str">
            <v>POS-GAS-TRD</v>
          </cell>
          <cell r="B290" t="str">
            <v>INTRA-CES-TVSG-IDX</v>
          </cell>
          <cell r="C290" t="str">
            <v>CES-TVSG</v>
          </cell>
          <cell r="D290" t="str">
            <v>I</v>
          </cell>
        </row>
        <row r="290">
          <cell r="F290" t="str">
            <v>GAS</v>
          </cell>
          <cell r="G290" t="str">
            <v>IMNESTORAGE</v>
          </cell>
          <cell r="H290" t="str">
            <v>INTRAMONTH</v>
          </cell>
        </row>
        <row r="291">
          <cell r="A291" t="str">
            <v>POS-GAS-TRD</v>
          </cell>
          <cell r="B291" t="str">
            <v>INTRA-CNT-MKT2-IDX</v>
          </cell>
          <cell r="C291" t="str">
            <v>CENTMKT2</v>
          </cell>
          <cell r="D291" t="str">
            <v>M</v>
          </cell>
        </row>
        <row r="291">
          <cell r="F291" t="str">
            <v>GAS</v>
          </cell>
          <cell r="G291" t="str">
            <v>CENTMKT2</v>
          </cell>
          <cell r="H291" t="str">
            <v>INTRAMONTH</v>
          </cell>
        </row>
        <row r="292">
          <cell r="A292" t="str">
            <v>POS-GAS-TRD</v>
          </cell>
          <cell r="B292" t="str">
            <v>IM-CENT-GULF-GDL</v>
          </cell>
          <cell r="C292" t="str">
            <v>CENTRAL</v>
          </cell>
          <cell r="D292" t="str">
            <v>M</v>
          </cell>
          <cell r="E292" t="str">
            <v>G</v>
          </cell>
          <cell r="F292" t="str">
            <v>GAS</v>
          </cell>
          <cell r="G292" t="str">
            <v>IMCENTRAL</v>
          </cell>
          <cell r="H292" t="str">
            <v>INTRAMONTH</v>
          </cell>
        </row>
        <row r="293">
          <cell r="A293" t="str">
            <v>POS-GAS-TRD</v>
          </cell>
          <cell r="B293" t="str">
            <v>INTRA-CNT-GULF-GDL</v>
          </cell>
          <cell r="C293" t="str">
            <v>CENTGULF</v>
          </cell>
          <cell r="D293" t="str">
            <v>M</v>
          </cell>
          <cell r="E293" t="str">
            <v>G</v>
          </cell>
          <cell r="F293" t="str">
            <v>GAS</v>
          </cell>
          <cell r="G293" t="str">
            <v>IMCENTRAL</v>
          </cell>
          <cell r="H293" t="str">
            <v>INTRAMONTH</v>
          </cell>
        </row>
        <row r="294">
          <cell r="A294" t="str">
            <v>POS-GAS-TRD</v>
          </cell>
          <cell r="B294" t="str">
            <v>IM-CENT-MID-GDL</v>
          </cell>
          <cell r="C294" t="str">
            <v>CENTMID_OLD</v>
          </cell>
          <cell r="D294" t="str">
            <v>M</v>
          </cell>
          <cell r="E294" t="str">
            <v>G</v>
          </cell>
          <cell r="F294" t="str">
            <v>GAS</v>
          </cell>
          <cell r="G294" t="str">
            <v>IMCENTRAL</v>
          </cell>
          <cell r="H294" t="str">
            <v>INTRAMONTH</v>
          </cell>
        </row>
        <row r="295">
          <cell r="A295" t="str">
            <v>POS-GAS-TRD</v>
          </cell>
          <cell r="B295" t="str">
            <v>IM-CENT-MKT-GDL</v>
          </cell>
          <cell r="C295" t="str">
            <v>CENTMKT_OLD</v>
          </cell>
          <cell r="D295" t="str">
            <v>M</v>
          </cell>
          <cell r="E295" t="str">
            <v>G</v>
          </cell>
          <cell r="F295" t="str">
            <v>GAS</v>
          </cell>
          <cell r="G295" t="str">
            <v>IMCENTRAL</v>
          </cell>
          <cell r="H295" t="str">
            <v>INTRAMONTH</v>
          </cell>
        </row>
        <row r="296">
          <cell r="A296" t="str">
            <v>POS-GAS-TRD</v>
          </cell>
          <cell r="B296" t="str">
            <v>INTRA-CNT-MKT-GDL</v>
          </cell>
          <cell r="C296" t="str">
            <v>CENTMKT</v>
          </cell>
          <cell r="D296" t="str">
            <v>M</v>
          </cell>
          <cell r="E296" t="str">
            <v>G</v>
          </cell>
          <cell r="F296" t="str">
            <v>GAS</v>
          </cell>
          <cell r="G296" t="str">
            <v>IMCENTRAL</v>
          </cell>
          <cell r="H296" t="str">
            <v>INTRAMONTH</v>
          </cell>
        </row>
        <row r="297">
          <cell r="A297" t="str">
            <v>POS-GAS-TRD</v>
          </cell>
          <cell r="B297" t="str">
            <v>IM-CENT-MID-BAS</v>
          </cell>
          <cell r="C297" t="str">
            <v>CENTMID_OLD</v>
          </cell>
          <cell r="D297" t="str">
            <v>D</v>
          </cell>
        </row>
        <row r="297">
          <cell r="F297" t="str">
            <v>GAS</v>
          </cell>
          <cell r="G297" t="str">
            <v>IMCENTRAL</v>
          </cell>
          <cell r="H297" t="str">
            <v>INTRAMONTH</v>
          </cell>
        </row>
        <row r="298">
          <cell r="A298" t="str">
            <v>POS-GAS-TRD</v>
          </cell>
          <cell r="B298" t="str">
            <v>IM-CENT-GULF-BAS</v>
          </cell>
          <cell r="C298" t="str">
            <v>CENTRAL</v>
          </cell>
          <cell r="D298" t="str">
            <v>D</v>
          </cell>
        </row>
        <row r="298">
          <cell r="F298" t="str">
            <v>GAS</v>
          </cell>
          <cell r="G298" t="str">
            <v>IMCENTRAL</v>
          </cell>
          <cell r="H298" t="str">
            <v>INTRAMONTH</v>
          </cell>
        </row>
        <row r="299">
          <cell r="A299" t="str">
            <v>POS-GAS-TRD</v>
          </cell>
          <cell r="B299" t="str">
            <v>INTRA-CNT-GULF-BAS</v>
          </cell>
          <cell r="C299" t="str">
            <v>CENTGULF</v>
          </cell>
          <cell r="D299" t="str">
            <v>D</v>
          </cell>
        </row>
        <row r="299">
          <cell r="F299" t="str">
            <v>GAS</v>
          </cell>
          <cell r="G299" t="str">
            <v>IMCENTRAL</v>
          </cell>
          <cell r="H299" t="str">
            <v>INTRAMONTH</v>
          </cell>
        </row>
        <row r="300">
          <cell r="A300" t="str">
            <v>POS-GAS-TRD</v>
          </cell>
          <cell r="B300" t="str">
            <v>IM-CENT-MID-PRC</v>
          </cell>
          <cell r="C300" t="str">
            <v>CENTMID_OLD</v>
          </cell>
          <cell r="D300" t="str">
            <v>P</v>
          </cell>
        </row>
        <row r="300">
          <cell r="F300" t="str">
            <v>GAS</v>
          </cell>
          <cell r="G300" t="str">
            <v>IMCENTRAL</v>
          </cell>
          <cell r="H300" t="str">
            <v>INTRAMONTH</v>
          </cell>
        </row>
        <row r="301">
          <cell r="A301" t="str">
            <v>POS-GAS-TRD</v>
          </cell>
          <cell r="B301" t="str">
            <v>IM-CENT-MKT-PRC</v>
          </cell>
          <cell r="C301" t="str">
            <v>CENTMKT_OLD</v>
          </cell>
          <cell r="D301" t="str">
            <v>P</v>
          </cell>
        </row>
        <row r="301">
          <cell r="F301" t="str">
            <v>GAS</v>
          </cell>
          <cell r="G301" t="str">
            <v>IMCENTRAL</v>
          </cell>
          <cell r="H301" t="str">
            <v>INTRAMONTH</v>
          </cell>
        </row>
        <row r="302">
          <cell r="A302" t="str">
            <v>POS-GAS-TRD</v>
          </cell>
          <cell r="B302" t="str">
            <v>INTRA-CNT-MKT-PRC</v>
          </cell>
          <cell r="C302" t="str">
            <v>CENTMKT</v>
          </cell>
          <cell r="D302" t="str">
            <v>P</v>
          </cell>
        </row>
        <row r="302">
          <cell r="F302" t="str">
            <v>GAS</v>
          </cell>
          <cell r="G302" t="str">
            <v>IMCENTRAL</v>
          </cell>
          <cell r="H302" t="str">
            <v>INTRAMONTH</v>
          </cell>
        </row>
        <row r="303">
          <cell r="A303" t="str">
            <v>POS-GAS-TRD</v>
          </cell>
          <cell r="B303" t="str">
            <v>IM-CENT-TRANS-PRC</v>
          </cell>
          <cell r="C303" t="str">
            <v>TRANS_OLD</v>
          </cell>
          <cell r="D303" t="str">
            <v>P</v>
          </cell>
        </row>
        <row r="303">
          <cell r="F303" t="str">
            <v>GAS</v>
          </cell>
          <cell r="G303" t="str">
            <v>IMCENTRAL</v>
          </cell>
          <cell r="H303" t="str">
            <v>INTRAMONTH</v>
          </cell>
        </row>
        <row r="304">
          <cell r="A304" t="str">
            <v>POS-GAS-TRD</v>
          </cell>
          <cell r="B304" t="str">
            <v>INTRA-CNT-TRANS-PRC</v>
          </cell>
          <cell r="C304" t="str">
            <v>CENTRAL</v>
          </cell>
          <cell r="D304" t="str">
            <v>P</v>
          </cell>
        </row>
        <row r="304">
          <cell r="F304" t="str">
            <v>GAS</v>
          </cell>
          <cell r="G304" t="str">
            <v>IMCENTRAL</v>
          </cell>
          <cell r="H304" t="str">
            <v>INTRAMONTH</v>
          </cell>
        </row>
        <row r="305">
          <cell r="A305" t="str">
            <v>POS-GAS-TRD</v>
          </cell>
          <cell r="B305" t="str">
            <v>IM-CENT-GULF-PRC</v>
          </cell>
          <cell r="C305" t="str">
            <v>CENTRAL</v>
          </cell>
          <cell r="D305" t="str">
            <v>P</v>
          </cell>
        </row>
        <row r="305">
          <cell r="F305" t="str">
            <v>GAS</v>
          </cell>
          <cell r="G305" t="str">
            <v>IMCENTRAL</v>
          </cell>
          <cell r="H305" t="str">
            <v>INTRAMONTH</v>
          </cell>
        </row>
        <row r="306">
          <cell r="A306" t="str">
            <v>POS-GAS-TRD</v>
          </cell>
          <cell r="B306" t="str">
            <v>INTRA-CNT-GULF-PRC</v>
          </cell>
          <cell r="C306" t="str">
            <v>CENTGULF</v>
          </cell>
          <cell r="D306" t="str">
            <v>P</v>
          </cell>
        </row>
        <row r="306">
          <cell r="F306" t="str">
            <v>GAS</v>
          </cell>
          <cell r="G306" t="str">
            <v>IMCENTRAL</v>
          </cell>
          <cell r="H306" t="str">
            <v>INTRAMONTH</v>
          </cell>
        </row>
        <row r="307">
          <cell r="A307" t="str">
            <v>POS-GAS-TRD</v>
          </cell>
          <cell r="B307" t="str">
            <v>IM-CENT-MKT-BAS</v>
          </cell>
          <cell r="C307" t="str">
            <v>CENTMKT_OLD</v>
          </cell>
          <cell r="D307" t="str">
            <v>D</v>
          </cell>
        </row>
        <row r="307">
          <cell r="F307" t="str">
            <v>GAS</v>
          </cell>
          <cell r="G307" t="str">
            <v>IMCENTRAL</v>
          </cell>
          <cell r="H307" t="str">
            <v>INTRAMONTH</v>
          </cell>
        </row>
        <row r="308">
          <cell r="A308" t="str">
            <v>POS-GAS-TRD</v>
          </cell>
          <cell r="B308" t="str">
            <v>INTRA-CNT-MKT-BAS</v>
          </cell>
          <cell r="C308" t="str">
            <v>CENTMKT</v>
          </cell>
          <cell r="D308" t="str">
            <v>D</v>
          </cell>
        </row>
        <row r="308">
          <cell r="F308" t="str">
            <v>GAS</v>
          </cell>
          <cell r="G308" t="str">
            <v>IMCENTRAL</v>
          </cell>
          <cell r="H308" t="str">
            <v>INTRAMONTH</v>
          </cell>
        </row>
        <row r="309">
          <cell r="A309" t="str">
            <v>POS-GAS-TRD</v>
          </cell>
          <cell r="B309" t="str">
            <v>TRANSPORT-CE-PRC</v>
          </cell>
          <cell r="C309" t="str">
            <v>TRANSPORT</v>
          </cell>
          <cell r="D309" t="str">
            <v>P</v>
          </cell>
        </row>
        <row r="309">
          <cell r="F309" t="str">
            <v>GAS</v>
          </cell>
          <cell r="G309" t="str">
            <v>TRANSP</v>
          </cell>
          <cell r="H309" t="str">
            <v>INTRAMONTH</v>
          </cell>
        </row>
        <row r="310">
          <cell r="A310" t="str">
            <v>POS-GAS-TRD</v>
          </cell>
          <cell r="B310" t="str">
            <v>TECH-TRADING-PRC</v>
          </cell>
          <cell r="C310" t="str">
            <v>TECHTRAD</v>
          </cell>
          <cell r="D310" t="str">
            <v>P</v>
          </cell>
        </row>
        <row r="310">
          <cell r="F310" t="str">
            <v>GAS</v>
          </cell>
          <cell r="G310" t="str">
            <v>TECHTRAD</v>
          </cell>
          <cell r="H310" t="str">
            <v>INTRAMONTH</v>
          </cell>
        </row>
        <row r="311">
          <cell r="A311" t="str">
            <v>POS-GAS-TRD</v>
          </cell>
          <cell r="B311" t="str">
            <v>TRANSPORT-CE-BAS</v>
          </cell>
          <cell r="C311" t="str">
            <v>TRANSPORT</v>
          </cell>
          <cell r="D311" t="str">
            <v>D</v>
          </cell>
        </row>
        <row r="311">
          <cell r="F311" t="str">
            <v>GAS</v>
          </cell>
          <cell r="G311" t="str">
            <v>TRANSP</v>
          </cell>
          <cell r="H311" t="str">
            <v>INTRAMONTH</v>
          </cell>
        </row>
        <row r="312">
          <cell r="A312" t="str">
            <v>POS-GAS-TRD</v>
          </cell>
          <cell r="B312" t="str">
            <v>TECH-TRADING-BAS</v>
          </cell>
          <cell r="C312" t="str">
            <v>TECHTRAD</v>
          </cell>
          <cell r="D312" t="str">
            <v>D</v>
          </cell>
        </row>
        <row r="312">
          <cell r="F312" t="str">
            <v>GAS</v>
          </cell>
          <cell r="G312" t="str">
            <v>TECHTRAD</v>
          </cell>
          <cell r="H312" t="str">
            <v>INTRAMONTH</v>
          </cell>
        </row>
        <row r="313">
          <cell r="A313" t="str">
            <v>POS-GAS-TRD</v>
          </cell>
          <cell r="B313" t="str">
            <v>IM-CENT-TRANS-IDX</v>
          </cell>
          <cell r="C313" t="str">
            <v>TRANS_OLD</v>
          </cell>
          <cell r="D313" t="str">
            <v>M</v>
          </cell>
        </row>
        <row r="313">
          <cell r="F313" t="str">
            <v>GAS</v>
          </cell>
          <cell r="G313" t="str">
            <v>IMCENTRALI</v>
          </cell>
          <cell r="H313" t="str">
            <v>INTRAMONTH</v>
          </cell>
        </row>
        <row r="314">
          <cell r="A314" t="str">
            <v>POS-GAS-TRD</v>
          </cell>
          <cell r="B314" t="str">
            <v>INTRA-CNT-TRANS-IDX</v>
          </cell>
          <cell r="C314" t="str">
            <v>CENTRALI</v>
          </cell>
          <cell r="D314" t="str">
            <v>M</v>
          </cell>
        </row>
        <row r="314">
          <cell r="F314" t="str">
            <v>GAS</v>
          </cell>
          <cell r="G314" t="str">
            <v>IMCENTRALI</v>
          </cell>
          <cell r="H314" t="str">
            <v>INTRAMONTH</v>
          </cell>
        </row>
        <row r="315">
          <cell r="A315" t="str">
            <v>POS-GAS-TRD</v>
          </cell>
          <cell r="B315" t="str">
            <v>INTRA-CNT-NEW-PRC</v>
          </cell>
          <cell r="C315" t="str">
            <v>CNTN</v>
          </cell>
          <cell r="D315" t="str">
            <v>P</v>
          </cell>
        </row>
        <row r="315">
          <cell r="F315" t="str">
            <v>GAS</v>
          </cell>
          <cell r="G315" t="str">
            <v>IMCENTRAL</v>
          </cell>
          <cell r="H315" t="str">
            <v>INTRAMONTH</v>
          </cell>
        </row>
        <row r="316">
          <cell r="A316" t="str">
            <v>POS-GAS-TRD</v>
          </cell>
          <cell r="B316" t="str">
            <v>INTRA-CNT-NEW-BAS</v>
          </cell>
          <cell r="C316" t="str">
            <v>CNTN</v>
          </cell>
          <cell r="D316" t="str">
            <v>D</v>
          </cell>
        </row>
        <row r="316">
          <cell r="F316" t="str">
            <v>GAS</v>
          </cell>
          <cell r="G316" t="str">
            <v>IMCENTRAL</v>
          </cell>
          <cell r="H316" t="str">
            <v>INTRAMONTH</v>
          </cell>
        </row>
        <row r="317">
          <cell r="A317" t="str">
            <v>POS-GAS-TRD</v>
          </cell>
          <cell r="B317" t="str">
            <v>INTRA-CNT-NEW-GDL</v>
          </cell>
          <cell r="C317" t="str">
            <v>CNTN</v>
          </cell>
          <cell r="D317" t="str">
            <v>M</v>
          </cell>
          <cell r="E317" t="str">
            <v>G</v>
          </cell>
          <cell r="F317" t="str">
            <v>GAS</v>
          </cell>
          <cell r="G317" t="str">
            <v>IMCENTRAL</v>
          </cell>
          <cell r="H317" t="str">
            <v>INTRAMONTH</v>
          </cell>
        </row>
        <row r="318">
          <cell r="A318" t="str">
            <v>POS-GAS-TRD</v>
          </cell>
          <cell r="B318" t="str">
            <v>INTRA-CNT-NEW-IDX</v>
          </cell>
          <cell r="C318" t="str">
            <v>CNTN</v>
          </cell>
          <cell r="D318" t="str">
            <v>I</v>
          </cell>
        </row>
        <row r="318">
          <cell r="F318" t="str">
            <v>GAS</v>
          </cell>
          <cell r="G318" t="str">
            <v>IMCENTRALI</v>
          </cell>
          <cell r="H318" t="str">
            <v>INTRAMONTH</v>
          </cell>
        </row>
        <row r="319">
          <cell r="A319" t="str">
            <v>POS-GAS-TRD</v>
          </cell>
          <cell r="B319" t="str">
            <v>IM-CENT-GULF-IDX</v>
          </cell>
          <cell r="C319" t="str">
            <v>CENTRALI</v>
          </cell>
          <cell r="D319" t="str">
            <v>M</v>
          </cell>
        </row>
        <row r="319">
          <cell r="F319" t="str">
            <v>GAS</v>
          </cell>
          <cell r="G319" t="str">
            <v>IMCENTRALI</v>
          </cell>
          <cell r="H319" t="str">
            <v>INTRAMONTH</v>
          </cell>
        </row>
        <row r="320">
          <cell r="A320" t="str">
            <v>POS-GAS-TRD</v>
          </cell>
          <cell r="B320" t="str">
            <v>INTRA-CNT-GULF-IDX</v>
          </cell>
          <cell r="C320" t="str">
            <v>CENTGULF</v>
          </cell>
          <cell r="D320" t="str">
            <v>M</v>
          </cell>
        </row>
        <row r="320">
          <cell r="F320" t="str">
            <v>GAS</v>
          </cell>
          <cell r="G320" t="str">
            <v>IMCENTRALI</v>
          </cell>
          <cell r="H320" t="str">
            <v>INTRAMONTH</v>
          </cell>
        </row>
        <row r="321">
          <cell r="A321" t="str">
            <v>POS-GAS-TRD</v>
          </cell>
          <cell r="B321" t="str">
            <v>INTRA-SITHE-IDX</v>
          </cell>
          <cell r="C321" t="str">
            <v>SITHE</v>
          </cell>
          <cell r="D321" t="str">
            <v>M</v>
          </cell>
        </row>
        <row r="321">
          <cell r="F321" t="str">
            <v>GAS</v>
          </cell>
          <cell r="G321" t="str">
            <v>IMSITHE</v>
          </cell>
          <cell r="H321" t="str">
            <v>INTRAMONTH</v>
          </cell>
        </row>
        <row r="322">
          <cell r="A322" t="str">
            <v>POS-GAS-TRD</v>
          </cell>
          <cell r="B322" t="str">
            <v>IM-CENT-MID-IDX</v>
          </cell>
          <cell r="C322" t="str">
            <v>CENTMID_OLD</v>
          </cell>
          <cell r="D322" t="str">
            <v>M</v>
          </cell>
        </row>
        <row r="322">
          <cell r="F322" t="str">
            <v>GAS</v>
          </cell>
          <cell r="G322" t="str">
            <v>IMCENTRALI</v>
          </cell>
          <cell r="H322" t="str">
            <v>INTRAMONTH</v>
          </cell>
        </row>
        <row r="323">
          <cell r="A323" t="str">
            <v>POS-GAS-TRD</v>
          </cell>
          <cell r="B323" t="str">
            <v>IM-CENT-MKT-IDX</v>
          </cell>
          <cell r="C323" t="str">
            <v>CENTMKT_OLD</v>
          </cell>
          <cell r="D323" t="str">
            <v>M</v>
          </cell>
        </row>
        <row r="323">
          <cell r="F323" t="str">
            <v>GAS</v>
          </cell>
          <cell r="G323" t="str">
            <v>IMCENTRALI</v>
          </cell>
          <cell r="H323" t="str">
            <v>INTRAMONTH</v>
          </cell>
        </row>
        <row r="324">
          <cell r="A324" t="str">
            <v>POS-GAS-TRD</v>
          </cell>
          <cell r="B324" t="str">
            <v>INTRA-CNT-MKT-IDX</v>
          </cell>
          <cell r="C324" t="str">
            <v>CENTMKT</v>
          </cell>
          <cell r="D324" t="str">
            <v>M</v>
          </cell>
        </row>
        <row r="324">
          <cell r="F324" t="str">
            <v>GAS</v>
          </cell>
          <cell r="G324" t="str">
            <v>IMCENTRALI</v>
          </cell>
          <cell r="H324" t="str">
            <v>INTRAMONTH</v>
          </cell>
        </row>
        <row r="325">
          <cell r="A325" t="str">
            <v>POS-GAS-TRD</v>
          </cell>
          <cell r="B325" t="str">
            <v>INTRA-KC-CENTRAL-PRC</v>
          </cell>
          <cell r="C325" t="str">
            <v>CENTRAL</v>
          </cell>
          <cell r="D325" t="str">
            <v>P</v>
          </cell>
        </row>
        <row r="325">
          <cell r="F325" t="str">
            <v>GAS</v>
          </cell>
          <cell r="G325" t="str">
            <v>IMCENTRAL</v>
          </cell>
          <cell r="H325" t="str">
            <v>INTRAMONTH</v>
          </cell>
        </row>
        <row r="326">
          <cell r="A326" t="str">
            <v>POS-GAS-TRD</v>
          </cell>
          <cell r="B326" t="str">
            <v>INTRA-KC-TEXAS-BAS</v>
          </cell>
          <cell r="C326" t="str">
            <v>TEXAS</v>
          </cell>
          <cell r="D326" t="str">
            <v>D</v>
          </cell>
        </row>
        <row r="326">
          <cell r="F326" t="str">
            <v>GAS</v>
          </cell>
          <cell r="G326" t="str">
            <v>IMTEXAS</v>
          </cell>
          <cell r="H326" t="str">
            <v>INTRAMONTH</v>
          </cell>
        </row>
        <row r="327">
          <cell r="A327" t="str">
            <v>POS-GAS-TRD</v>
          </cell>
          <cell r="B327" t="str">
            <v>INTRA-KC-TEXAS-PRC</v>
          </cell>
          <cell r="C327" t="str">
            <v>TEXAS</v>
          </cell>
          <cell r="D327" t="str">
            <v>P</v>
          </cell>
        </row>
        <row r="327">
          <cell r="F327" t="str">
            <v>GAS</v>
          </cell>
          <cell r="G327" t="str">
            <v>IMTEXAS</v>
          </cell>
          <cell r="H327" t="str">
            <v>INTRAMONTH</v>
          </cell>
        </row>
        <row r="328">
          <cell r="A328" t="str">
            <v>POS-GAS-TRD</v>
          </cell>
          <cell r="B328" t="str">
            <v>INTRA-KC-WAHA-BAS</v>
          </cell>
          <cell r="C328" t="str">
            <v>WAHA</v>
          </cell>
          <cell r="D328" t="str">
            <v>D</v>
          </cell>
        </row>
        <row r="328">
          <cell r="F328" t="str">
            <v>GAS</v>
          </cell>
          <cell r="G328" t="str">
            <v>IMTEXAS</v>
          </cell>
          <cell r="H328" t="str">
            <v>INTRAMONTH</v>
          </cell>
        </row>
        <row r="329">
          <cell r="A329" t="str">
            <v>POS-GAS-TRD</v>
          </cell>
          <cell r="B329" t="str">
            <v>INTRA-KC-WAHA-PRC</v>
          </cell>
          <cell r="C329" t="str">
            <v>WAHA</v>
          </cell>
          <cell r="D329" t="str">
            <v>P</v>
          </cell>
        </row>
        <row r="329">
          <cell r="F329" t="str">
            <v>GAS</v>
          </cell>
          <cell r="G329" t="str">
            <v>IMTEXAS</v>
          </cell>
          <cell r="H329" t="str">
            <v>INTRAMONTH</v>
          </cell>
        </row>
        <row r="330">
          <cell r="A330" t="str">
            <v>POS-GAS-TRD</v>
          </cell>
          <cell r="B330" t="str">
            <v>INTRA-KC-WEST-BAS</v>
          </cell>
          <cell r="C330" t="str">
            <v>WEST</v>
          </cell>
          <cell r="D330" t="str">
            <v>D</v>
          </cell>
        </row>
        <row r="330">
          <cell r="F330" t="str">
            <v>GAS</v>
          </cell>
          <cell r="G330" t="str">
            <v>IMWEST</v>
          </cell>
          <cell r="H330" t="str">
            <v>INTRAMONTH</v>
          </cell>
        </row>
        <row r="331">
          <cell r="A331" t="str">
            <v>POS-GAS-TRD</v>
          </cell>
          <cell r="B331" t="str">
            <v>INTRA-KC-WEST-PRC</v>
          </cell>
          <cell r="C331" t="str">
            <v>WEST</v>
          </cell>
          <cell r="D331" t="str">
            <v>P</v>
          </cell>
        </row>
        <row r="331">
          <cell r="F331" t="str">
            <v>GAS</v>
          </cell>
          <cell r="G331" t="str">
            <v>IMWEST</v>
          </cell>
          <cell r="H331" t="str">
            <v>INTRAMONTH</v>
          </cell>
        </row>
        <row r="332">
          <cell r="A332" t="str">
            <v>POS-GAS-TRD</v>
          </cell>
          <cell r="B332" t="str">
            <v>INTRA-NE-GDOPT-BAS</v>
          </cell>
          <cell r="C332" t="str">
            <v>NORTHEAST</v>
          </cell>
          <cell r="D332" t="str">
            <v>D</v>
          </cell>
        </row>
        <row r="332">
          <cell r="F332" t="str">
            <v>GAS</v>
          </cell>
          <cell r="G332" t="str">
            <v>IMNORTHEAST</v>
          </cell>
          <cell r="H332" t="str">
            <v>INTRAMONTH</v>
          </cell>
        </row>
        <row r="333">
          <cell r="A333" t="str">
            <v>POS-GAS-TRD</v>
          </cell>
          <cell r="B333" t="str">
            <v>CAP-EAST-BAS</v>
          </cell>
          <cell r="C333" t="str">
            <v>NORTHEAST</v>
          </cell>
          <cell r="D333" t="str">
            <v>D</v>
          </cell>
        </row>
        <row r="333">
          <cell r="F333" t="str">
            <v>GAS</v>
          </cell>
          <cell r="G333" t="str">
            <v>IMNORTHEAST</v>
          </cell>
          <cell r="H333" t="str">
            <v>INTRAMONTH</v>
          </cell>
        </row>
        <row r="334">
          <cell r="A334" t="str">
            <v>POS-GAS-TRD</v>
          </cell>
          <cell r="B334" t="str">
            <v>INTRA-NE-GDOPT-GDL</v>
          </cell>
          <cell r="C334" t="str">
            <v>NORTHEAST</v>
          </cell>
          <cell r="D334" t="str">
            <v>M</v>
          </cell>
          <cell r="E334" t="str">
            <v>G</v>
          </cell>
          <cell r="F334" t="str">
            <v>GAS</v>
          </cell>
          <cell r="G334" t="str">
            <v>IMNORTHEAST</v>
          </cell>
          <cell r="H334" t="str">
            <v>INTRAMONTH</v>
          </cell>
        </row>
        <row r="335">
          <cell r="A335" t="str">
            <v>POS-GAS-TRD</v>
          </cell>
          <cell r="B335" t="str">
            <v>INTRA-NE-GDOPT-PRC</v>
          </cell>
          <cell r="C335" t="str">
            <v>NORTHEAST</v>
          </cell>
          <cell r="D335" t="str">
            <v>P</v>
          </cell>
        </row>
        <row r="335">
          <cell r="F335" t="str">
            <v>GAS</v>
          </cell>
          <cell r="G335" t="str">
            <v>IMNORTHEAST</v>
          </cell>
          <cell r="H335" t="str">
            <v>INTRAMONTH</v>
          </cell>
        </row>
        <row r="336">
          <cell r="A336" t="str">
            <v>POS-GAS-TRD</v>
          </cell>
          <cell r="B336" t="str">
            <v>CAP-EAST-PRC</v>
          </cell>
          <cell r="C336" t="str">
            <v>NORTHEAST</v>
          </cell>
          <cell r="D336" t="str">
            <v>P</v>
          </cell>
        </row>
        <row r="336">
          <cell r="F336" t="str">
            <v>GAS</v>
          </cell>
          <cell r="G336" t="str">
            <v>IMNORTHEAST</v>
          </cell>
          <cell r="H336" t="str">
            <v>INTRAMONTH</v>
          </cell>
        </row>
        <row r="337">
          <cell r="A337" t="str">
            <v>POS-GAS-TRD</v>
          </cell>
          <cell r="B337" t="str">
            <v>INTRA-NE-PROMPT-PHY</v>
          </cell>
          <cell r="C337" t="str">
            <v>NORTHEAST</v>
          </cell>
          <cell r="D337" t="str">
            <v>M</v>
          </cell>
        </row>
        <row r="337">
          <cell r="F337" t="str">
            <v>GAS</v>
          </cell>
          <cell r="G337" t="str">
            <v>IMNORTHEAST</v>
          </cell>
          <cell r="H337" t="str">
            <v>INTRAMONTH</v>
          </cell>
        </row>
        <row r="338">
          <cell r="A338" t="str">
            <v>POS-GAS-TRD</v>
          </cell>
          <cell r="B338" t="str">
            <v>INTRA-NE-PWR-PRC</v>
          </cell>
          <cell r="C338" t="str">
            <v>NORTHEAST</v>
          </cell>
          <cell r="D338" t="str">
            <v>P</v>
          </cell>
        </row>
        <row r="338">
          <cell r="F338" t="str">
            <v>GAS</v>
          </cell>
          <cell r="G338" t="str">
            <v>TBD</v>
          </cell>
          <cell r="H338" t="str">
            <v>TBD</v>
          </cell>
        </row>
        <row r="339">
          <cell r="A339" t="str">
            <v>POS-GAS-TRD</v>
          </cell>
          <cell r="B339" t="str">
            <v>INTRA-NE-PWRP-PRC</v>
          </cell>
          <cell r="C339" t="str">
            <v>NORTHEAST</v>
          </cell>
          <cell r="D339" t="str">
            <v>P</v>
          </cell>
        </row>
        <row r="339">
          <cell r="F339" t="str">
            <v>GAS</v>
          </cell>
          <cell r="G339" t="str">
            <v>TBD</v>
          </cell>
          <cell r="H339" t="str">
            <v>TBD</v>
          </cell>
        </row>
        <row r="340">
          <cell r="A340" t="str">
            <v>POS-GAS-TRD</v>
          </cell>
          <cell r="B340" t="str">
            <v>INTRA-NORTHEAST-BAS</v>
          </cell>
          <cell r="C340" t="str">
            <v>NORTHEAST</v>
          </cell>
          <cell r="D340" t="str">
            <v>D</v>
          </cell>
        </row>
        <row r="340">
          <cell r="F340" t="str">
            <v>GAS</v>
          </cell>
          <cell r="G340" t="str">
            <v>IMNORTHEAST</v>
          </cell>
          <cell r="H340" t="str">
            <v>INTRAMONTH</v>
          </cell>
        </row>
        <row r="341">
          <cell r="A341" t="str">
            <v>POS-GAS-TRD</v>
          </cell>
          <cell r="B341" t="str">
            <v>INTRA-MKT1-BAS</v>
          </cell>
          <cell r="C341" t="str">
            <v>NORTHEAST</v>
          </cell>
          <cell r="D341" t="str">
            <v>D</v>
          </cell>
        </row>
        <row r="341">
          <cell r="F341" t="str">
            <v>GAS</v>
          </cell>
          <cell r="G341" t="str">
            <v>IMMKTEAST</v>
          </cell>
          <cell r="H341" t="str">
            <v>INTRAMONTH</v>
          </cell>
        </row>
        <row r="342">
          <cell r="A342" t="str">
            <v>POS-GAS-TRD</v>
          </cell>
          <cell r="B342" t="str">
            <v>INTRA-MKT2-BAS</v>
          </cell>
          <cell r="C342" t="str">
            <v>NORTHEAST</v>
          </cell>
          <cell r="D342" t="str">
            <v>D</v>
          </cell>
        </row>
        <row r="342">
          <cell r="F342" t="str">
            <v>GAS</v>
          </cell>
          <cell r="G342" t="str">
            <v>IMMKTEAST</v>
          </cell>
          <cell r="H342" t="str">
            <v>INTRAMONTH</v>
          </cell>
        </row>
        <row r="343">
          <cell r="A343" t="str">
            <v>POS-GAS-TRD</v>
          </cell>
          <cell r="B343" t="str">
            <v>INTRA-MKT3-BAS</v>
          </cell>
          <cell r="C343" t="str">
            <v>NORTHEAST</v>
          </cell>
          <cell r="D343" t="str">
            <v>D</v>
          </cell>
        </row>
        <row r="343">
          <cell r="F343" t="str">
            <v>GAS</v>
          </cell>
          <cell r="G343" t="str">
            <v>IMMKTEAST</v>
          </cell>
          <cell r="H343" t="str">
            <v>INTRAMONTH</v>
          </cell>
        </row>
        <row r="344">
          <cell r="A344" t="str">
            <v>POS-GAS-TRD</v>
          </cell>
          <cell r="B344" t="str">
            <v>INTRA-MKT4-BAS</v>
          </cell>
          <cell r="C344" t="str">
            <v>NORTHEAST</v>
          </cell>
          <cell r="D344" t="str">
            <v>D</v>
          </cell>
        </row>
        <row r="344">
          <cell r="F344" t="str">
            <v>GAS</v>
          </cell>
          <cell r="G344" t="str">
            <v>IMMKTEAST</v>
          </cell>
          <cell r="H344" t="str">
            <v>INTRAMONTH</v>
          </cell>
        </row>
        <row r="345">
          <cell r="A345" t="str">
            <v>POS-GAS-TRD</v>
          </cell>
          <cell r="B345" t="str">
            <v>INTRA-TP1-BAS</v>
          </cell>
          <cell r="C345" t="str">
            <v>NORTHEAST</v>
          </cell>
          <cell r="D345" t="str">
            <v>D</v>
          </cell>
        </row>
        <row r="345">
          <cell r="F345" t="str">
            <v>GAS</v>
          </cell>
          <cell r="G345" t="str">
            <v>IMNORTHEAST</v>
          </cell>
          <cell r="H345" t="str">
            <v>INTRAMONTH</v>
          </cell>
        </row>
        <row r="346">
          <cell r="A346" t="str">
            <v>POS-GAS-TRD</v>
          </cell>
          <cell r="B346" t="str">
            <v>INTRA-TP2-BAS</v>
          </cell>
          <cell r="C346" t="str">
            <v>NORTHEAST</v>
          </cell>
          <cell r="D346" t="str">
            <v>D</v>
          </cell>
        </row>
        <row r="346">
          <cell r="F346" t="str">
            <v>GAS</v>
          </cell>
          <cell r="G346" t="str">
            <v>IMNORTHEAST</v>
          </cell>
          <cell r="H346" t="str">
            <v>INTRAMONTH</v>
          </cell>
        </row>
        <row r="347">
          <cell r="A347" t="str">
            <v>POS-GAS-TRD</v>
          </cell>
          <cell r="B347" t="str">
            <v>INTRA-TP3-BAS</v>
          </cell>
          <cell r="C347" t="str">
            <v>NORTHEAST</v>
          </cell>
          <cell r="D347" t="str">
            <v>D</v>
          </cell>
        </row>
        <row r="347">
          <cell r="F347" t="str">
            <v>GAS</v>
          </cell>
          <cell r="G347" t="str">
            <v>IMMKTEAST</v>
          </cell>
          <cell r="H347" t="str">
            <v>INTRAMONTH</v>
          </cell>
        </row>
        <row r="348">
          <cell r="A348" t="str">
            <v>POS-GAS-TRD</v>
          </cell>
          <cell r="B348" t="str">
            <v>INTRA-GULF1-BAS</v>
          </cell>
          <cell r="C348" t="str">
            <v>NORTHEAST</v>
          </cell>
          <cell r="D348" t="str">
            <v>D</v>
          </cell>
        </row>
        <row r="348">
          <cell r="F348" t="str">
            <v>GAS</v>
          </cell>
          <cell r="G348" t="str">
            <v>IMNORTHEAST</v>
          </cell>
          <cell r="H348" t="str">
            <v>INTRAMONTH</v>
          </cell>
        </row>
        <row r="349">
          <cell r="A349" t="str">
            <v>POS-GAS-TRD</v>
          </cell>
          <cell r="B349" t="str">
            <v>INTRA-GULF2-BAS</v>
          </cell>
          <cell r="C349" t="str">
            <v>NORTHEAST</v>
          </cell>
          <cell r="D349" t="str">
            <v>D</v>
          </cell>
        </row>
        <row r="349">
          <cell r="F349" t="str">
            <v>GAS</v>
          </cell>
          <cell r="G349" t="str">
            <v>IMNORTHEAST</v>
          </cell>
          <cell r="H349" t="str">
            <v>INTRAMONTH</v>
          </cell>
        </row>
        <row r="350">
          <cell r="A350" t="str">
            <v>POS-GAS-TRD</v>
          </cell>
          <cell r="B350" t="str">
            <v>INTRA-GULF3-BAS</v>
          </cell>
          <cell r="C350" t="str">
            <v>NORTHEAST</v>
          </cell>
          <cell r="D350" t="str">
            <v>D</v>
          </cell>
        </row>
        <row r="350">
          <cell r="F350" t="str">
            <v>GAS</v>
          </cell>
          <cell r="G350" t="str">
            <v>IMNORTHEAST</v>
          </cell>
          <cell r="H350" t="str">
            <v>INTRAMONTH</v>
          </cell>
        </row>
        <row r="351">
          <cell r="A351" t="str">
            <v>POS-GAS-TRD</v>
          </cell>
          <cell r="B351" t="str">
            <v>INTRA-GULF4-BAS</v>
          </cell>
          <cell r="C351" t="str">
            <v>NORTHEAST</v>
          </cell>
          <cell r="D351" t="str">
            <v>D</v>
          </cell>
        </row>
        <row r="351">
          <cell r="F351" t="str">
            <v>GAS</v>
          </cell>
          <cell r="G351" t="str">
            <v>IMNORTHEAST</v>
          </cell>
          <cell r="H351" t="str">
            <v>INTRAMONTH</v>
          </cell>
        </row>
        <row r="352">
          <cell r="A352" t="str">
            <v>POS-GAS-TRD</v>
          </cell>
          <cell r="B352" t="str">
            <v>INTRA-NORTHEAST-GDL</v>
          </cell>
          <cell r="C352" t="str">
            <v>NORTHEAST</v>
          </cell>
          <cell r="D352" t="str">
            <v>M</v>
          </cell>
          <cell r="E352" t="str">
            <v>G</v>
          </cell>
          <cell r="F352" t="str">
            <v>GAS</v>
          </cell>
          <cell r="G352" t="str">
            <v>IMNORTHEAST</v>
          </cell>
          <cell r="H352" t="str">
            <v>INTRAMONTH</v>
          </cell>
        </row>
        <row r="353">
          <cell r="A353" t="str">
            <v>POS-GAS-TRD</v>
          </cell>
          <cell r="B353" t="str">
            <v>INTRA-TP1-GDL</v>
          </cell>
          <cell r="C353" t="str">
            <v>NORTHEAST</v>
          </cell>
          <cell r="D353" t="str">
            <v>M</v>
          </cell>
          <cell r="E353" t="str">
            <v>G</v>
          </cell>
          <cell r="F353" t="str">
            <v>GAS</v>
          </cell>
          <cell r="G353" t="str">
            <v>IMNORTHEAST</v>
          </cell>
          <cell r="H353" t="str">
            <v>INTRAMONTH</v>
          </cell>
        </row>
        <row r="354">
          <cell r="A354" t="str">
            <v>POS-GAS-TRD</v>
          </cell>
          <cell r="B354" t="str">
            <v>INTRA-TP2-GDL</v>
          </cell>
          <cell r="C354" t="str">
            <v>NORTHEAST</v>
          </cell>
          <cell r="D354" t="str">
            <v>M</v>
          </cell>
          <cell r="E354" t="str">
            <v>G</v>
          </cell>
          <cell r="F354" t="str">
            <v>GAS</v>
          </cell>
          <cell r="G354" t="str">
            <v>IMNORTHEAST</v>
          </cell>
          <cell r="H354" t="str">
            <v>INTRAMONTH</v>
          </cell>
        </row>
        <row r="355">
          <cell r="A355" t="str">
            <v>POS-GAS-TRD</v>
          </cell>
          <cell r="B355" t="str">
            <v>INTRA-TP3-GDL</v>
          </cell>
          <cell r="C355" t="str">
            <v>NORTHEAST</v>
          </cell>
          <cell r="D355" t="str">
            <v>M</v>
          </cell>
          <cell r="E355" t="str">
            <v>G</v>
          </cell>
          <cell r="F355" t="str">
            <v>GAS</v>
          </cell>
          <cell r="G355" t="str">
            <v>IMMKTEAST</v>
          </cell>
          <cell r="H355" t="str">
            <v>INTRAMONTH</v>
          </cell>
        </row>
        <row r="356">
          <cell r="A356" t="str">
            <v>POS-GAS-TRD</v>
          </cell>
          <cell r="B356" t="str">
            <v>INTRA-MKT1-GDL</v>
          </cell>
          <cell r="C356" t="str">
            <v>NORTHEAST</v>
          </cell>
          <cell r="D356" t="str">
            <v>M</v>
          </cell>
          <cell r="E356" t="str">
            <v>G</v>
          </cell>
          <cell r="F356" t="str">
            <v>GAS</v>
          </cell>
          <cell r="G356" t="str">
            <v>IMMKTEAST</v>
          </cell>
          <cell r="H356" t="str">
            <v>INTRAMONTH</v>
          </cell>
        </row>
        <row r="357">
          <cell r="A357" t="str">
            <v>POS-GAS-TRD</v>
          </cell>
          <cell r="B357" t="str">
            <v>INTRA-MKT2-GDL</v>
          </cell>
          <cell r="C357" t="str">
            <v>NORTHEAST</v>
          </cell>
          <cell r="D357" t="str">
            <v>M</v>
          </cell>
          <cell r="E357" t="str">
            <v>G</v>
          </cell>
          <cell r="F357" t="str">
            <v>GAS</v>
          </cell>
          <cell r="G357" t="str">
            <v>IMMKTEAST</v>
          </cell>
          <cell r="H357" t="str">
            <v>INTRAMONTH</v>
          </cell>
        </row>
        <row r="358">
          <cell r="A358" t="str">
            <v>POS-GAS-TRD</v>
          </cell>
          <cell r="B358" t="str">
            <v>INTRA-MKT3-GDL</v>
          </cell>
          <cell r="C358" t="str">
            <v>NORTHEAST</v>
          </cell>
          <cell r="D358" t="str">
            <v>M</v>
          </cell>
          <cell r="E358" t="str">
            <v>G</v>
          </cell>
          <cell r="F358" t="str">
            <v>GAS</v>
          </cell>
          <cell r="G358" t="str">
            <v>IMMKTEAST</v>
          </cell>
          <cell r="H358" t="str">
            <v>INTRAMONTH</v>
          </cell>
        </row>
        <row r="359">
          <cell r="A359" t="str">
            <v>POS-GAS-TRD</v>
          </cell>
          <cell r="B359" t="str">
            <v>INTRA-MKT4-GDL</v>
          </cell>
          <cell r="C359" t="str">
            <v>NORTHEAST</v>
          </cell>
          <cell r="D359" t="str">
            <v>M</v>
          </cell>
          <cell r="E359" t="str">
            <v>G</v>
          </cell>
          <cell r="F359" t="str">
            <v>GAS</v>
          </cell>
          <cell r="G359" t="str">
            <v>IMMKTEAST</v>
          </cell>
          <cell r="H359" t="str">
            <v>INTRAMONTH</v>
          </cell>
        </row>
        <row r="360">
          <cell r="A360" t="str">
            <v>POS-GAS-TRD</v>
          </cell>
          <cell r="B360" t="str">
            <v>INTRA-GULF1-GDL</v>
          </cell>
          <cell r="C360" t="str">
            <v>NORTHEAST</v>
          </cell>
          <cell r="D360" t="str">
            <v>M</v>
          </cell>
          <cell r="E360" t="str">
            <v>G</v>
          </cell>
          <cell r="F360" t="str">
            <v>GAS</v>
          </cell>
          <cell r="G360" t="str">
            <v>IMNORTHEAST</v>
          </cell>
          <cell r="H360" t="str">
            <v>INTRAMONTH</v>
          </cell>
        </row>
        <row r="361">
          <cell r="A361" t="str">
            <v>POS-GAS-TRD</v>
          </cell>
          <cell r="B361" t="str">
            <v>INTRA-GULF2-GDL</v>
          </cell>
          <cell r="C361" t="str">
            <v>NORTHEAST</v>
          </cell>
          <cell r="D361" t="str">
            <v>M</v>
          </cell>
          <cell r="E361" t="str">
            <v>G</v>
          </cell>
          <cell r="F361" t="str">
            <v>GAS</v>
          </cell>
          <cell r="G361" t="str">
            <v>IMNORTHEAST</v>
          </cell>
          <cell r="H361" t="str">
            <v>INTRAMONTH</v>
          </cell>
        </row>
        <row r="362">
          <cell r="A362" t="str">
            <v>POS-GAS-TRD</v>
          </cell>
          <cell r="B362" t="str">
            <v>INTRA-GULF3-GDL</v>
          </cell>
          <cell r="C362" t="str">
            <v>NORTHEAST</v>
          </cell>
          <cell r="D362" t="str">
            <v>M</v>
          </cell>
          <cell r="E362" t="str">
            <v>G</v>
          </cell>
          <cell r="F362" t="str">
            <v>GAS</v>
          </cell>
          <cell r="G362" t="str">
            <v>IMNORTHEAST</v>
          </cell>
          <cell r="H362" t="str">
            <v>INTRAMONTH</v>
          </cell>
        </row>
        <row r="363">
          <cell r="A363" t="str">
            <v>POS-GAS-TRD</v>
          </cell>
          <cell r="B363" t="str">
            <v>INTRA-GULF4-GDL</v>
          </cell>
          <cell r="C363" t="str">
            <v>NORTHEAST</v>
          </cell>
          <cell r="D363" t="str">
            <v>M</v>
          </cell>
          <cell r="E363" t="str">
            <v>G</v>
          </cell>
          <cell r="F363" t="str">
            <v>GAS</v>
          </cell>
          <cell r="G363" t="str">
            <v>IMNORTHEAST</v>
          </cell>
          <cell r="H363" t="str">
            <v>INTRAMONTH</v>
          </cell>
        </row>
        <row r="364">
          <cell r="A364" t="str">
            <v>POS-GAS-TRD</v>
          </cell>
          <cell r="B364" t="str">
            <v>INTRA-NORTHEAST-PHY</v>
          </cell>
          <cell r="C364" t="str">
            <v>NORTHEAST</v>
          </cell>
          <cell r="D364" t="str">
            <v>M</v>
          </cell>
          <cell r="E364" t="str">
            <v>P</v>
          </cell>
          <cell r="F364" t="str">
            <v>GAS</v>
          </cell>
          <cell r="G364" t="str">
            <v>IMNORTHEAST</v>
          </cell>
          <cell r="H364" t="str">
            <v>INTRAMONTH</v>
          </cell>
        </row>
        <row r="365">
          <cell r="A365" t="str">
            <v>POS-GAS-TRD</v>
          </cell>
          <cell r="B365" t="str">
            <v>INTRA-GULF1-PHY</v>
          </cell>
          <cell r="C365" t="str">
            <v>NORTHEAST</v>
          </cell>
          <cell r="D365" t="str">
            <v>M</v>
          </cell>
          <cell r="E365" t="str">
            <v>P</v>
          </cell>
          <cell r="F365" t="str">
            <v>GAS</v>
          </cell>
          <cell r="G365" t="str">
            <v>IMNORTHEAST</v>
          </cell>
          <cell r="H365" t="str">
            <v>INTRAMONTH</v>
          </cell>
        </row>
        <row r="366">
          <cell r="A366" t="str">
            <v>POS-GAS-TRD</v>
          </cell>
          <cell r="B366" t="str">
            <v>INTRA-GULF2-PHY</v>
          </cell>
          <cell r="C366" t="str">
            <v>NORTHEAST</v>
          </cell>
          <cell r="D366" t="str">
            <v>M</v>
          </cell>
          <cell r="E366" t="str">
            <v>P</v>
          </cell>
          <cell r="F366" t="str">
            <v>GAS</v>
          </cell>
          <cell r="G366" t="str">
            <v>IMNORTHEAST</v>
          </cell>
          <cell r="H366" t="str">
            <v>INTRAMONTH</v>
          </cell>
        </row>
        <row r="367">
          <cell r="A367" t="str">
            <v>POS-GAS-TRD</v>
          </cell>
          <cell r="B367" t="str">
            <v>INTRA-GULF3-PHY</v>
          </cell>
          <cell r="C367" t="str">
            <v>NORTHEAST</v>
          </cell>
          <cell r="D367" t="str">
            <v>M</v>
          </cell>
          <cell r="E367" t="str">
            <v>P</v>
          </cell>
          <cell r="F367" t="str">
            <v>GAS</v>
          </cell>
          <cell r="G367" t="str">
            <v>IMNORTHEAST</v>
          </cell>
          <cell r="H367" t="str">
            <v>INTRAMONTH</v>
          </cell>
        </row>
        <row r="368">
          <cell r="A368" t="str">
            <v>POS-GAS-TRD</v>
          </cell>
          <cell r="B368" t="str">
            <v>INTRA-GULF4-PHY</v>
          </cell>
          <cell r="C368" t="str">
            <v>NORTHEAST</v>
          </cell>
          <cell r="D368" t="str">
            <v>M</v>
          </cell>
          <cell r="E368" t="str">
            <v>P</v>
          </cell>
          <cell r="F368" t="str">
            <v>GAS</v>
          </cell>
          <cell r="G368" t="str">
            <v>IMNORTHEAST</v>
          </cell>
          <cell r="H368" t="str">
            <v>INTRAMONTH</v>
          </cell>
        </row>
        <row r="369">
          <cell r="A369" t="str">
            <v>POS-GAS-TRD</v>
          </cell>
          <cell r="B369" t="str">
            <v>INTRA-TP1-PHY</v>
          </cell>
          <cell r="C369" t="str">
            <v>NORTHEAST</v>
          </cell>
          <cell r="D369" t="str">
            <v>M</v>
          </cell>
          <cell r="E369" t="str">
            <v>P</v>
          </cell>
          <cell r="F369" t="str">
            <v>GAS</v>
          </cell>
          <cell r="G369" t="str">
            <v>IMNORTHEAST</v>
          </cell>
          <cell r="H369" t="str">
            <v>INTRAMONTH</v>
          </cell>
        </row>
        <row r="370">
          <cell r="A370" t="str">
            <v>POS-GAS-TRD</v>
          </cell>
          <cell r="B370" t="str">
            <v>INTRA-TP2-PHY</v>
          </cell>
          <cell r="C370" t="str">
            <v>NORTHEAST</v>
          </cell>
          <cell r="D370" t="str">
            <v>M</v>
          </cell>
          <cell r="E370" t="str">
            <v>P</v>
          </cell>
          <cell r="F370" t="str">
            <v>GAS</v>
          </cell>
          <cell r="G370" t="str">
            <v>IMNORTHEAST</v>
          </cell>
          <cell r="H370" t="str">
            <v>INTRAMONTH</v>
          </cell>
        </row>
        <row r="371">
          <cell r="A371" t="str">
            <v>POS-GAS-TRD</v>
          </cell>
          <cell r="B371" t="str">
            <v>INTRA-TP3-PHY</v>
          </cell>
          <cell r="C371" t="str">
            <v>NORTHEAST</v>
          </cell>
          <cell r="D371" t="str">
            <v>M</v>
          </cell>
          <cell r="E371" t="str">
            <v>P</v>
          </cell>
          <cell r="F371" t="str">
            <v>GAS</v>
          </cell>
          <cell r="G371" t="str">
            <v>IMMKTEAST</v>
          </cell>
          <cell r="H371" t="str">
            <v>INTRAMONTH</v>
          </cell>
        </row>
        <row r="372">
          <cell r="A372" t="str">
            <v>POS-GAS-TRD</v>
          </cell>
          <cell r="B372" t="str">
            <v>INTRA-MKT1-PHY</v>
          </cell>
          <cell r="C372" t="str">
            <v>NORTHEAST</v>
          </cell>
          <cell r="D372" t="str">
            <v>M</v>
          </cell>
          <cell r="E372" t="str">
            <v>P</v>
          </cell>
          <cell r="F372" t="str">
            <v>GAS</v>
          </cell>
          <cell r="G372" t="str">
            <v>IMMKTEAST</v>
          </cell>
          <cell r="H372" t="str">
            <v>INTRAMONTH</v>
          </cell>
        </row>
        <row r="373">
          <cell r="A373" t="str">
            <v>POS-GAS-TRD</v>
          </cell>
          <cell r="B373" t="str">
            <v>INTRA-MKT2-PHY</v>
          </cell>
          <cell r="C373" t="str">
            <v>NORTHEAST</v>
          </cell>
          <cell r="D373" t="str">
            <v>M</v>
          </cell>
          <cell r="E373" t="str">
            <v>P</v>
          </cell>
          <cell r="F373" t="str">
            <v>GAS</v>
          </cell>
          <cell r="G373" t="str">
            <v>IMMKTEAST</v>
          </cell>
          <cell r="H373" t="str">
            <v>INTRAMONTH</v>
          </cell>
        </row>
        <row r="374">
          <cell r="A374" t="str">
            <v>POS-GAS-TRD</v>
          </cell>
          <cell r="B374" t="str">
            <v>INTRA-MKT3-PHY</v>
          </cell>
          <cell r="C374" t="str">
            <v>NORTHEAST</v>
          </cell>
          <cell r="D374" t="str">
            <v>M</v>
          </cell>
          <cell r="E374" t="str">
            <v>P</v>
          </cell>
          <cell r="F374" t="str">
            <v>GAS</v>
          </cell>
          <cell r="G374" t="str">
            <v>IMMKTEAST</v>
          </cell>
          <cell r="H374" t="str">
            <v>INTRAMONTH</v>
          </cell>
        </row>
        <row r="375">
          <cell r="A375" t="str">
            <v>POS-GAS-TRD</v>
          </cell>
          <cell r="B375" t="str">
            <v>INTRA-MKT4-PHY</v>
          </cell>
          <cell r="C375" t="str">
            <v>NORTHEAST</v>
          </cell>
          <cell r="D375" t="str">
            <v>M</v>
          </cell>
          <cell r="E375" t="str">
            <v>P</v>
          </cell>
          <cell r="F375" t="str">
            <v>GAS</v>
          </cell>
          <cell r="G375" t="str">
            <v>IMMKTEAST</v>
          </cell>
          <cell r="H375" t="str">
            <v>INTRAMONTH</v>
          </cell>
        </row>
        <row r="376">
          <cell r="A376" t="str">
            <v>POS-GAS-TRD</v>
          </cell>
          <cell r="B376" t="str">
            <v>INTRA-NORTHEAST-PRC</v>
          </cell>
          <cell r="C376" t="str">
            <v>NORTHEAST</v>
          </cell>
          <cell r="D376" t="str">
            <v>P</v>
          </cell>
        </row>
        <row r="376">
          <cell r="F376" t="str">
            <v>GAS</v>
          </cell>
          <cell r="G376" t="str">
            <v>IMNORTHEAST</v>
          </cell>
          <cell r="H376" t="str">
            <v>INTRAMONTH</v>
          </cell>
        </row>
        <row r="377">
          <cell r="A377" t="str">
            <v>POS-GAS-TRD</v>
          </cell>
          <cell r="B377" t="str">
            <v>INTRA-GULF1-PRC</v>
          </cell>
          <cell r="C377" t="str">
            <v>NORTHEAST</v>
          </cell>
          <cell r="D377" t="str">
            <v>P</v>
          </cell>
        </row>
        <row r="377">
          <cell r="F377" t="str">
            <v>GAS</v>
          </cell>
          <cell r="G377" t="str">
            <v>IMNORTHEAST</v>
          </cell>
          <cell r="H377" t="str">
            <v>INTRAMONTH</v>
          </cell>
        </row>
        <row r="378">
          <cell r="A378" t="str">
            <v>POS-GAS-TRD</v>
          </cell>
          <cell r="B378" t="str">
            <v>INTRA-GULF2-PRC</v>
          </cell>
          <cell r="C378" t="str">
            <v>NORTHEAST</v>
          </cell>
          <cell r="D378" t="str">
            <v>P</v>
          </cell>
        </row>
        <row r="378">
          <cell r="F378" t="str">
            <v>GAS</v>
          </cell>
          <cell r="G378" t="str">
            <v>IMNORTHEAST</v>
          </cell>
          <cell r="H378" t="str">
            <v>INTRAMONTH</v>
          </cell>
        </row>
        <row r="379">
          <cell r="A379" t="str">
            <v>POS-GAS-TRD</v>
          </cell>
          <cell r="B379" t="str">
            <v>INTRA-GULF3-PRC</v>
          </cell>
          <cell r="C379" t="str">
            <v>NORTHEAST</v>
          </cell>
          <cell r="D379" t="str">
            <v>P</v>
          </cell>
        </row>
        <row r="379">
          <cell r="F379" t="str">
            <v>GAS</v>
          </cell>
          <cell r="G379" t="str">
            <v>IMNORTHEAST</v>
          </cell>
          <cell r="H379" t="str">
            <v>INTRAMONTH</v>
          </cell>
        </row>
        <row r="380">
          <cell r="A380" t="str">
            <v>POS-GAS-TRD</v>
          </cell>
          <cell r="B380" t="str">
            <v>INTRA-GULF4-PRC</v>
          </cell>
          <cell r="C380" t="str">
            <v>NORTHEAST</v>
          </cell>
          <cell r="D380" t="str">
            <v>P</v>
          </cell>
        </row>
        <row r="380">
          <cell r="F380" t="str">
            <v>GAS</v>
          </cell>
          <cell r="G380" t="str">
            <v>IMNORTHEAST</v>
          </cell>
          <cell r="H380" t="str">
            <v>INTRAMONTH</v>
          </cell>
        </row>
        <row r="381">
          <cell r="A381" t="str">
            <v>POS-GAS-TRD</v>
          </cell>
          <cell r="B381" t="str">
            <v>INTRA-TP1-PRC</v>
          </cell>
          <cell r="C381" t="str">
            <v>NORTHEAST</v>
          </cell>
          <cell r="D381" t="str">
            <v>P</v>
          </cell>
        </row>
        <row r="381">
          <cell r="F381" t="str">
            <v>GAS</v>
          </cell>
          <cell r="G381" t="str">
            <v>IMNORTHEAST</v>
          </cell>
          <cell r="H381" t="str">
            <v>INTRAMONTH</v>
          </cell>
        </row>
        <row r="382">
          <cell r="A382" t="str">
            <v>POS-GAS-TRD</v>
          </cell>
          <cell r="B382" t="str">
            <v>INTRA-TP2-PRC</v>
          </cell>
          <cell r="C382" t="str">
            <v>NORTHEAST</v>
          </cell>
          <cell r="D382" t="str">
            <v>P</v>
          </cell>
        </row>
        <row r="382">
          <cell r="F382" t="str">
            <v>GAS</v>
          </cell>
          <cell r="G382" t="str">
            <v>IMNORTHEAST</v>
          </cell>
          <cell r="H382" t="str">
            <v>INTRAMONTH</v>
          </cell>
        </row>
        <row r="383">
          <cell r="A383" t="str">
            <v>POS-GAS-TRD</v>
          </cell>
          <cell r="B383" t="str">
            <v>INTRA-TP3-PRC</v>
          </cell>
          <cell r="C383" t="str">
            <v>NORTHEAST</v>
          </cell>
          <cell r="D383" t="str">
            <v>P</v>
          </cell>
        </row>
        <row r="383">
          <cell r="F383" t="str">
            <v>GAS</v>
          </cell>
          <cell r="G383" t="str">
            <v>IMMKTEAST</v>
          </cell>
          <cell r="H383" t="str">
            <v>INTRAMONTH</v>
          </cell>
        </row>
        <row r="384">
          <cell r="A384" t="str">
            <v>POS-GAS-TRD</v>
          </cell>
          <cell r="B384" t="str">
            <v>INTRA-MKT1-PRC</v>
          </cell>
          <cell r="C384" t="str">
            <v>NORTHEAST</v>
          </cell>
          <cell r="D384" t="str">
            <v>P</v>
          </cell>
        </row>
        <row r="384">
          <cell r="F384" t="str">
            <v>GAS</v>
          </cell>
          <cell r="G384" t="str">
            <v>IMMKTEAST</v>
          </cell>
          <cell r="H384" t="str">
            <v>INTRAMONTH</v>
          </cell>
        </row>
        <row r="385">
          <cell r="A385" t="str">
            <v>POS-GAS-TRD</v>
          </cell>
          <cell r="B385" t="str">
            <v>INTRA-MKT2-PRC</v>
          </cell>
          <cell r="C385" t="str">
            <v>NORTHEAST</v>
          </cell>
          <cell r="D385" t="str">
            <v>P</v>
          </cell>
        </row>
        <row r="385">
          <cell r="F385" t="str">
            <v>GAS</v>
          </cell>
          <cell r="G385" t="str">
            <v>IMMKTEAST</v>
          </cell>
          <cell r="H385" t="str">
            <v>INTRAMONTH</v>
          </cell>
        </row>
        <row r="386">
          <cell r="A386" t="str">
            <v>POS-GAS-TRD</v>
          </cell>
          <cell r="B386" t="str">
            <v>INTRA-MKT3-PRC</v>
          </cell>
          <cell r="C386" t="str">
            <v>NORTHEAST</v>
          </cell>
          <cell r="D386" t="str">
            <v>P</v>
          </cell>
        </row>
        <row r="386">
          <cell r="F386" t="str">
            <v>GAS</v>
          </cell>
          <cell r="G386" t="str">
            <v>IMMKTEAST</v>
          </cell>
          <cell r="H386" t="str">
            <v>INTRAMONTH</v>
          </cell>
        </row>
        <row r="387">
          <cell r="A387" t="str">
            <v>POS-GAS-TRD</v>
          </cell>
          <cell r="B387" t="str">
            <v>INTRA-MKT4-PRC</v>
          </cell>
          <cell r="C387" t="str">
            <v>NORTHEAST</v>
          </cell>
          <cell r="D387" t="str">
            <v>P</v>
          </cell>
        </row>
        <row r="387">
          <cell r="F387" t="str">
            <v>GAS</v>
          </cell>
          <cell r="G387" t="str">
            <v>IMMKTEAST</v>
          </cell>
          <cell r="H387" t="str">
            <v>INTRAMONTH</v>
          </cell>
        </row>
        <row r="388">
          <cell r="A388" t="str">
            <v>POS-GAS-TRD</v>
          </cell>
          <cell r="B388" t="str">
            <v>INTRA-PRM-TEXAS-PRC</v>
          </cell>
          <cell r="C388" t="str">
            <v>TEXAS</v>
          </cell>
          <cell r="D388" t="str">
            <v>P</v>
          </cell>
        </row>
        <row r="388">
          <cell r="F388" t="str">
            <v>GAS</v>
          </cell>
          <cell r="G388" t="str">
            <v>IMTEXAS</v>
          </cell>
          <cell r="H388" t="str">
            <v>INTRAMONTH</v>
          </cell>
        </row>
        <row r="389">
          <cell r="A389" t="str">
            <v>POS-GAS-TRD</v>
          </cell>
          <cell r="B389" t="str">
            <v>INTRA-PRM-WAHA-PRC</v>
          </cell>
          <cell r="C389" t="str">
            <v>WAHA</v>
          </cell>
          <cell r="D389" t="str">
            <v>P</v>
          </cell>
        </row>
        <row r="389">
          <cell r="F389" t="str">
            <v>GAS</v>
          </cell>
          <cell r="G389" t="str">
            <v>IMTEXAS</v>
          </cell>
          <cell r="H389" t="str">
            <v>INTRAMONTH</v>
          </cell>
        </row>
        <row r="390">
          <cell r="A390" t="str">
            <v>POS-GAS-TRD</v>
          </cell>
          <cell r="B390" t="str">
            <v>INTRA-PRM-WEST-PRC</v>
          </cell>
          <cell r="C390" t="str">
            <v>WEST</v>
          </cell>
          <cell r="D390" t="str">
            <v>P</v>
          </cell>
        </row>
        <row r="390">
          <cell r="F390" t="str">
            <v>GAS</v>
          </cell>
          <cell r="G390" t="str">
            <v>IMWEST</v>
          </cell>
          <cell r="H390" t="str">
            <v>INTRAMONTH</v>
          </cell>
        </row>
        <row r="391">
          <cell r="A391" t="str">
            <v>POS-GAS-TRD</v>
          </cell>
          <cell r="B391" t="str">
            <v>INTRA-SE-GDOPT-BAS</v>
          </cell>
          <cell r="C391" t="str">
            <v>SOUTHEAST</v>
          </cell>
          <cell r="D391" t="str">
            <v>D</v>
          </cell>
        </row>
        <row r="391">
          <cell r="F391" t="str">
            <v>GAS</v>
          </cell>
          <cell r="G391" t="str">
            <v>IMNORTHEAST</v>
          </cell>
          <cell r="H391" t="str">
            <v>INTRAMONTH</v>
          </cell>
        </row>
        <row r="392">
          <cell r="A392" t="str">
            <v>POS-GAS-TRD</v>
          </cell>
          <cell r="B392" t="str">
            <v>INTRA-SE-GDOPT-GDL</v>
          </cell>
          <cell r="C392" t="str">
            <v>SOUTHEAST</v>
          </cell>
          <cell r="D392" t="str">
            <v>M</v>
          </cell>
          <cell r="E392" t="str">
            <v>G</v>
          </cell>
          <cell r="F392" t="str">
            <v>GAS</v>
          </cell>
          <cell r="G392" t="str">
            <v>IMNORTHEAST</v>
          </cell>
          <cell r="H392" t="str">
            <v>INTRAMONTH</v>
          </cell>
        </row>
        <row r="393">
          <cell r="A393" t="str">
            <v>POS-GAS-TRD</v>
          </cell>
          <cell r="B393" t="str">
            <v>INTRA-SE-GDOPT-PRC</v>
          </cell>
          <cell r="C393" t="str">
            <v>SOUTHEAST</v>
          </cell>
          <cell r="D393" t="str">
            <v>P</v>
          </cell>
        </row>
        <row r="393">
          <cell r="F393" t="str">
            <v>GAS</v>
          </cell>
          <cell r="G393" t="str">
            <v>IMNORTHEAST</v>
          </cell>
          <cell r="H393" t="str">
            <v>INTRAMONTH</v>
          </cell>
        </row>
        <row r="394">
          <cell r="A394" t="str">
            <v>POS-GAS-TRD</v>
          </cell>
          <cell r="B394" t="str">
            <v>INTRA-SE-PROMPT-PHY</v>
          </cell>
          <cell r="C394" t="str">
            <v>SOUTHEAST</v>
          </cell>
          <cell r="D394" t="str">
            <v>M</v>
          </cell>
          <cell r="E394" t="str">
            <v>P</v>
          </cell>
          <cell r="F394" t="str">
            <v>GAS</v>
          </cell>
          <cell r="G394" t="str">
            <v>IMNORTHEAST</v>
          </cell>
          <cell r="H394" t="str">
            <v>INTRAMONTH</v>
          </cell>
        </row>
        <row r="395">
          <cell r="A395" t="str">
            <v>POS-GAS-TRD</v>
          </cell>
          <cell r="B395" t="str">
            <v>ST-PARK/LEND-BAS</v>
          </cell>
          <cell r="C395" t="str">
            <v>SOUTHEAST</v>
          </cell>
          <cell r="D395" t="str">
            <v>D</v>
          </cell>
          <cell r="E395" t="str">
            <v>P</v>
          </cell>
          <cell r="F395" t="str">
            <v>GAS</v>
          </cell>
          <cell r="G395" t="str">
            <v>IMNESTORAGE</v>
          </cell>
          <cell r="H395" t="str">
            <v>INTRAMONTH</v>
          </cell>
        </row>
        <row r="396">
          <cell r="A396" t="str">
            <v>POS-GAS-TRD</v>
          </cell>
          <cell r="B396" t="str">
            <v>INTRA-ST-PARKL-BAS</v>
          </cell>
          <cell r="C396" t="str">
            <v>SOUTHEAST</v>
          </cell>
          <cell r="D396" t="str">
            <v>D</v>
          </cell>
          <cell r="E396" t="str">
            <v>P</v>
          </cell>
          <cell r="F396" t="str">
            <v>GAS</v>
          </cell>
          <cell r="G396" t="str">
            <v>IMNESTORAGE</v>
          </cell>
          <cell r="H396" t="str">
            <v>INTRAMONTH</v>
          </cell>
        </row>
        <row r="397">
          <cell r="A397" t="str">
            <v>POS-GAS-TRD</v>
          </cell>
          <cell r="B397" t="str">
            <v>ST-PARK/LEND-PRC</v>
          </cell>
          <cell r="C397" t="str">
            <v>SOUTHEAST</v>
          </cell>
          <cell r="D397" t="str">
            <v>P</v>
          </cell>
          <cell r="E397" t="str">
            <v>P</v>
          </cell>
          <cell r="F397" t="str">
            <v>GAS</v>
          </cell>
          <cell r="G397" t="str">
            <v>IMNESTORAGE</v>
          </cell>
          <cell r="H397" t="str">
            <v>INTRAMONTH</v>
          </cell>
        </row>
        <row r="398">
          <cell r="A398" t="str">
            <v>POS-GAS-TRD</v>
          </cell>
          <cell r="B398" t="str">
            <v>INTRA-ST-PARKL-PRC</v>
          </cell>
          <cell r="C398" t="str">
            <v>SOUTHEAST</v>
          </cell>
          <cell r="D398" t="str">
            <v>P</v>
          </cell>
          <cell r="E398" t="str">
            <v>P</v>
          </cell>
          <cell r="F398" t="str">
            <v>GAS</v>
          </cell>
          <cell r="G398" t="str">
            <v>IMNESTORAGE</v>
          </cell>
          <cell r="H398" t="str">
            <v>INTRAMONTH</v>
          </cell>
        </row>
        <row r="399">
          <cell r="A399" t="str">
            <v>POS-GAS-TRD</v>
          </cell>
          <cell r="B399" t="str">
            <v>ST-NIGAS-CENT-PRC</v>
          </cell>
          <cell r="C399" t="str">
            <v>CENTRAL</v>
          </cell>
          <cell r="D399" t="str">
            <v>P</v>
          </cell>
          <cell r="E399" t="str">
            <v>P</v>
          </cell>
          <cell r="F399" t="str">
            <v>GAS</v>
          </cell>
          <cell r="G399" t="str">
            <v>IMCENTRAL</v>
          </cell>
          <cell r="H399" t="str">
            <v>INTRAMONTH</v>
          </cell>
        </row>
        <row r="400">
          <cell r="A400" t="str">
            <v>POS-GAS-TRD</v>
          </cell>
          <cell r="B400" t="str">
            <v>ST-NIGAS-CENT-BAS</v>
          </cell>
          <cell r="C400" t="str">
            <v>CENTRAL</v>
          </cell>
          <cell r="D400" t="str">
            <v>D</v>
          </cell>
          <cell r="E400" t="str">
            <v>P</v>
          </cell>
          <cell r="F400" t="str">
            <v>GAS</v>
          </cell>
          <cell r="G400" t="str">
            <v>IMCENTRAL</v>
          </cell>
          <cell r="H400" t="str">
            <v>INTRAMONTH</v>
          </cell>
        </row>
        <row r="401">
          <cell r="A401" t="str">
            <v>POS-GAS-TRD</v>
          </cell>
          <cell r="B401" t="str">
            <v>ST-MICHCON-CENT-PRC</v>
          </cell>
          <cell r="C401" t="str">
            <v>CENTRAL</v>
          </cell>
          <cell r="D401" t="str">
            <v>P</v>
          </cell>
          <cell r="E401" t="str">
            <v>P</v>
          </cell>
          <cell r="F401" t="str">
            <v>GAS</v>
          </cell>
          <cell r="G401" t="str">
            <v>OMICRONPEO</v>
          </cell>
          <cell r="H401" t="str">
            <v>INTRAMONTH</v>
          </cell>
        </row>
        <row r="402">
          <cell r="A402" t="str">
            <v>POS-GAS-TRD</v>
          </cell>
          <cell r="B402" t="str">
            <v>ST-MICHCON-CENT-BAS</v>
          </cell>
          <cell r="C402" t="str">
            <v>CENTRAL</v>
          </cell>
          <cell r="D402" t="str">
            <v>D</v>
          </cell>
          <cell r="E402" t="str">
            <v>P</v>
          </cell>
          <cell r="F402" t="str">
            <v>GAS</v>
          </cell>
          <cell r="G402" t="str">
            <v>OMICRONPEO</v>
          </cell>
          <cell r="H402" t="str">
            <v>INTRAMONTH</v>
          </cell>
        </row>
        <row r="403">
          <cell r="A403" t="str">
            <v>POS-GAS-TRD</v>
          </cell>
          <cell r="B403" t="str">
            <v>ST-MICHCON-CENT-GDL</v>
          </cell>
          <cell r="C403" t="str">
            <v>CENTRAL</v>
          </cell>
          <cell r="D403" t="str">
            <v>M</v>
          </cell>
          <cell r="E403" t="str">
            <v>P</v>
          </cell>
          <cell r="F403" t="str">
            <v>GAS</v>
          </cell>
          <cell r="G403" t="str">
            <v>OMICRONPEO</v>
          </cell>
          <cell r="H403" t="str">
            <v>INTRAMONTH</v>
          </cell>
        </row>
        <row r="404">
          <cell r="A404" t="str">
            <v>POS-GAS-TRD</v>
          </cell>
          <cell r="B404" t="str">
            <v>INTRA-SOUTH-PWR-PRC</v>
          </cell>
          <cell r="C404" t="str">
            <v>SOUTHEAST</v>
          </cell>
          <cell r="D404" t="str">
            <v>P</v>
          </cell>
        </row>
        <row r="404">
          <cell r="F404" t="str">
            <v>GAS</v>
          </cell>
          <cell r="G404" t="str">
            <v>TBD</v>
          </cell>
          <cell r="H404" t="str">
            <v>TBD</v>
          </cell>
        </row>
        <row r="405">
          <cell r="A405" t="str">
            <v>POS-GAS-TRD</v>
          </cell>
          <cell r="B405" t="str">
            <v>INTRA-SOUTH-PWRP-PRC</v>
          </cell>
          <cell r="C405" t="str">
            <v>SOUTHEAST</v>
          </cell>
          <cell r="D405" t="str">
            <v>P</v>
          </cell>
        </row>
        <row r="405">
          <cell r="F405" t="str">
            <v>GAS</v>
          </cell>
          <cell r="G405" t="str">
            <v>TBD</v>
          </cell>
          <cell r="H405" t="str">
            <v>TBD</v>
          </cell>
        </row>
        <row r="406">
          <cell r="A406" t="str">
            <v>POS-GAS-TRD</v>
          </cell>
          <cell r="B406" t="str">
            <v>INTRA-SOUTHEAST-BAS</v>
          </cell>
          <cell r="C406" t="str">
            <v>SOUTHEAST</v>
          </cell>
          <cell r="D406" t="str">
            <v>D</v>
          </cell>
        </row>
        <row r="406">
          <cell r="F406" t="str">
            <v>GAS</v>
          </cell>
          <cell r="G406" t="str">
            <v>IMNORTHEAST</v>
          </cell>
          <cell r="H406" t="str">
            <v>INTRAMONTH</v>
          </cell>
        </row>
        <row r="407">
          <cell r="A407" t="str">
            <v>POS-GAS-TRD</v>
          </cell>
          <cell r="B407" t="str">
            <v>INTRA-SOUTHEAST-GDL</v>
          </cell>
          <cell r="C407" t="str">
            <v>SOUTHEAST</v>
          </cell>
          <cell r="D407" t="str">
            <v>M</v>
          </cell>
          <cell r="E407" t="str">
            <v>G</v>
          </cell>
          <cell r="F407" t="str">
            <v>GAS</v>
          </cell>
          <cell r="G407" t="str">
            <v>IMNORTHEAST</v>
          </cell>
          <cell r="H407" t="str">
            <v>INTRAMONTH</v>
          </cell>
        </row>
        <row r="408">
          <cell r="A408" t="str">
            <v>POS-GAS-TRD</v>
          </cell>
          <cell r="B408" t="str">
            <v>INTRA-SOUTHEAST-PHY</v>
          </cell>
          <cell r="C408" t="str">
            <v>SOUTHEAST</v>
          </cell>
          <cell r="D408" t="str">
            <v>M</v>
          </cell>
          <cell r="E408" t="str">
            <v>P</v>
          </cell>
          <cell r="F408" t="str">
            <v>GAS</v>
          </cell>
          <cell r="G408" t="str">
            <v>IMNORTHEAST</v>
          </cell>
          <cell r="H408" t="str">
            <v>INTRAMONTH</v>
          </cell>
        </row>
        <row r="409">
          <cell r="A409" t="str">
            <v>POS-GAS-TRD</v>
          </cell>
          <cell r="B409" t="str">
            <v>INTRA-SOUTHEAST-PRC</v>
          </cell>
          <cell r="C409" t="str">
            <v>SOUTHEAST</v>
          </cell>
          <cell r="D409" t="str">
            <v>P</v>
          </cell>
        </row>
        <row r="409">
          <cell r="F409" t="str">
            <v>GAS</v>
          </cell>
          <cell r="G409" t="str">
            <v>IMNORTHEAST</v>
          </cell>
          <cell r="H409" t="str">
            <v>INTRAMONTH</v>
          </cell>
        </row>
        <row r="410">
          <cell r="A410" t="str">
            <v>POS-GAS-TRD</v>
          </cell>
          <cell r="B410" t="str">
            <v>INTRA-TEXAS-BAS</v>
          </cell>
          <cell r="C410" t="str">
            <v>TEXAS</v>
          </cell>
          <cell r="D410" t="str">
            <v>D</v>
          </cell>
        </row>
        <row r="410">
          <cell r="F410" t="str">
            <v>GAS</v>
          </cell>
          <cell r="G410" t="str">
            <v>IMTEXAS</v>
          </cell>
          <cell r="H410" t="str">
            <v>INTRAMONTH</v>
          </cell>
        </row>
        <row r="411">
          <cell r="A411" t="str">
            <v>POS-GAS-TRD</v>
          </cell>
          <cell r="B411" t="str">
            <v>FT-TP-HPL--BAS</v>
          </cell>
          <cell r="C411" t="str">
            <v>TEXAS</v>
          </cell>
          <cell r="D411" t="str">
            <v>D</v>
          </cell>
        </row>
        <row r="411">
          <cell r="F411" t="str">
            <v>GAS</v>
          </cell>
          <cell r="G411" t="str">
            <v>IMTEXAS</v>
          </cell>
          <cell r="H411" t="str">
            <v>INTRAMONTH</v>
          </cell>
        </row>
        <row r="412">
          <cell r="A412" t="str">
            <v>POS-GAS-TRD</v>
          </cell>
          <cell r="B412" t="str">
            <v>FT-HPLC-BAS</v>
          </cell>
          <cell r="C412" t="str">
            <v>TEXAS</v>
          </cell>
          <cell r="D412" t="str">
            <v>D</v>
          </cell>
        </row>
        <row r="412">
          <cell r="F412" t="str">
            <v>GAS</v>
          </cell>
          <cell r="G412" t="str">
            <v>IMTEXAS</v>
          </cell>
          <cell r="H412" t="str">
            <v>INTRAMONTH</v>
          </cell>
        </row>
        <row r="413">
          <cell r="A413" t="str">
            <v>POS-GAS-TRD</v>
          </cell>
          <cell r="B413" t="str">
            <v>INTRA-TEXAS-GDL</v>
          </cell>
          <cell r="C413" t="str">
            <v>TEXAS</v>
          </cell>
          <cell r="D413" t="str">
            <v>M</v>
          </cell>
          <cell r="E413" t="str">
            <v>G</v>
          </cell>
          <cell r="F413" t="str">
            <v>GAS</v>
          </cell>
          <cell r="G413" t="str">
            <v>IMTEXAS</v>
          </cell>
          <cell r="H413" t="str">
            <v>INTRAMONTH</v>
          </cell>
        </row>
        <row r="414">
          <cell r="A414" t="str">
            <v>POS-GAS-TRD</v>
          </cell>
          <cell r="B414" t="str">
            <v>CAP-TX-BAS</v>
          </cell>
          <cell r="C414" t="str">
            <v>TEXAS</v>
          </cell>
          <cell r="D414" t="str">
            <v>D</v>
          </cell>
          <cell r="E414" t="str">
            <v>G</v>
          </cell>
          <cell r="F414" t="str">
            <v>GAS</v>
          </cell>
          <cell r="G414" t="str">
            <v>IMTEXAS</v>
          </cell>
          <cell r="H414" t="str">
            <v>INTRAMONTH</v>
          </cell>
        </row>
        <row r="415">
          <cell r="A415" t="str">
            <v>POS-GAS-TRD</v>
          </cell>
          <cell r="B415" t="str">
            <v>INTRA-TEXAS-PHY</v>
          </cell>
          <cell r="C415" t="str">
            <v>TEXAS</v>
          </cell>
          <cell r="D415" t="str">
            <v>M</v>
          </cell>
          <cell r="E415" t="str">
            <v>P</v>
          </cell>
          <cell r="F415" t="str">
            <v>GAS</v>
          </cell>
          <cell r="G415" t="str">
            <v>IMTEXAS</v>
          </cell>
          <cell r="H415" t="str">
            <v>INTRAMONTH</v>
          </cell>
        </row>
        <row r="416">
          <cell r="A416" t="str">
            <v>POS-GAS-TRD</v>
          </cell>
          <cell r="B416" t="str">
            <v>INTRA-TEXAS-PRC</v>
          </cell>
          <cell r="C416" t="str">
            <v>TEXAS</v>
          </cell>
          <cell r="D416" t="str">
            <v>P</v>
          </cell>
        </row>
        <row r="416">
          <cell r="F416" t="str">
            <v>GAS</v>
          </cell>
          <cell r="G416" t="str">
            <v>IMTEXAS</v>
          </cell>
          <cell r="H416" t="str">
            <v>INTRAMONTH</v>
          </cell>
        </row>
        <row r="417">
          <cell r="A417" t="str">
            <v>POS-GAS-TRD</v>
          </cell>
          <cell r="B417" t="str">
            <v>FT-EOL-TEXAS-PRC</v>
          </cell>
          <cell r="C417" t="str">
            <v>TEXAS</v>
          </cell>
          <cell r="D417" t="str">
            <v>P</v>
          </cell>
        </row>
        <row r="417">
          <cell r="F417" t="str">
            <v>GAS</v>
          </cell>
          <cell r="G417" t="str">
            <v>IMTEXAS</v>
          </cell>
          <cell r="H417" t="str">
            <v>INTRAMONTH</v>
          </cell>
        </row>
        <row r="418">
          <cell r="A418" t="str">
            <v>POS-GAS-TRD</v>
          </cell>
          <cell r="B418" t="str">
            <v>FT-TP-HPL--PRC</v>
          </cell>
          <cell r="C418" t="str">
            <v>TEXAS</v>
          </cell>
          <cell r="D418" t="str">
            <v>P</v>
          </cell>
        </row>
        <row r="418">
          <cell r="F418" t="str">
            <v>GAS</v>
          </cell>
          <cell r="G418" t="str">
            <v>IMTEXAS</v>
          </cell>
          <cell r="H418" t="str">
            <v>INTRAMONTH</v>
          </cell>
        </row>
        <row r="419">
          <cell r="A419" t="str">
            <v>POS-GAS-TRD</v>
          </cell>
          <cell r="B419" t="str">
            <v>FT-HPLC-PRC</v>
          </cell>
          <cell r="C419" t="str">
            <v>TEXAS</v>
          </cell>
          <cell r="D419" t="str">
            <v>P</v>
          </cell>
        </row>
        <row r="419">
          <cell r="F419" t="str">
            <v>GAS</v>
          </cell>
          <cell r="G419" t="str">
            <v>IMTEXAS</v>
          </cell>
          <cell r="H419" t="str">
            <v>INTRAMONTH</v>
          </cell>
        </row>
        <row r="420">
          <cell r="A420" t="str">
            <v>POS-GAS-TRD</v>
          </cell>
          <cell r="B420" t="str">
            <v>CAP-TX-PRC</v>
          </cell>
          <cell r="C420" t="str">
            <v>TEXAS</v>
          </cell>
          <cell r="D420" t="str">
            <v>P</v>
          </cell>
        </row>
        <row r="420">
          <cell r="F420" t="str">
            <v>GAS</v>
          </cell>
          <cell r="G420" t="str">
            <v>IMTEXAS</v>
          </cell>
          <cell r="H420" t="str">
            <v>INTRAMONTH</v>
          </cell>
        </row>
        <row r="421">
          <cell r="A421" t="str">
            <v>POS-GAS-TRD</v>
          </cell>
          <cell r="B421" t="str">
            <v>INTRA-TEXAS-PWR-PRC</v>
          </cell>
          <cell r="C421" t="str">
            <v>TEXAS</v>
          </cell>
          <cell r="D421" t="str">
            <v>P</v>
          </cell>
        </row>
        <row r="421">
          <cell r="F421" t="str">
            <v>GAS</v>
          </cell>
          <cell r="G421" t="str">
            <v>TBD</v>
          </cell>
          <cell r="H421" t="str">
            <v>TBD</v>
          </cell>
        </row>
        <row r="422">
          <cell r="A422" t="str">
            <v>POS-GAS-TRD</v>
          </cell>
          <cell r="B422" t="str">
            <v>INTRA-TEXAS-PWRP-PRC</v>
          </cell>
          <cell r="C422" t="str">
            <v>TEXAS</v>
          </cell>
          <cell r="D422" t="str">
            <v>P</v>
          </cell>
        </row>
        <row r="422">
          <cell r="F422" t="str">
            <v>GAS</v>
          </cell>
          <cell r="G422" t="str">
            <v>TBD</v>
          </cell>
          <cell r="H422" t="str">
            <v>TBD</v>
          </cell>
        </row>
        <row r="423">
          <cell r="A423" t="str">
            <v>POS-GAS-TRD</v>
          </cell>
          <cell r="B423" t="str">
            <v>INTRA-TX-GDOPT-BAS</v>
          </cell>
          <cell r="C423" t="str">
            <v>TEXAS</v>
          </cell>
          <cell r="D423" t="str">
            <v>D</v>
          </cell>
        </row>
        <row r="423">
          <cell r="F423" t="str">
            <v>GAS</v>
          </cell>
          <cell r="G423" t="str">
            <v>IMTEXAS</v>
          </cell>
          <cell r="H423" t="str">
            <v>INTRAMONTH</v>
          </cell>
        </row>
        <row r="424">
          <cell r="A424" t="str">
            <v>POS-GAS-TRD</v>
          </cell>
          <cell r="B424" t="str">
            <v>INTRA-TX-GDOPT-GDL</v>
          </cell>
          <cell r="C424" t="str">
            <v>TEXAS</v>
          </cell>
          <cell r="D424" t="str">
            <v>M</v>
          </cell>
          <cell r="E424" t="str">
            <v>G</v>
          </cell>
          <cell r="F424" t="str">
            <v>GAS</v>
          </cell>
          <cell r="G424" t="str">
            <v>IMTEXAS</v>
          </cell>
          <cell r="H424" t="str">
            <v>INTRAMONTH</v>
          </cell>
        </row>
        <row r="425">
          <cell r="A425" t="str">
            <v>POS-GAS-TRD</v>
          </cell>
          <cell r="B425" t="str">
            <v>INTRA-TX-GDOPT-PRC</v>
          </cell>
          <cell r="C425" t="str">
            <v>TEXAS</v>
          </cell>
          <cell r="D425" t="str">
            <v>P</v>
          </cell>
        </row>
        <row r="425">
          <cell r="F425" t="str">
            <v>GAS</v>
          </cell>
          <cell r="G425" t="str">
            <v>IMTEXAS</v>
          </cell>
          <cell r="H425" t="str">
            <v>INTRAMONTH</v>
          </cell>
        </row>
        <row r="426">
          <cell r="A426" t="str">
            <v>POS-GAS-TRD</v>
          </cell>
          <cell r="B426" t="str">
            <v>INTRA-TX-PROMPT-PHY</v>
          </cell>
          <cell r="C426" t="str">
            <v>TEXAS</v>
          </cell>
          <cell r="D426" t="str">
            <v>M</v>
          </cell>
          <cell r="E426" t="str">
            <v>P</v>
          </cell>
          <cell r="F426" t="str">
            <v>GAS</v>
          </cell>
          <cell r="G426" t="str">
            <v>IMTEXAS</v>
          </cell>
          <cell r="H426" t="str">
            <v>INTRAMONTH</v>
          </cell>
        </row>
        <row r="427">
          <cell r="A427" t="str">
            <v>POS-GAS-TRD</v>
          </cell>
          <cell r="B427" t="str">
            <v>INTRA-WA-PROMPT-PHY</v>
          </cell>
          <cell r="C427" t="str">
            <v>WAHA</v>
          </cell>
          <cell r="D427" t="str">
            <v>M</v>
          </cell>
          <cell r="E427" t="str">
            <v>P</v>
          </cell>
          <cell r="F427" t="str">
            <v>GAS</v>
          </cell>
          <cell r="G427" t="str">
            <v>IMTEXAS</v>
          </cell>
          <cell r="H427" t="str">
            <v>INTRAMONTH</v>
          </cell>
        </row>
        <row r="428">
          <cell r="A428" t="str">
            <v>POS-GAS-TRD</v>
          </cell>
          <cell r="B428" t="str">
            <v>INTRA-WAHA-BAS</v>
          </cell>
          <cell r="C428" t="str">
            <v>WAHA</v>
          </cell>
          <cell r="D428" t="str">
            <v>D</v>
          </cell>
        </row>
        <row r="428">
          <cell r="F428" t="str">
            <v>GAS</v>
          </cell>
          <cell r="G428" t="str">
            <v>IMTEXAS</v>
          </cell>
          <cell r="H428" t="str">
            <v>INTRAMONTH</v>
          </cell>
        </row>
        <row r="429">
          <cell r="A429" t="str">
            <v>POS-GAS-TRD</v>
          </cell>
          <cell r="B429" t="str">
            <v>INTRA-WAHA-GDL</v>
          </cell>
          <cell r="C429" t="str">
            <v>WAHA</v>
          </cell>
          <cell r="D429" t="str">
            <v>M</v>
          </cell>
          <cell r="E429" t="str">
            <v>G</v>
          </cell>
          <cell r="F429" t="str">
            <v>GAS</v>
          </cell>
          <cell r="G429" t="str">
            <v>IMTEXAS</v>
          </cell>
          <cell r="H429" t="str">
            <v>INTRAMONTH</v>
          </cell>
        </row>
        <row r="430">
          <cell r="A430" t="str">
            <v>POS-GAS-TRD</v>
          </cell>
          <cell r="B430" t="str">
            <v>INTRA-WAHA-GDOPT-BAS</v>
          </cell>
          <cell r="C430" t="str">
            <v>WAHA</v>
          </cell>
          <cell r="D430" t="str">
            <v>D</v>
          </cell>
        </row>
        <row r="430">
          <cell r="F430" t="str">
            <v>GAS</v>
          </cell>
          <cell r="G430" t="str">
            <v>IMTEXAS</v>
          </cell>
          <cell r="H430" t="str">
            <v>INTRAMONTH</v>
          </cell>
        </row>
        <row r="431">
          <cell r="A431" t="str">
            <v>POS-GAS-TRD</v>
          </cell>
          <cell r="B431" t="str">
            <v>INTRA-WAHA-GDOPT-GDL</v>
          </cell>
          <cell r="C431" t="str">
            <v>WAHA</v>
          </cell>
          <cell r="D431" t="str">
            <v>M</v>
          </cell>
          <cell r="E431" t="str">
            <v>G</v>
          </cell>
          <cell r="F431" t="str">
            <v>GAS</v>
          </cell>
          <cell r="G431" t="str">
            <v>IMTEXAS</v>
          </cell>
          <cell r="H431" t="str">
            <v>INTRAMONTH</v>
          </cell>
        </row>
        <row r="432">
          <cell r="A432" t="str">
            <v>POS-GAS-TRD</v>
          </cell>
          <cell r="B432" t="str">
            <v>INTRA-WAHA-GDOPT-PRC</v>
          </cell>
          <cell r="C432" t="str">
            <v>WAHA</v>
          </cell>
          <cell r="D432" t="str">
            <v>P</v>
          </cell>
        </row>
        <row r="432">
          <cell r="F432" t="str">
            <v>GAS</v>
          </cell>
          <cell r="G432" t="str">
            <v>IMTEXAS</v>
          </cell>
          <cell r="H432" t="str">
            <v>INTRAMONTH</v>
          </cell>
        </row>
        <row r="433">
          <cell r="A433" t="str">
            <v>POS-GAS-TRD</v>
          </cell>
          <cell r="B433" t="str">
            <v>INTRA-WAHA-PHY</v>
          </cell>
          <cell r="C433" t="str">
            <v>WAHA</v>
          </cell>
          <cell r="D433" t="str">
            <v>M</v>
          </cell>
          <cell r="E433" t="str">
            <v>P</v>
          </cell>
          <cell r="F433" t="str">
            <v>GAS</v>
          </cell>
          <cell r="G433" t="str">
            <v>IMTEXAS</v>
          </cell>
          <cell r="H433" t="str">
            <v>INTRAMONTH</v>
          </cell>
        </row>
        <row r="434">
          <cell r="A434" t="str">
            <v>POS-GAS-TRD</v>
          </cell>
          <cell r="B434" t="str">
            <v>INTRA-WAHA-PRC</v>
          </cell>
          <cell r="C434" t="str">
            <v>WAHA</v>
          </cell>
          <cell r="D434" t="str">
            <v>P</v>
          </cell>
        </row>
        <row r="434">
          <cell r="F434" t="str">
            <v>GAS</v>
          </cell>
          <cell r="G434" t="str">
            <v>IMTEXAS</v>
          </cell>
          <cell r="H434" t="str">
            <v>INTRAMONTH</v>
          </cell>
        </row>
        <row r="435">
          <cell r="A435" t="str">
            <v>POS-GAS-TRD</v>
          </cell>
          <cell r="B435" t="str">
            <v>INTRA-WAHA-PWR-PRC</v>
          </cell>
          <cell r="C435" t="str">
            <v>WAHA</v>
          </cell>
          <cell r="D435" t="str">
            <v>P</v>
          </cell>
        </row>
        <row r="435">
          <cell r="F435" t="str">
            <v>GAS</v>
          </cell>
          <cell r="G435" t="str">
            <v>TBD</v>
          </cell>
          <cell r="H435" t="str">
            <v>TBD</v>
          </cell>
        </row>
        <row r="436">
          <cell r="A436" t="str">
            <v>POS-GAS-TRD</v>
          </cell>
          <cell r="B436" t="str">
            <v>INTRA-WAHA-PWRP-PRC</v>
          </cell>
          <cell r="C436" t="str">
            <v>WAHA</v>
          </cell>
          <cell r="D436" t="str">
            <v>P</v>
          </cell>
        </row>
        <row r="436">
          <cell r="F436" t="str">
            <v>GAS</v>
          </cell>
          <cell r="G436" t="str">
            <v>TBD</v>
          </cell>
          <cell r="H436" t="str">
            <v>TBD</v>
          </cell>
        </row>
        <row r="437">
          <cell r="A437" t="str">
            <v>POS-GAS-TRD</v>
          </cell>
          <cell r="B437" t="str">
            <v>INTRA-WE-PROMPT-PHY</v>
          </cell>
          <cell r="C437" t="str">
            <v>WEST</v>
          </cell>
          <cell r="D437" t="str">
            <v>M</v>
          </cell>
          <cell r="E437" t="str">
            <v>P</v>
          </cell>
          <cell r="F437" t="str">
            <v>GAS</v>
          </cell>
          <cell r="G437" t="str">
            <v>IMWEST</v>
          </cell>
          <cell r="H437" t="str">
            <v>INTRAMONTH</v>
          </cell>
        </row>
        <row r="438">
          <cell r="A438" t="str">
            <v>POS-GAS-TRD</v>
          </cell>
          <cell r="B438" t="str">
            <v>INTRA-WEST-BAS</v>
          </cell>
          <cell r="C438" t="str">
            <v>WEST</v>
          </cell>
          <cell r="D438" t="str">
            <v>D</v>
          </cell>
        </row>
        <row r="438">
          <cell r="F438" t="str">
            <v>GAS</v>
          </cell>
          <cell r="G438" t="str">
            <v>IMWEST</v>
          </cell>
          <cell r="H438" t="str">
            <v>INTRAMONTH</v>
          </cell>
        </row>
        <row r="439">
          <cell r="A439" t="str">
            <v>POS-GAS-TRD</v>
          </cell>
          <cell r="B439" t="str">
            <v>INTRA-DENVER-BAS</v>
          </cell>
          <cell r="C439" t="str">
            <v>DENVER</v>
          </cell>
          <cell r="D439" t="str">
            <v>D</v>
          </cell>
        </row>
        <row r="439">
          <cell r="F439" t="str">
            <v>GAS</v>
          </cell>
          <cell r="G439" t="str">
            <v>IMDENVER</v>
          </cell>
          <cell r="H439" t="str">
            <v>INTRAMONTH</v>
          </cell>
        </row>
        <row r="440">
          <cell r="A440" t="str">
            <v>POS-GAS-TRD</v>
          </cell>
          <cell r="B440" t="str">
            <v>INTRA-WEST-NW-BAS</v>
          </cell>
          <cell r="C440" t="str">
            <v>DENVER</v>
          </cell>
          <cell r="D440" t="str">
            <v>D</v>
          </cell>
        </row>
        <row r="440">
          <cell r="F440" t="str">
            <v>GAS</v>
          </cell>
          <cell r="G440" t="str">
            <v>IMNORTHW</v>
          </cell>
          <cell r="H440" t="str">
            <v>INTRAMONTH</v>
          </cell>
        </row>
        <row r="441">
          <cell r="A441" t="str">
            <v>POS-GAS-TRD</v>
          </cell>
          <cell r="B441" t="str">
            <v>INTRA-WEST-PM-BAS</v>
          </cell>
          <cell r="C441" t="str">
            <v>PERMIAN</v>
          </cell>
          <cell r="D441" t="str">
            <v>D</v>
          </cell>
        </row>
        <row r="441">
          <cell r="F441" t="str">
            <v>GAS</v>
          </cell>
          <cell r="G441" t="str">
            <v>IMPERMIANW</v>
          </cell>
          <cell r="H441" t="str">
            <v>INTRAMONTH</v>
          </cell>
        </row>
        <row r="442">
          <cell r="A442" t="str">
            <v>POS-GAS-TRD</v>
          </cell>
          <cell r="B442" t="str">
            <v>INTRA-WEST-SW-BAS</v>
          </cell>
          <cell r="C442" t="str">
            <v>DENVER</v>
          </cell>
          <cell r="D442" t="str">
            <v>D</v>
          </cell>
        </row>
        <row r="442">
          <cell r="F442" t="str">
            <v>GAS</v>
          </cell>
          <cell r="G442" t="str">
            <v>IMSOUTHW</v>
          </cell>
          <cell r="H442" t="str">
            <v>INTRAMONTH</v>
          </cell>
        </row>
        <row r="443">
          <cell r="A443" t="str">
            <v>POS-GAS-TRD</v>
          </cell>
          <cell r="B443" t="str">
            <v>INTRA-WEST-NW-IDX</v>
          </cell>
          <cell r="C443" t="str">
            <v>DENVER</v>
          </cell>
          <cell r="D443" t="str">
            <v>I</v>
          </cell>
        </row>
        <row r="443">
          <cell r="F443" t="str">
            <v>GAS</v>
          </cell>
          <cell r="G443" t="str">
            <v>IMNORTHWI</v>
          </cell>
          <cell r="H443" t="str">
            <v>INTRAMONTH</v>
          </cell>
        </row>
        <row r="444">
          <cell r="A444" t="str">
            <v>POS-GAS-TRD</v>
          </cell>
          <cell r="B444" t="str">
            <v>INTRA-WEST-PM-IDX</v>
          </cell>
          <cell r="C444" t="str">
            <v>PERMIAN</v>
          </cell>
          <cell r="D444" t="str">
            <v>I</v>
          </cell>
        </row>
        <row r="444">
          <cell r="F444" t="str">
            <v>GAS</v>
          </cell>
          <cell r="G444" t="str">
            <v>IMPERMIANWI</v>
          </cell>
          <cell r="H444" t="str">
            <v>INTRAMONTH</v>
          </cell>
        </row>
        <row r="445">
          <cell r="A445" t="str">
            <v>POS-GAS-TRD</v>
          </cell>
          <cell r="B445" t="str">
            <v>INTRA-WEST-SW-IDX</v>
          </cell>
          <cell r="C445" t="str">
            <v>WEST</v>
          </cell>
          <cell r="D445" t="str">
            <v>I</v>
          </cell>
        </row>
        <row r="445">
          <cell r="F445" t="str">
            <v>GAS</v>
          </cell>
          <cell r="G445" t="str">
            <v>IMSOUTHWI</v>
          </cell>
          <cell r="H445" t="str">
            <v>INTRAMONTH</v>
          </cell>
        </row>
        <row r="446">
          <cell r="A446" t="str">
            <v>POS-GAS-TRD</v>
          </cell>
          <cell r="B446" t="str">
            <v>CAP-WE-BAS</v>
          </cell>
          <cell r="C446" t="str">
            <v>WEST</v>
          </cell>
          <cell r="D446" t="str">
            <v>D</v>
          </cell>
        </row>
        <row r="446">
          <cell r="F446" t="str">
            <v>GAS</v>
          </cell>
          <cell r="G446" t="str">
            <v>IMWEST</v>
          </cell>
          <cell r="H446" t="str">
            <v>INTRAMONTH</v>
          </cell>
        </row>
        <row r="447">
          <cell r="A447" t="str">
            <v>POS-GAS-TRD</v>
          </cell>
          <cell r="B447" t="str">
            <v>FT-WESTCAN-GDL</v>
          </cell>
          <cell r="C447" t="str">
            <v>WEST</v>
          </cell>
          <cell r="D447" t="str">
            <v>M</v>
          </cell>
          <cell r="E447" t="str">
            <v>G</v>
          </cell>
          <cell r="F447" t="str">
            <v>GAS</v>
          </cell>
          <cell r="G447" t="str">
            <v>IMWEST</v>
          </cell>
          <cell r="H447" t="str">
            <v>INTRAMONTH</v>
          </cell>
        </row>
        <row r="448">
          <cell r="A448" t="str">
            <v>POS-GAS-TRD</v>
          </cell>
          <cell r="B448" t="str">
            <v>INTRA-WEST-GDL</v>
          </cell>
          <cell r="C448" t="str">
            <v>WEST</v>
          </cell>
          <cell r="D448" t="str">
            <v>M</v>
          </cell>
          <cell r="E448" t="str">
            <v>G</v>
          </cell>
          <cell r="F448" t="str">
            <v>GAS</v>
          </cell>
          <cell r="G448" t="str">
            <v>IMWEST</v>
          </cell>
          <cell r="H448" t="str">
            <v>INTRAMONTH</v>
          </cell>
        </row>
        <row r="449">
          <cell r="A449" t="str">
            <v>POS-GAS-TRD</v>
          </cell>
          <cell r="B449" t="str">
            <v>FT-WAHA-GDL</v>
          </cell>
          <cell r="C449" t="str">
            <v>TEXAS</v>
          </cell>
          <cell r="D449" t="str">
            <v>M</v>
          </cell>
          <cell r="E449" t="str">
            <v>G</v>
          </cell>
          <cell r="F449" t="str">
            <v>GAS</v>
          </cell>
          <cell r="G449" t="str">
            <v>IMTEXAS</v>
          </cell>
          <cell r="H449" t="str">
            <v>INTRAMONTH</v>
          </cell>
        </row>
        <row r="450">
          <cell r="A450" t="str">
            <v>POS-GAS-TRD</v>
          </cell>
          <cell r="B450" t="str">
            <v>INTRA-DENVER-GDL</v>
          </cell>
          <cell r="C450" t="str">
            <v>DENVER</v>
          </cell>
          <cell r="D450" t="str">
            <v>M</v>
          </cell>
          <cell r="E450" t="str">
            <v>G</v>
          </cell>
          <cell r="F450" t="str">
            <v>GAS</v>
          </cell>
          <cell r="G450" t="str">
            <v>IMDENVER</v>
          </cell>
          <cell r="H450" t="str">
            <v>INTRAMONTH</v>
          </cell>
        </row>
        <row r="451">
          <cell r="A451" t="str">
            <v>POS-GAS-TRD</v>
          </cell>
          <cell r="B451" t="str">
            <v>INTRA-WEST-NW-GDL</v>
          </cell>
          <cell r="C451" t="str">
            <v>DENVER</v>
          </cell>
          <cell r="D451" t="str">
            <v>M</v>
          </cell>
          <cell r="E451" t="str">
            <v>G</v>
          </cell>
          <cell r="F451" t="str">
            <v>GAS</v>
          </cell>
          <cell r="G451" t="str">
            <v>IMNORTHW</v>
          </cell>
          <cell r="H451" t="str">
            <v>INTRAMONTH</v>
          </cell>
        </row>
        <row r="452">
          <cell r="A452" t="str">
            <v>POS-GAS-TRD</v>
          </cell>
          <cell r="B452" t="str">
            <v>INTRA-WEST-PM-GDL</v>
          </cell>
          <cell r="C452" t="str">
            <v>PERMIAN</v>
          </cell>
          <cell r="D452" t="str">
            <v>M</v>
          </cell>
          <cell r="E452" t="str">
            <v>G</v>
          </cell>
          <cell r="F452" t="str">
            <v>GAS</v>
          </cell>
          <cell r="G452" t="str">
            <v>IMPERMIANW</v>
          </cell>
          <cell r="H452" t="str">
            <v>INTRAMONTH</v>
          </cell>
        </row>
        <row r="453">
          <cell r="A453" t="str">
            <v>POS-GAS-TRD</v>
          </cell>
          <cell r="B453" t="str">
            <v>INTRA-WEST-SW-GDL</v>
          </cell>
          <cell r="C453" t="str">
            <v>DENVER</v>
          </cell>
          <cell r="D453" t="str">
            <v>M</v>
          </cell>
          <cell r="E453" t="str">
            <v>G</v>
          </cell>
          <cell r="F453" t="str">
            <v>GAS</v>
          </cell>
          <cell r="G453" t="str">
            <v>IMSOUTHW</v>
          </cell>
          <cell r="H453" t="str">
            <v>INTRAMONTH</v>
          </cell>
        </row>
        <row r="454">
          <cell r="A454" t="str">
            <v>POS-GAS-TRD</v>
          </cell>
          <cell r="B454" t="str">
            <v>INTRA-WEST-GDOPT-BAS</v>
          </cell>
          <cell r="C454" t="str">
            <v>WEST</v>
          </cell>
          <cell r="D454" t="str">
            <v>D</v>
          </cell>
        </row>
        <row r="454">
          <cell r="F454" t="str">
            <v>GAS</v>
          </cell>
          <cell r="G454" t="str">
            <v>IMWEST</v>
          </cell>
          <cell r="H454" t="str">
            <v>INTRAMONTH</v>
          </cell>
        </row>
        <row r="455">
          <cell r="A455" t="str">
            <v>POS-GAS-TRD</v>
          </cell>
          <cell r="B455" t="str">
            <v>INTRA-WEST-GDOPT-GDL</v>
          </cell>
          <cell r="C455" t="str">
            <v>WEST</v>
          </cell>
          <cell r="D455" t="str">
            <v>M</v>
          </cell>
          <cell r="E455" t="str">
            <v>G</v>
          </cell>
          <cell r="F455" t="str">
            <v>GAS</v>
          </cell>
          <cell r="G455" t="str">
            <v>IMWEST</v>
          </cell>
          <cell r="H455" t="str">
            <v>INTRAMONTH</v>
          </cell>
        </row>
        <row r="456">
          <cell r="A456" t="str">
            <v>POS-GAS-TRD</v>
          </cell>
          <cell r="B456" t="str">
            <v>INTRA-WEST-GDOPT-PRC</v>
          </cell>
          <cell r="C456" t="str">
            <v>WEST</v>
          </cell>
          <cell r="D456" t="str">
            <v>P</v>
          </cell>
        </row>
        <row r="456">
          <cell r="F456" t="str">
            <v>GAS</v>
          </cell>
          <cell r="G456" t="str">
            <v>IMWEST</v>
          </cell>
          <cell r="H456" t="str">
            <v>INTRAMONTH</v>
          </cell>
        </row>
        <row r="457">
          <cell r="A457" t="str">
            <v>POS-GAS-TRD</v>
          </cell>
          <cell r="B457" t="str">
            <v>INTRA-WEST-PHY</v>
          </cell>
          <cell r="C457" t="str">
            <v>WEST</v>
          </cell>
          <cell r="D457" t="str">
            <v>M</v>
          </cell>
          <cell r="E457" t="str">
            <v>P</v>
          </cell>
          <cell r="F457" t="str">
            <v>GAS</v>
          </cell>
          <cell r="G457" t="str">
            <v>IMWEST</v>
          </cell>
          <cell r="H457" t="str">
            <v>INTRAMONTH</v>
          </cell>
        </row>
        <row r="458">
          <cell r="A458" t="str">
            <v>POS-GAS-TRD</v>
          </cell>
          <cell r="B458" t="str">
            <v>INTRA-DENVER-PHY</v>
          </cell>
          <cell r="C458" t="str">
            <v>DENVER</v>
          </cell>
          <cell r="D458" t="str">
            <v>M</v>
          </cell>
          <cell r="E458" t="str">
            <v>P</v>
          </cell>
          <cell r="F458" t="str">
            <v>GAS</v>
          </cell>
          <cell r="G458" t="str">
            <v>IMDENVER</v>
          </cell>
          <cell r="H458" t="str">
            <v>INTRAMONTH</v>
          </cell>
        </row>
        <row r="459">
          <cell r="A459" t="str">
            <v>POS-GAS-TRD</v>
          </cell>
          <cell r="B459" t="str">
            <v>INTRA-WEST-NW-PHY</v>
          </cell>
          <cell r="C459" t="str">
            <v>DENVER</v>
          </cell>
          <cell r="D459" t="str">
            <v>M</v>
          </cell>
          <cell r="E459" t="str">
            <v>P</v>
          </cell>
          <cell r="F459" t="str">
            <v>GAS</v>
          </cell>
          <cell r="G459" t="str">
            <v>IMNORTHW</v>
          </cell>
          <cell r="H459" t="str">
            <v>INTRAMONTH</v>
          </cell>
        </row>
        <row r="460">
          <cell r="A460" t="str">
            <v>POS-GAS-TRD</v>
          </cell>
          <cell r="B460" t="str">
            <v>INTRA-WEST-PM-PHY</v>
          </cell>
          <cell r="C460" t="str">
            <v>PERMIAN</v>
          </cell>
          <cell r="D460" t="str">
            <v>M</v>
          </cell>
          <cell r="E460" t="str">
            <v>P</v>
          </cell>
          <cell r="F460" t="str">
            <v>GAS</v>
          </cell>
          <cell r="G460" t="str">
            <v>IMPERMIANW</v>
          </cell>
          <cell r="H460" t="str">
            <v>INTRAMONTH</v>
          </cell>
        </row>
        <row r="461">
          <cell r="A461" t="str">
            <v>POS-GAS-TRD</v>
          </cell>
          <cell r="B461" t="str">
            <v>INTRA-WEST-SW-PHY</v>
          </cell>
          <cell r="C461" t="str">
            <v>DENVER</v>
          </cell>
          <cell r="D461" t="str">
            <v>M</v>
          </cell>
          <cell r="E461" t="str">
            <v>P</v>
          </cell>
          <cell r="F461" t="str">
            <v>GAS</v>
          </cell>
          <cell r="G461" t="str">
            <v>IMSOUTHW</v>
          </cell>
          <cell r="H461" t="str">
            <v>INTRAMONTH</v>
          </cell>
        </row>
        <row r="462">
          <cell r="A462" t="str">
            <v>POS-GAS-TRD</v>
          </cell>
          <cell r="B462" t="str">
            <v>INTRA-WEST-PRC</v>
          </cell>
          <cell r="C462" t="str">
            <v>WEST</v>
          </cell>
          <cell r="D462" t="str">
            <v>P</v>
          </cell>
        </row>
        <row r="462">
          <cell r="F462" t="str">
            <v>GAS</v>
          </cell>
          <cell r="G462" t="str">
            <v>IMWEST</v>
          </cell>
          <cell r="H462" t="str">
            <v>INTRAMONTH</v>
          </cell>
        </row>
        <row r="463">
          <cell r="A463" t="str">
            <v>POS-GAS-TRD</v>
          </cell>
          <cell r="B463" t="str">
            <v>INTRA-DENVER-PRC</v>
          </cell>
          <cell r="C463" t="str">
            <v>DENVER</v>
          </cell>
          <cell r="D463" t="str">
            <v>P</v>
          </cell>
        </row>
        <row r="463">
          <cell r="F463" t="str">
            <v>GAS</v>
          </cell>
          <cell r="G463" t="str">
            <v>IMDENVER</v>
          </cell>
          <cell r="H463" t="str">
            <v>INTRAMONTH</v>
          </cell>
        </row>
        <row r="464">
          <cell r="A464" t="str">
            <v>POS-GAS-TRD</v>
          </cell>
          <cell r="B464" t="str">
            <v>INTRA-WEST-NW-PRC</v>
          </cell>
          <cell r="C464" t="str">
            <v>DENVER</v>
          </cell>
          <cell r="D464" t="str">
            <v>P</v>
          </cell>
        </row>
        <row r="464">
          <cell r="F464" t="str">
            <v>GAS</v>
          </cell>
          <cell r="G464" t="str">
            <v>IMNORTHW</v>
          </cell>
          <cell r="H464" t="str">
            <v>INTRAMONTH</v>
          </cell>
        </row>
        <row r="465">
          <cell r="A465" t="str">
            <v>POS-GAS-TRD</v>
          </cell>
          <cell r="B465" t="str">
            <v>INTRA-WEST-PM-PRC</v>
          </cell>
          <cell r="C465" t="str">
            <v>PERMIAN</v>
          </cell>
          <cell r="D465" t="str">
            <v>P</v>
          </cell>
        </row>
        <row r="465">
          <cell r="F465" t="str">
            <v>GAS</v>
          </cell>
          <cell r="G465" t="str">
            <v>IMPERMIANW</v>
          </cell>
          <cell r="H465" t="str">
            <v>INTRAMONTH</v>
          </cell>
        </row>
        <row r="466">
          <cell r="A466" t="str">
            <v>POS-GAS-TRD</v>
          </cell>
          <cell r="B466" t="str">
            <v>INTRA-WEST-SW-PRC</v>
          </cell>
          <cell r="C466" t="str">
            <v>DENVER</v>
          </cell>
          <cell r="D466" t="str">
            <v>P</v>
          </cell>
        </row>
        <row r="466">
          <cell r="F466" t="str">
            <v>GAS</v>
          </cell>
          <cell r="G466" t="str">
            <v>IMSOUTHW</v>
          </cell>
          <cell r="H466" t="str">
            <v>INTRAMONTH</v>
          </cell>
        </row>
        <row r="467">
          <cell r="A467" t="str">
            <v>POS-GAS-TRD</v>
          </cell>
          <cell r="B467" t="str">
            <v>FT-WESTCAN-PRC</v>
          </cell>
          <cell r="C467" t="str">
            <v>WEST</v>
          </cell>
          <cell r="D467" t="str">
            <v>P</v>
          </cell>
        </row>
        <row r="467">
          <cell r="F467" t="str">
            <v>GAS</v>
          </cell>
          <cell r="G467" t="str">
            <v>IMWEST</v>
          </cell>
          <cell r="H467" t="str">
            <v>INTRAMONTH</v>
          </cell>
        </row>
        <row r="468">
          <cell r="A468" t="str">
            <v>POS-GAS-TRD</v>
          </cell>
          <cell r="B468" t="str">
            <v>CAP-WE-PRC</v>
          </cell>
          <cell r="C468" t="str">
            <v>WEST</v>
          </cell>
          <cell r="D468" t="str">
            <v>P</v>
          </cell>
        </row>
        <row r="468">
          <cell r="F468" t="str">
            <v>GAS</v>
          </cell>
          <cell r="G468" t="str">
            <v>IMWEST</v>
          </cell>
          <cell r="H468" t="str">
            <v>INTRAMONTH</v>
          </cell>
        </row>
        <row r="469">
          <cell r="A469" t="str">
            <v>POS-GAS-TRD</v>
          </cell>
          <cell r="B469" t="str">
            <v>INTRA-WEST-PWR-PRC</v>
          </cell>
          <cell r="C469" t="str">
            <v>WEST</v>
          </cell>
          <cell r="D469" t="str">
            <v>P</v>
          </cell>
        </row>
        <row r="469">
          <cell r="F469" t="str">
            <v>GAS</v>
          </cell>
          <cell r="G469" t="str">
            <v>TBD</v>
          </cell>
          <cell r="H469" t="str">
            <v>TBD</v>
          </cell>
        </row>
        <row r="470">
          <cell r="A470" t="str">
            <v>POS-GAS-TRD</v>
          </cell>
          <cell r="B470" t="str">
            <v>INTRA-WEST-PWRP-PRC</v>
          </cell>
          <cell r="C470" t="str">
            <v>WEST</v>
          </cell>
          <cell r="D470" t="str">
            <v>P</v>
          </cell>
        </row>
        <row r="470">
          <cell r="F470" t="str">
            <v>GAS</v>
          </cell>
          <cell r="G470" t="str">
            <v>TBD</v>
          </cell>
          <cell r="H470" t="str">
            <v>TBD</v>
          </cell>
        </row>
        <row r="471">
          <cell r="A471" t="str">
            <v>POS-GAS-TRD</v>
          </cell>
          <cell r="B471" t="str">
            <v>NG-EXOTIC-PRC</v>
          </cell>
          <cell r="C471" t="str">
            <v>DESK</v>
          </cell>
          <cell r="D471" t="str">
            <v>P</v>
          </cell>
        </row>
        <row r="471">
          <cell r="F471" t="str">
            <v>GAS</v>
          </cell>
          <cell r="G471" t="str">
            <v>NGEXOTIC</v>
          </cell>
          <cell r="H471" t="str">
            <v>NGPRICE</v>
          </cell>
        </row>
        <row r="472">
          <cell r="A472" t="str">
            <v>POS-GAS-TRD</v>
          </cell>
          <cell r="B472" t="str">
            <v>NG-FPL-HDG-PRC</v>
          </cell>
          <cell r="C472" t="str">
            <v>DESK</v>
          </cell>
          <cell r="D472" t="str">
            <v>P</v>
          </cell>
        </row>
        <row r="472">
          <cell r="F472" t="str">
            <v>GAS</v>
          </cell>
          <cell r="G472" t="str">
            <v>NGFPL</v>
          </cell>
          <cell r="H472" t="str">
            <v>NGPRICE</v>
          </cell>
        </row>
        <row r="473">
          <cell r="A473" t="str">
            <v>POS-GAS-TRD</v>
          </cell>
          <cell r="B473" t="str">
            <v>NG-EXOTIC-BAS</v>
          </cell>
          <cell r="C473" t="str">
            <v>DESK</v>
          </cell>
          <cell r="D473" t="str">
            <v>D</v>
          </cell>
        </row>
        <row r="473">
          <cell r="F473" t="str">
            <v>GAS</v>
          </cell>
          <cell r="G473" t="str">
            <v>NGEXOTIC</v>
          </cell>
          <cell r="H473" t="str">
            <v>NGPRICE</v>
          </cell>
        </row>
        <row r="474">
          <cell r="A474" t="str">
            <v>POS-GAS-TRD</v>
          </cell>
          <cell r="B474" t="str">
            <v>NG-FPL-HDG-BAS</v>
          </cell>
          <cell r="C474" t="str">
            <v>DESK</v>
          </cell>
          <cell r="D474" t="str">
            <v>D</v>
          </cell>
        </row>
        <row r="474">
          <cell r="F474" t="str">
            <v>GAS</v>
          </cell>
          <cell r="G474" t="str">
            <v>NGFPL</v>
          </cell>
          <cell r="H474" t="str">
            <v>NGPRICE</v>
          </cell>
        </row>
        <row r="475">
          <cell r="A475" t="str">
            <v>POS-GAS-TRD</v>
          </cell>
          <cell r="B475" t="str">
            <v>NG-LTX-BAS</v>
          </cell>
          <cell r="C475" t="str">
            <v>DESK</v>
          </cell>
          <cell r="D475" t="str">
            <v>D</v>
          </cell>
        </row>
        <row r="475">
          <cell r="F475" t="str">
            <v>GAS</v>
          </cell>
          <cell r="G475" t="str">
            <v>NGFPL</v>
          </cell>
          <cell r="H475" t="str">
            <v>NGPRICE</v>
          </cell>
        </row>
        <row r="476">
          <cell r="A476" t="str">
            <v>POS-GAS-TRD</v>
          </cell>
          <cell r="B476" t="str">
            <v>NG-PR-CAN-BAS</v>
          </cell>
          <cell r="C476" t="str">
            <v>DESK</v>
          </cell>
          <cell r="D476" t="str">
            <v>D</v>
          </cell>
        </row>
        <row r="476">
          <cell r="F476" t="str">
            <v>GAS</v>
          </cell>
          <cell r="G476" t="str">
            <v>NGFPL</v>
          </cell>
          <cell r="H476" t="str">
            <v>NGPRICE</v>
          </cell>
        </row>
        <row r="477">
          <cell r="A477" t="str">
            <v>POS-GAS-TRD</v>
          </cell>
          <cell r="B477" t="str">
            <v>NG-EXOTIC-GDL</v>
          </cell>
          <cell r="C477" t="str">
            <v>DESK</v>
          </cell>
          <cell r="D477" t="str">
            <v>M</v>
          </cell>
          <cell r="E477" t="str">
            <v>G</v>
          </cell>
          <cell r="F477" t="str">
            <v>GAS</v>
          </cell>
          <cell r="G477" t="str">
            <v>NGEXOTIC</v>
          </cell>
          <cell r="H477" t="str">
            <v>NGPRICE</v>
          </cell>
        </row>
        <row r="478">
          <cell r="A478" t="str">
            <v>POS-GAS-TRD</v>
          </cell>
          <cell r="B478" t="str">
            <v>NG-HO-HDG-SPEC-PRC</v>
          </cell>
          <cell r="C478" t="str">
            <v>DESK</v>
          </cell>
          <cell r="D478" t="str">
            <v>P</v>
          </cell>
        </row>
        <row r="478">
          <cell r="F478" t="str">
            <v>GAS</v>
          </cell>
          <cell r="G478" t="str">
            <v>STORAGE</v>
          </cell>
          <cell r="H478" t="str">
            <v>STORAGE</v>
          </cell>
        </row>
        <row r="479">
          <cell r="A479" t="str">
            <v>POS-GAS-TRD</v>
          </cell>
          <cell r="B479" t="str">
            <v>NG-IDX-ANN-CENT-PRC</v>
          </cell>
          <cell r="C479" t="str">
            <v>CENTRAL</v>
          </cell>
          <cell r="D479" t="str">
            <v>P</v>
          </cell>
        </row>
        <row r="479">
          <cell r="F479" t="str">
            <v>GAS</v>
          </cell>
          <cell r="G479" t="str">
            <v>CENTRAL</v>
          </cell>
          <cell r="H479" t="str">
            <v>FIRM TRADING</v>
          </cell>
        </row>
        <row r="480">
          <cell r="A480" t="str">
            <v>POS-GAS-TRD</v>
          </cell>
          <cell r="B480" t="str">
            <v>NG-IDX-ANN-EAST-PRC</v>
          </cell>
          <cell r="C480" t="str">
            <v>EAST</v>
          </cell>
          <cell r="D480" t="str">
            <v>P</v>
          </cell>
        </row>
        <row r="480">
          <cell r="F480" t="str">
            <v>GAS</v>
          </cell>
          <cell r="G480" t="str">
            <v>EAST</v>
          </cell>
          <cell r="H480" t="str">
            <v>FIRM TRADING</v>
          </cell>
        </row>
        <row r="481">
          <cell r="A481" t="str">
            <v>POS-GAS-TRD</v>
          </cell>
          <cell r="B481" t="str">
            <v>NG-IDX-ANN-TX-PRC</v>
          </cell>
          <cell r="C481" t="str">
            <v>TEXAS</v>
          </cell>
          <cell r="D481" t="str">
            <v>P</v>
          </cell>
        </row>
        <row r="481">
          <cell r="F481" t="str">
            <v>GAS</v>
          </cell>
          <cell r="G481" t="str">
            <v>TEXAS</v>
          </cell>
          <cell r="H481" t="str">
            <v>FIRM TRADING</v>
          </cell>
        </row>
        <row r="482">
          <cell r="A482" t="str">
            <v>POS-GAS-TRD</v>
          </cell>
          <cell r="B482" t="str">
            <v>NG-IDX-ANN-WAHA-PRC</v>
          </cell>
          <cell r="C482" t="str">
            <v>WAHA</v>
          </cell>
          <cell r="D482" t="str">
            <v>P</v>
          </cell>
        </row>
        <row r="482">
          <cell r="F482" t="str">
            <v>GAS</v>
          </cell>
          <cell r="G482" t="str">
            <v>TEXAS</v>
          </cell>
          <cell r="H482" t="str">
            <v>FIRM TRADING</v>
          </cell>
        </row>
        <row r="483">
          <cell r="A483" t="str">
            <v>POS-GAS-TRD</v>
          </cell>
          <cell r="B483" t="str">
            <v>NG-IDX-ANN-WEST-PRC</v>
          </cell>
          <cell r="C483" t="str">
            <v>WEST</v>
          </cell>
          <cell r="D483" t="str">
            <v>P</v>
          </cell>
        </row>
        <row r="483">
          <cell r="F483" t="str">
            <v>GAS</v>
          </cell>
          <cell r="G483" t="str">
            <v>WEST</v>
          </cell>
          <cell r="H483" t="str">
            <v>FIRM TRADING</v>
          </cell>
        </row>
        <row r="484">
          <cell r="A484" t="str">
            <v>POS-GAS-TRD</v>
          </cell>
          <cell r="B484" t="str">
            <v>FT-US/CAND-ERMS-GDL</v>
          </cell>
          <cell r="C484" t="str">
            <v>DESK</v>
          </cell>
          <cell r="D484" t="str">
            <v>M</v>
          </cell>
          <cell r="E484" t="str">
            <v>G</v>
          </cell>
          <cell r="F484" t="str">
            <v>GAS</v>
          </cell>
          <cell r="G484" t="str">
            <v>OMICRONPEO</v>
          </cell>
          <cell r="H484" t="str">
            <v>FIRM TRADING</v>
          </cell>
        </row>
        <row r="485">
          <cell r="A485" t="str">
            <v>POS-GAS-TRD</v>
          </cell>
          <cell r="B485" t="str">
            <v>FT-US/CAND-ERMS-PRC</v>
          </cell>
          <cell r="C485" t="str">
            <v>DESK</v>
          </cell>
          <cell r="D485" t="str">
            <v>P</v>
          </cell>
        </row>
        <row r="485">
          <cell r="F485" t="str">
            <v>GAS</v>
          </cell>
          <cell r="G485" t="str">
            <v>NGPRICE</v>
          </cell>
          <cell r="H485" t="str">
            <v>NGPRICE</v>
          </cell>
        </row>
        <row r="486">
          <cell r="A486" t="str">
            <v>POS-GAS-TRD</v>
          </cell>
          <cell r="B486" t="str">
            <v>FT-US/CAND-ERMS-BAS</v>
          </cell>
          <cell r="C486" t="str">
            <v>DESK</v>
          </cell>
          <cell r="D486" t="str">
            <v>D</v>
          </cell>
        </row>
        <row r="486">
          <cell r="F486" t="str">
            <v>GAS</v>
          </cell>
          <cell r="G486" t="str">
            <v>NGPRICE</v>
          </cell>
          <cell r="H486" t="str">
            <v>NGPRICE</v>
          </cell>
        </row>
        <row r="487">
          <cell r="A487" t="str">
            <v>POS-GAS-TRD</v>
          </cell>
          <cell r="B487" t="str">
            <v>NG-INDEX-OPT-BAS</v>
          </cell>
          <cell r="C487" t="str">
            <v>DESK</v>
          </cell>
          <cell r="D487" t="str">
            <v>D</v>
          </cell>
        </row>
        <row r="487">
          <cell r="F487" t="str">
            <v>GAS</v>
          </cell>
          <cell r="G487" t="str">
            <v>NGPRICE</v>
          </cell>
          <cell r="H487" t="str">
            <v>NGPRICE</v>
          </cell>
        </row>
        <row r="488">
          <cell r="A488" t="str">
            <v>POS-GAS-TRD</v>
          </cell>
          <cell r="B488" t="str">
            <v>NG-INDEX-OPT-PRC</v>
          </cell>
          <cell r="C488" t="str">
            <v>DESK</v>
          </cell>
          <cell r="D488" t="str">
            <v>P</v>
          </cell>
        </row>
        <row r="488">
          <cell r="F488" t="str">
            <v>GAS</v>
          </cell>
          <cell r="G488" t="str">
            <v>NGPRICE</v>
          </cell>
          <cell r="H488" t="str">
            <v>NGPRICE</v>
          </cell>
        </row>
        <row r="489">
          <cell r="A489" t="str">
            <v>POS-GAS-TRD</v>
          </cell>
          <cell r="B489" t="str">
            <v>NG-KC-PRICE-BAS</v>
          </cell>
          <cell r="C489" t="str">
            <v>WEST</v>
          </cell>
          <cell r="D489" t="str">
            <v>D</v>
          </cell>
        </row>
        <row r="489">
          <cell r="F489" t="str">
            <v>GAS</v>
          </cell>
          <cell r="G489" t="str">
            <v>WEST</v>
          </cell>
          <cell r="H489" t="str">
            <v>FIRM TRADING</v>
          </cell>
        </row>
        <row r="490">
          <cell r="A490" t="str">
            <v>POS-GAS-TRD</v>
          </cell>
          <cell r="B490" t="str">
            <v>NG-KC-PRICE-PRC</v>
          </cell>
          <cell r="C490" t="str">
            <v>WEST</v>
          </cell>
          <cell r="D490" t="str">
            <v>P</v>
          </cell>
        </row>
        <row r="490">
          <cell r="F490" t="str">
            <v>GAS</v>
          </cell>
          <cell r="G490" t="str">
            <v>WEST</v>
          </cell>
          <cell r="H490" t="str">
            <v>FIRM TRADING</v>
          </cell>
        </row>
        <row r="491">
          <cell r="A491" t="str">
            <v>POS-GAS-TRD</v>
          </cell>
          <cell r="B491" t="str">
            <v>NG-PR-CANADA-PRC</v>
          </cell>
          <cell r="C491" t="str">
            <v>CANADA</v>
          </cell>
          <cell r="D491" t="str">
            <v>P</v>
          </cell>
        </row>
        <row r="491">
          <cell r="F491" t="str">
            <v>GAS</v>
          </cell>
          <cell r="G491" t="str">
            <v>NGPRICE</v>
          </cell>
          <cell r="H491" t="str">
            <v>NGPRICE</v>
          </cell>
        </row>
        <row r="492">
          <cell r="A492" t="str">
            <v>POS-GAS-TRD</v>
          </cell>
          <cell r="B492" t="str">
            <v>NG-PR-CENTRAL-PRC</v>
          </cell>
          <cell r="C492" t="str">
            <v>CENTRAL</v>
          </cell>
          <cell r="D492" t="str">
            <v>P</v>
          </cell>
        </row>
        <row r="492">
          <cell r="F492" t="str">
            <v>GAS</v>
          </cell>
          <cell r="G492" t="str">
            <v>NGPRICE</v>
          </cell>
          <cell r="H492" t="str">
            <v>NGPRICE</v>
          </cell>
        </row>
        <row r="493">
          <cell r="A493" t="str">
            <v>POS-GAS-TRD</v>
          </cell>
          <cell r="B493" t="str">
            <v>NG-PR-EAST-PRC</v>
          </cell>
          <cell r="C493" t="str">
            <v>EAST</v>
          </cell>
          <cell r="D493" t="str">
            <v>P</v>
          </cell>
        </row>
        <row r="493">
          <cell r="F493" t="str">
            <v>GAS</v>
          </cell>
          <cell r="G493" t="str">
            <v>NGPRICE</v>
          </cell>
          <cell r="H493" t="str">
            <v>NGPRICE</v>
          </cell>
        </row>
        <row r="494">
          <cell r="A494" t="str">
            <v>POS-GAS-TRD</v>
          </cell>
          <cell r="B494" t="str">
            <v>NG-PR-NORTHEAST-PRC</v>
          </cell>
          <cell r="C494" t="str">
            <v>NORTHEAST</v>
          </cell>
          <cell r="D494" t="str">
            <v>P</v>
          </cell>
        </row>
        <row r="494">
          <cell r="F494" t="str">
            <v>GAS</v>
          </cell>
          <cell r="G494" t="str">
            <v>NGPRICE</v>
          </cell>
          <cell r="H494" t="str">
            <v>NGPRICE</v>
          </cell>
        </row>
        <row r="495">
          <cell r="A495" t="str">
            <v>POS-GAS-TRD</v>
          </cell>
          <cell r="B495" t="str">
            <v>NG-PR-SOUTHEAST-PRC</v>
          </cell>
          <cell r="C495" t="str">
            <v>SOUTHEAST</v>
          </cell>
          <cell r="D495" t="str">
            <v>P</v>
          </cell>
        </row>
        <row r="495">
          <cell r="F495" t="str">
            <v>GAS</v>
          </cell>
          <cell r="G495" t="str">
            <v>NGPRICE</v>
          </cell>
          <cell r="H495" t="str">
            <v>NGPRICE</v>
          </cell>
        </row>
        <row r="496">
          <cell r="A496" t="str">
            <v>POS-GAS-TRD</v>
          </cell>
          <cell r="B496" t="str">
            <v>NG-PR-TEXAS-PRC</v>
          </cell>
          <cell r="C496" t="str">
            <v>TEXAS</v>
          </cell>
          <cell r="D496" t="str">
            <v>P</v>
          </cell>
        </row>
        <row r="496">
          <cell r="F496" t="str">
            <v>GAS</v>
          </cell>
          <cell r="G496" t="str">
            <v>NGPRICE</v>
          </cell>
          <cell r="H496" t="str">
            <v>NGPRICE</v>
          </cell>
        </row>
        <row r="497">
          <cell r="A497" t="str">
            <v>POS-GAS-TRD</v>
          </cell>
          <cell r="B497" t="str">
            <v>NG-PR-WAHA-PRC</v>
          </cell>
          <cell r="C497" t="str">
            <v>WAHA</v>
          </cell>
          <cell r="D497" t="str">
            <v>P</v>
          </cell>
        </row>
        <row r="497">
          <cell r="F497" t="str">
            <v>GAS</v>
          </cell>
          <cell r="G497" t="str">
            <v>NGPRICE</v>
          </cell>
          <cell r="H497" t="str">
            <v>NGPRICE</v>
          </cell>
        </row>
        <row r="498">
          <cell r="A498" t="str">
            <v>POS-GAS-TRD</v>
          </cell>
          <cell r="B498" t="str">
            <v>NG-PR-WEST-PRC</v>
          </cell>
          <cell r="C498" t="str">
            <v>WEST</v>
          </cell>
          <cell r="D498" t="str">
            <v>P</v>
          </cell>
        </row>
        <row r="498">
          <cell r="F498" t="str">
            <v>GAS</v>
          </cell>
          <cell r="G498" t="str">
            <v>NGPRICE</v>
          </cell>
          <cell r="H498" t="str">
            <v>NGPRICE</v>
          </cell>
        </row>
        <row r="499">
          <cell r="A499" t="str">
            <v>POS-GAS-TRD</v>
          </cell>
          <cell r="B499" t="str">
            <v>NG-PRICE-PRC</v>
          </cell>
          <cell r="C499" t="str">
            <v>DESK</v>
          </cell>
          <cell r="D499" t="str">
            <v>P</v>
          </cell>
        </row>
        <row r="499">
          <cell r="F499" t="str">
            <v>GAS</v>
          </cell>
          <cell r="G499" t="str">
            <v>NGPRICE</v>
          </cell>
          <cell r="H499" t="str">
            <v>NGPRICE</v>
          </cell>
        </row>
        <row r="500">
          <cell r="A500" t="str">
            <v>POS-GAS-TRD</v>
          </cell>
          <cell r="B500" t="str">
            <v>NG-PR-CAN-PRC</v>
          </cell>
          <cell r="C500" t="str">
            <v>DESK</v>
          </cell>
          <cell r="D500" t="str">
            <v>P</v>
          </cell>
        </row>
        <row r="500">
          <cell r="F500" t="str">
            <v>GAS</v>
          </cell>
          <cell r="G500" t="str">
            <v>NGPRCAN</v>
          </cell>
          <cell r="H500" t="str">
            <v>NGPRICE</v>
          </cell>
        </row>
        <row r="501">
          <cell r="A501" t="str">
            <v>POS-GAS-TRD</v>
          </cell>
          <cell r="B501" t="str">
            <v>NG-MM-GDL</v>
          </cell>
          <cell r="C501" t="str">
            <v>DESK</v>
          </cell>
          <cell r="D501" t="str">
            <v>M</v>
          </cell>
          <cell r="E501" t="str">
            <v>G</v>
          </cell>
          <cell r="F501" t="str">
            <v>GAS</v>
          </cell>
          <cell r="G501" t="str">
            <v>NGMM</v>
          </cell>
          <cell r="H501" t="str">
            <v>NGPRICE</v>
          </cell>
        </row>
        <row r="502">
          <cell r="A502" t="str">
            <v>POS-GAS-TRD</v>
          </cell>
          <cell r="B502" t="str">
            <v>NG-PR-GD-GDL</v>
          </cell>
          <cell r="C502" t="str">
            <v>DESK</v>
          </cell>
          <cell r="D502" t="str">
            <v>P</v>
          </cell>
        </row>
        <row r="502">
          <cell r="F502" t="str">
            <v>GAS</v>
          </cell>
          <cell r="G502" t="str">
            <v>NGHEDGE</v>
          </cell>
          <cell r="H502" t="str">
            <v>NGHEDGE</v>
          </cell>
        </row>
        <row r="503">
          <cell r="A503" t="str">
            <v>POS-GAS-TRD</v>
          </cell>
          <cell r="B503" t="str">
            <v>GAS-EXEC-PRC</v>
          </cell>
          <cell r="C503" t="str">
            <v>DESK</v>
          </cell>
          <cell r="D503" t="str">
            <v>P</v>
          </cell>
        </row>
        <row r="503">
          <cell r="F503" t="str">
            <v>GAS</v>
          </cell>
          <cell r="G503" t="str">
            <v>GASEXEC</v>
          </cell>
          <cell r="H503" t="str">
            <v>GASEXEC</v>
          </cell>
        </row>
        <row r="504">
          <cell r="A504" t="str">
            <v>POS-GAS-TRD</v>
          </cell>
          <cell r="B504" t="str">
            <v>NGFPL-ERMS-XL-PRC</v>
          </cell>
          <cell r="C504" t="str">
            <v>DESK</v>
          </cell>
          <cell r="D504" t="str">
            <v>P</v>
          </cell>
        </row>
        <row r="504">
          <cell r="F504" t="str">
            <v>GAS</v>
          </cell>
          <cell r="G504" t="str">
            <v>NGFPL</v>
          </cell>
          <cell r="H504" t="str">
            <v>NGPRICE</v>
          </cell>
        </row>
        <row r="505">
          <cell r="A505" t="str">
            <v>POS-GAS-TRD</v>
          </cell>
          <cell r="B505" t="str">
            <v>NG-PWR-HEDGE-PRC</v>
          </cell>
          <cell r="C505" t="str">
            <v>DESK</v>
          </cell>
          <cell r="D505" t="str">
            <v>P</v>
          </cell>
        </row>
        <row r="505">
          <cell r="F505" t="str">
            <v>GAS</v>
          </cell>
          <cell r="G505" t="str">
            <v>TBD</v>
          </cell>
          <cell r="H505" t="str">
            <v>TBD</v>
          </cell>
        </row>
        <row r="506">
          <cell r="A506" t="str">
            <v>POS-GAS-TRD</v>
          </cell>
          <cell r="B506" t="str">
            <v>OMICRON-PRC</v>
          </cell>
          <cell r="C506" t="str">
            <v>DESK</v>
          </cell>
          <cell r="D506" t="str">
            <v>P</v>
          </cell>
        </row>
        <row r="506">
          <cell r="F506" t="str">
            <v>GAS</v>
          </cell>
          <cell r="G506" t="str">
            <v>OMICRONPEO</v>
          </cell>
          <cell r="H506" t="str">
            <v>FIRM TRADING</v>
          </cell>
        </row>
        <row r="507">
          <cell r="A507" t="str">
            <v>POS-GAS-TRD</v>
          </cell>
          <cell r="B507" t="str">
            <v>PWR-NG-HEDGE-BAS</v>
          </cell>
          <cell r="C507" t="str">
            <v>DESK</v>
          </cell>
          <cell r="D507" t="str">
            <v>D</v>
          </cell>
        </row>
        <row r="507">
          <cell r="F507" t="str">
            <v>POWER</v>
          </cell>
          <cell r="G507" t="str">
            <v>POWER</v>
          </cell>
          <cell r="H507" t="str">
            <v>POWER</v>
          </cell>
        </row>
        <row r="508">
          <cell r="A508" t="str">
            <v>POS-GAS-TRD</v>
          </cell>
          <cell r="B508" t="str">
            <v>ST-HATTIESBURG-BAS</v>
          </cell>
          <cell r="C508" t="str">
            <v>ST_HATTIES</v>
          </cell>
          <cell r="D508" t="str">
            <v>D</v>
          </cell>
        </row>
        <row r="508">
          <cell r="F508" t="str">
            <v>GAS</v>
          </cell>
          <cell r="G508" t="str">
            <v>IMNESTORAGE</v>
          </cell>
          <cell r="H508" t="str">
            <v>INTRAMONTH</v>
          </cell>
        </row>
        <row r="509">
          <cell r="A509" t="str">
            <v>POS-GAS-TRD</v>
          </cell>
          <cell r="B509" t="str">
            <v>INTRA-ST-HATT-BAS</v>
          </cell>
          <cell r="C509" t="str">
            <v>ST_HATTIES</v>
          </cell>
          <cell r="D509" t="str">
            <v>D</v>
          </cell>
        </row>
        <row r="509">
          <cell r="F509" t="str">
            <v>GAS</v>
          </cell>
          <cell r="G509" t="str">
            <v>IMNESTORAGE</v>
          </cell>
          <cell r="H509" t="str">
            <v>INTRAMONTH</v>
          </cell>
        </row>
        <row r="510">
          <cell r="A510" t="str">
            <v>POS-GAS-TRD</v>
          </cell>
          <cell r="B510" t="str">
            <v>INTRA-ST-HATT-PRC</v>
          </cell>
          <cell r="C510" t="str">
            <v>ST_HATTIES</v>
          </cell>
          <cell r="D510" t="str">
            <v>P</v>
          </cell>
        </row>
        <row r="510">
          <cell r="F510" t="str">
            <v>GAS</v>
          </cell>
          <cell r="G510" t="str">
            <v>IMNESTORAGE</v>
          </cell>
          <cell r="H510" t="str">
            <v>INTRAMONTH</v>
          </cell>
        </row>
        <row r="511">
          <cell r="A511" t="str">
            <v>POS-GAS-TRD</v>
          </cell>
          <cell r="B511" t="str">
            <v>ST-HATTIESBURG-PRC</v>
          </cell>
          <cell r="C511" t="str">
            <v>ST_HATTIES</v>
          </cell>
          <cell r="D511" t="str">
            <v>P</v>
          </cell>
        </row>
        <row r="511">
          <cell r="F511" t="str">
            <v>GAS</v>
          </cell>
          <cell r="G511" t="str">
            <v>IMNESTORAGE</v>
          </cell>
          <cell r="H511" t="str">
            <v>INTRAMONTH</v>
          </cell>
        </row>
        <row r="512">
          <cell r="A512" t="str">
            <v>POS-GAS-TRD</v>
          </cell>
          <cell r="B512" t="str">
            <v>INTRA-ST-HATT-PRC</v>
          </cell>
          <cell r="C512" t="str">
            <v>ST_HATTIES</v>
          </cell>
          <cell r="D512" t="str">
            <v>P</v>
          </cell>
        </row>
        <row r="512">
          <cell r="F512" t="str">
            <v>GAS</v>
          </cell>
          <cell r="G512" t="str">
            <v>IMNESTORAGE</v>
          </cell>
          <cell r="H512" t="str">
            <v>INTRAMONTH</v>
          </cell>
        </row>
        <row r="513">
          <cell r="A513" t="str">
            <v>POS-GAS-TRD</v>
          </cell>
          <cell r="B513" t="str">
            <v>ST-NAPOL-EAST-BAS</v>
          </cell>
          <cell r="C513" t="str">
            <v>ST_NAPEAST</v>
          </cell>
          <cell r="D513" t="str">
            <v>D</v>
          </cell>
        </row>
        <row r="513">
          <cell r="F513" t="str">
            <v>GAS</v>
          </cell>
          <cell r="G513" t="str">
            <v>IMNESTORAGE</v>
          </cell>
          <cell r="H513" t="str">
            <v>INTRAMONTH</v>
          </cell>
        </row>
        <row r="514">
          <cell r="A514" t="str">
            <v>POS-GAS-TRD</v>
          </cell>
          <cell r="B514" t="str">
            <v>INTRA-ST-NAP-BAS</v>
          </cell>
          <cell r="C514" t="str">
            <v>ST_NAPEAST</v>
          </cell>
          <cell r="D514" t="str">
            <v>D</v>
          </cell>
        </row>
        <row r="514">
          <cell r="F514" t="str">
            <v>GAS</v>
          </cell>
          <cell r="G514" t="str">
            <v>IMNESTORAGE</v>
          </cell>
          <cell r="H514" t="str">
            <v>INTRAMONTH</v>
          </cell>
        </row>
        <row r="515">
          <cell r="A515" t="str">
            <v>POS-GAS-TRD</v>
          </cell>
          <cell r="B515" t="str">
            <v>ST-NAPOL-EAST-PRC</v>
          </cell>
          <cell r="C515" t="str">
            <v>ST_NAPEAST</v>
          </cell>
          <cell r="D515" t="str">
            <v>P</v>
          </cell>
        </row>
        <row r="515">
          <cell r="F515" t="str">
            <v>GAS</v>
          </cell>
          <cell r="G515" t="str">
            <v>IMNESTORAGE</v>
          </cell>
          <cell r="H515" t="str">
            <v>INTRAMONTH</v>
          </cell>
        </row>
        <row r="516">
          <cell r="A516" t="str">
            <v>POS-GAS-TRD</v>
          </cell>
          <cell r="B516" t="str">
            <v>INTRA-ST-NAP-PRC</v>
          </cell>
          <cell r="C516" t="str">
            <v>ST_NAPEAST</v>
          </cell>
          <cell r="D516" t="str">
            <v>P</v>
          </cell>
        </row>
        <row r="516">
          <cell r="F516" t="str">
            <v>GAS</v>
          </cell>
          <cell r="G516" t="str">
            <v>IMNESTORAGE</v>
          </cell>
          <cell r="H516" t="str">
            <v>INTRAMONTH</v>
          </cell>
        </row>
        <row r="517">
          <cell r="A517" t="str">
            <v>POS-GAS-TRD</v>
          </cell>
          <cell r="B517" t="str">
            <v>ST-YAGGY-CENT-BAS</v>
          </cell>
          <cell r="C517" t="str">
            <v>ST_YAGCENT</v>
          </cell>
          <cell r="D517" t="str">
            <v>D</v>
          </cell>
        </row>
        <row r="517">
          <cell r="F517" t="str">
            <v>GAS</v>
          </cell>
          <cell r="G517" t="str">
            <v>IMCENTRAL</v>
          </cell>
          <cell r="H517" t="str">
            <v>INTRAMONTH</v>
          </cell>
        </row>
        <row r="518">
          <cell r="A518" t="str">
            <v>POS-GAS-TRD</v>
          </cell>
          <cell r="B518" t="str">
            <v>ST-YAGGY-CENT-PRC</v>
          </cell>
          <cell r="C518" t="str">
            <v>ST_YAGCENT</v>
          </cell>
          <cell r="D518" t="str">
            <v>P</v>
          </cell>
        </row>
        <row r="518">
          <cell r="F518" t="str">
            <v>GAS</v>
          </cell>
          <cell r="G518" t="str">
            <v>IMCENTRAL</v>
          </cell>
          <cell r="H518" t="str">
            <v>INTRAMONTH</v>
          </cell>
        </row>
        <row r="519">
          <cell r="A519" t="str">
            <v>POS-GAS-TRD</v>
          </cell>
          <cell r="B519" t="str">
            <v>ST-ANR-CE-BAS</v>
          </cell>
          <cell r="C519" t="str">
            <v>ST_ANR</v>
          </cell>
          <cell r="D519" t="str">
            <v>D</v>
          </cell>
        </row>
        <row r="519">
          <cell r="F519" t="str">
            <v>GAS</v>
          </cell>
          <cell r="G519" t="str">
            <v>IMCENTRAL</v>
          </cell>
          <cell r="H519" t="str">
            <v>INTRAMONTH</v>
          </cell>
        </row>
        <row r="520">
          <cell r="A520" t="str">
            <v>POS-GAS-TRD</v>
          </cell>
          <cell r="B520" t="str">
            <v>ST-ANR-CE-PRC</v>
          </cell>
          <cell r="C520" t="str">
            <v>ST_ANR</v>
          </cell>
          <cell r="D520" t="str">
            <v>P</v>
          </cell>
        </row>
        <row r="520">
          <cell r="F520" t="str">
            <v>GAS</v>
          </cell>
          <cell r="G520" t="str">
            <v>IMCENTRAL</v>
          </cell>
          <cell r="H520" t="str">
            <v>INTRAMONTH</v>
          </cell>
        </row>
        <row r="521">
          <cell r="A521" t="str">
            <v>POS-GAS-TRD</v>
          </cell>
          <cell r="B521" t="str">
            <v>TP-FINANCIAL-BAS</v>
          </cell>
          <cell r="C521" t="str">
            <v>DESK</v>
          </cell>
          <cell r="D521" t="str">
            <v>D</v>
          </cell>
        </row>
        <row r="521">
          <cell r="F521" t="str">
            <v>GAS</v>
          </cell>
          <cell r="G521" t="str">
            <v>TRANSPORT</v>
          </cell>
          <cell r="H521" t="str">
            <v>TRANSPORT</v>
          </cell>
        </row>
        <row r="522">
          <cell r="A522" t="str">
            <v>POS-GAS-TRD</v>
          </cell>
          <cell r="B522" t="str">
            <v>TP-FINANCIAL-PRC</v>
          </cell>
          <cell r="C522" t="str">
            <v>DESK</v>
          </cell>
          <cell r="D522" t="str">
            <v>P</v>
          </cell>
        </row>
        <row r="522">
          <cell r="F522" t="str">
            <v>GAS</v>
          </cell>
          <cell r="G522" t="str">
            <v>TRANSPORT</v>
          </cell>
          <cell r="H522" t="str">
            <v>TRANSPORT</v>
          </cell>
        </row>
        <row r="523">
          <cell r="A523" t="str">
            <v>POS-GAS-TRD</v>
          </cell>
          <cell r="B523" t="str">
            <v>ST-NAPOLEON-BAS</v>
          </cell>
          <cell r="C523" t="str">
            <v>ST_NAPEAST</v>
          </cell>
          <cell r="D523" t="str">
            <v>D</v>
          </cell>
        </row>
        <row r="523">
          <cell r="F523" t="str">
            <v>GAS</v>
          </cell>
          <cell r="G523" t="str">
            <v>FTSE</v>
          </cell>
          <cell r="H523" t="str">
            <v>FIRM TRADING</v>
          </cell>
        </row>
        <row r="524">
          <cell r="A524" t="str">
            <v>POS-GAS-TRD</v>
          </cell>
          <cell r="B524" t="str">
            <v>ST-NAPOLEON-PRC</v>
          </cell>
          <cell r="C524" t="str">
            <v>ST_NAPEAST</v>
          </cell>
          <cell r="D524" t="str">
            <v>P</v>
          </cell>
        </row>
        <row r="524">
          <cell r="F524" t="str">
            <v>GAS</v>
          </cell>
          <cell r="G524" t="str">
            <v>FTSE</v>
          </cell>
          <cell r="H524" t="str">
            <v>FIRM TRADING</v>
          </cell>
        </row>
        <row r="525">
          <cell r="A525" t="str">
            <v>AGG-GAS-IDX</v>
          </cell>
          <cell r="B525" t="str">
            <v>ST-NAPOLEON-IDX</v>
          </cell>
          <cell r="C525" t="str">
            <v>ST_NAPEAST</v>
          </cell>
          <cell r="D525" t="str">
            <v>I</v>
          </cell>
        </row>
        <row r="525">
          <cell r="F525" t="str">
            <v>GAS</v>
          </cell>
          <cell r="G525" t="str">
            <v>FTSE</v>
          </cell>
          <cell r="H525" t="str">
            <v>FIRM TRADING</v>
          </cell>
        </row>
        <row r="526">
          <cell r="A526" t="str">
            <v>POS-GAS-TRD</v>
          </cell>
          <cell r="B526" t="str">
            <v>ST-BISTINEAU-PRC</v>
          </cell>
          <cell r="C526" t="str">
            <v>ST_BISTIN</v>
          </cell>
          <cell r="D526" t="str">
            <v>P</v>
          </cell>
        </row>
        <row r="526">
          <cell r="F526" t="str">
            <v>GAS</v>
          </cell>
          <cell r="G526" t="str">
            <v>STORAGE</v>
          </cell>
          <cell r="H526" t="str">
            <v>FIRM TRADING</v>
          </cell>
        </row>
        <row r="527">
          <cell r="A527" t="str">
            <v>POS-GAS-TRD</v>
          </cell>
          <cell r="B527" t="str">
            <v>ST-BISTINEAU-BAS</v>
          </cell>
          <cell r="C527" t="str">
            <v>ST_BISTIN</v>
          </cell>
          <cell r="D527" t="str">
            <v>D</v>
          </cell>
        </row>
        <row r="527">
          <cell r="F527" t="str">
            <v>GAS</v>
          </cell>
          <cell r="G527" t="str">
            <v>STORAGE</v>
          </cell>
          <cell r="H527" t="str">
            <v>FIRM TRADING</v>
          </cell>
        </row>
        <row r="528">
          <cell r="A528" t="str">
            <v>POS-GAS-TRD</v>
          </cell>
          <cell r="B528" t="str">
            <v>ST-SPINDLETOP-BAS</v>
          </cell>
          <cell r="C528" t="str">
            <v>ST_SPINDLE</v>
          </cell>
          <cell r="D528" t="str">
            <v>D</v>
          </cell>
        </row>
        <row r="528">
          <cell r="F528" t="str">
            <v>GAS</v>
          </cell>
          <cell r="G528" t="str">
            <v>STORAGE</v>
          </cell>
          <cell r="H528" t="str">
            <v>FIRM TRADING</v>
          </cell>
        </row>
        <row r="529">
          <cell r="A529" t="str">
            <v>POS-GAS-TRD</v>
          </cell>
          <cell r="B529" t="str">
            <v>ST-SPINDLETOP-PRC</v>
          </cell>
          <cell r="C529" t="str">
            <v>ST_SPINDLE</v>
          </cell>
          <cell r="D529" t="str">
            <v>P</v>
          </cell>
        </row>
        <row r="529">
          <cell r="F529" t="str">
            <v>GAS</v>
          </cell>
          <cell r="G529" t="str">
            <v>STORAGE</v>
          </cell>
          <cell r="H529" t="str">
            <v>FIRM TRADING</v>
          </cell>
        </row>
        <row r="530">
          <cell r="A530" t="str">
            <v>POS-GAS-TRD</v>
          </cell>
          <cell r="B530" t="str">
            <v>ST-PEOPLES-PRC</v>
          </cell>
          <cell r="C530" t="str">
            <v>PEOPLES</v>
          </cell>
          <cell r="D530" t="str">
            <v>P</v>
          </cell>
        </row>
        <row r="530">
          <cell r="F530" t="str">
            <v>GAS</v>
          </cell>
          <cell r="G530" t="str">
            <v>OMICRONPEO</v>
          </cell>
          <cell r="H530" t="str">
            <v>FIRM TRADING</v>
          </cell>
        </row>
        <row r="531">
          <cell r="A531" t="str">
            <v>POS-GAS-TRD</v>
          </cell>
          <cell r="B531" t="str">
            <v>ST-PEOPLES-BAS</v>
          </cell>
          <cell r="C531" t="str">
            <v>PEOPLES</v>
          </cell>
          <cell r="D531" t="str">
            <v>D</v>
          </cell>
        </row>
        <row r="531">
          <cell r="F531" t="str">
            <v>GAS</v>
          </cell>
          <cell r="G531" t="str">
            <v>OMICRONPEO</v>
          </cell>
          <cell r="H531" t="str">
            <v>FIRM TRADING</v>
          </cell>
        </row>
        <row r="532">
          <cell r="A532" t="str">
            <v>AGG-GAS-IDX</v>
          </cell>
          <cell r="B532" t="str">
            <v>ST-PEOPLES-IDX</v>
          </cell>
          <cell r="C532" t="str">
            <v>PEOPLES</v>
          </cell>
          <cell r="D532" t="str">
            <v>I</v>
          </cell>
        </row>
        <row r="532">
          <cell r="F532" t="str">
            <v>GAS</v>
          </cell>
          <cell r="G532" t="str">
            <v>OMICRONPEO</v>
          </cell>
          <cell r="H532" t="str">
            <v>FIRM TRADING</v>
          </cell>
        </row>
        <row r="533">
          <cell r="A533" t="str">
            <v>POS-GAS-TRD</v>
          </cell>
          <cell r="B533" t="str">
            <v>ST-BAMMEL-BAS</v>
          </cell>
          <cell r="C533" t="str">
            <v>ST_BAMMEL</v>
          </cell>
          <cell r="D533" t="str">
            <v>D</v>
          </cell>
        </row>
        <row r="533">
          <cell r="F533" t="str">
            <v>GAS</v>
          </cell>
          <cell r="G533" t="str">
            <v>STORAGE</v>
          </cell>
          <cell r="H533" t="str">
            <v>FIRM TRADING</v>
          </cell>
        </row>
        <row r="534">
          <cell r="A534" t="str">
            <v>POS-GAS-TRD</v>
          </cell>
          <cell r="B534" t="str">
            <v>ST-BAMMEL-HPL-BAS</v>
          </cell>
          <cell r="C534" t="str">
            <v>ST_BAMMEL</v>
          </cell>
          <cell r="D534" t="str">
            <v>D</v>
          </cell>
        </row>
        <row r="534">
          <cell r="F534" t="str">
            <v>GAS</v>
          </cell>
          <cell r="G534" t="str">
            <v>STORAGE</v>
          </cell>
          <cell r="H534" t="str">
            <v>FIRM TRADING</v>
          </cell>
        </row>
        <row r="535">
          <cell r="A535" t="str">
            <v>POS-GAS-TRD</v>
          </cell>
          <cell r="B535" t="str">
            <v>ST-BAMMEL-PRC</v>
          </cell>
          <cell r="C535" t="str">
            <v>ST_BAMMEL</v>
          </cell>
          <cell r="D535" t="str">
            <v>P</v>
          </cell>
        </row>
        <row r="535">
          <cell r="F535" t="str">
            <v>GAS</v>
          </cell>
          <cell r="G535" t="str">
            <v>STORAGE</v>
          </cell>
          <cell r="H535" t="str">
            <v>FIRM TRADING</v>
          </cell>
        </row>
        <row r="536">
          <cell r="A536" t="str">
            <v>POS-GAS-TRD</v>
          </cell>
          <cell r="B536" t="str">
            <v>ST-BAMMEL-HPL-PRC</v>
          </cell>
          <cell r="C536" t="str">
            <v>ST_BAMMEL</v>
          </cell>
          <cell r="D536" t="str">
            <v>P</v>
          </cell>
        </row>
        <row r="536">
          <cell r="F536" t="str">
            <v>GAS</v>
          </cell>
          <cell r="G536" t="str">
            <v>STORAGE</v>
          </cell>
          <cell r="H536" t="str">
            <v>FIRM TRADING</v>
          </cell>
        </row>
        <row r="537">
          <cell r="A537" t="str">
            <v>POS-GAS-TRD</v>
          </cell>
          <cell r="B537" t="str">
            <v>ST-BAMMEL-NGK-PRC</v>
          </cell>
          <cell r="C537" t="str">
            <v>STORAGE</v>
          </cell>
          <cell r="D537" t="str">
            <v>P</v>
          </cell>
        </row>
        <row r="537">
          <cell r="F537" t="str">
            <v>GAS</v>
          </cell>
          <cell r="G537" t="str">
            <v>STORAGE</v>
          </cell>
          <cell r="H537" t="str">
            <v>FIRM TRADING</v>
          </cell>
        </row>
        <row r="538">
          <cell r="A538" t="str">
            <v>POS-GAS-TRD</v>
          </cell>
          <cell r="B538" t="str">
            <v>ST-BAMMEL-FNCL-BAS</v>
          </cell>
          <cell r="C538" t="str">
            <v>ST_BAM_F</v>
          </cell>
          <cell r="D538" t="str">
            <v>D</v>
          </cell>
        </row>
        <row r="538">
          <cell r="F538" t="str">
            <v>GAS</v>
          </cell>
          <cell r="G538" t="str">
            <v>STORAGEK</v>
          </cell>
          <cell r="H538" t="str">
            <v>FIRM TRADING</v>
          </cell>
        </row>
        <row r="539">
          <cell r="A539" t="str">
            <v>POS-GAS-TRD</v>
          </cell>
          <cell r="B539" t="str">
            <v>ST-BAMMEL-FNCL-GDL</v>
          </cell>
          <cell r="C539" t="str">
            <v>ST_BAM_F</v>
          </cell>
          <cell r="D539" t="str">
            <v>M</v>
          </cell>
          <cell r="E539" t="str">
            <v>G</v>
          </cell>
          <cell r="F539" t="str">
            <v>GAS</v>
          </cell>
          <cell r="G539" t="str">
            <v>STORAGE</v>
          </cell>
          <cell r="H539" t="str">
            <v>FIRM TRADING</v>
          </cell>
        </row>
        <row r="540">
          <cell r="A540" t="str">
            <v>POS-GAS-TRD</v>
          </cell>
          <cell r="B540" t="str">
            <v>ST-BAMMEL-HPL-GDL</v>
          </cell>
          <cell r="C540" t="str">
            <v>ST_BAM_F</v>
          </cell>
          <cell r="D540" t="str">
            <v>M</v>
          </cell>
          <cell r="E540" t="str">
            <v>G</v>
          </cell>
          <cell r="F540" t="str">
            <v>GAS</v>
          </cell>
          <cell r="G540" t="str">
            <v>STORAGE</v>
          </cell>
          <cell r="H540" t="str">
            <v>FIRM TRADING</v>
          </cell>
        </row>
        <row r="541">
          <cell r="A541" t="str">
            <v>POS-GAS-TRD</v>
          </cell>
          <cell r="B541" t="str">
            <v>ST-BAMMEL-FNCL-PRC</v>
          </cell>
          <cell r="C541" t="str">
            <v>ST_BAM_F</v>
          </cell>
          <cell r="D541" t="str">
            <v>P</v>
          </cell>
        </row>
        <row r="541">
          <cell r="F541" t="str">
            <v>GAS</v>
          </cell>
          <cell r="G541" t="str">
            <v>STORAGEK</v>
          </cell>
          <cell r="H541" t="str">
            <v>FIRM TRADING</v>
          </cell>
        </row>
        <row r="542">
          <cell r="A542" t="str">
            <v>POS-GAS-TRD</v>
          </cell>
          <cell r="B542" t="str">
            <v>ST-BUGWSS-BAS</v>
          </cell>
          <cell r="C542" t="str">
            <v>NORTHEAST</v>
          </cell>
          <cell r="D542" t="str">
            <v>D</v>
          </cell>
        </row>
        <row r="542">
          <cell r="F542" t="str">
            <v>GAS</v>
          </cell>
          <cell r="G542" t="str">
            <v>IMNORTHEAST</v>
          </cell>
          <cell r="H542" t="str">
            <v>FIRM TRADING</v>
          </cell>
        </row>
        <row r="543">
          <cell r="A543" t="str">
            <v>POS-GAS-TRD</v>
          </cell>
          <cell r="B543" t="str">
            <v>ST-BUGWSS-PRC</v>
          </cell>
          <cell r="C543" t="str">
            <v>NORTHEAST</v>
          </cell>
          <cell r="D543" t="str">
            <v>P</v>
          </cell>
        </row>
        <row r="543">
          <cell r="F543" t="str">
            <v>GAS</v>
          </cell>
          <cell r="G543" t="str">
            <v>IMNORTHEAST</v>
          </cell>
          <cell r="H543" t="str">
            <v>FIRM TRADING</v>
          </cell>
        </row>
        <row r="544">
          <cell r="A544" t="str">
            <v>POS-GAS-TRD</v>
          </cell>
          <cell r="B544" t="str">
            <v>ST-BUG-BAS</v>
          </cell>
          <cell r="C544" t="str">
            <v>NORTHEAST</v>
          </cell>
          <cell r="D544" t="str">
            <v>D</v>
          </cell>
        </row>
        <row r="544">
          <cell r="F544" t="str">
            <v>GAS</v>
          </cell>
          <cell r="G544" t="str">
            <v>IMNESTORAGE</v>
          </cell>
          <cell r="H544" t="str">
            <v>FIRM TRADING</v>
          </cell>
        </row>
        <row r="545">
          <cell r="A545" t="str">
            <v>POS-GAS-TRD</v>
          </cell>
          <cell r="B545" t="str">
            <v>INTRA-ST-BUG-BAS</v>
          </cell>
          <cell r="C545" t="str">
            <v>NORTHEAST</v>
          </cell>
          <cell r="D545" t="str">
            <v>D</v>
          </cell>
        </row>
        <row r="545">
          <cell r="F545" t="str">
            <v>GAS</v>
          </cell>
          <cell r="G545" t="str">
            <v>IMBUG</v>
          </cell>
          <cell r="H545" t="str">
            <v>FIRM TRADING</v>
          </cell>
        </row>
        <row r="546">
          <cell r="A546" t="str">
            <v>POS-GAS-TRD</v>
          </cell>
          <cell r="B546" t="str">
            <v>ST-BUG-PRC</v>
          </cell>
          <cell r="C546" t="str">
            <v>NORTHEAST</v>
          </cell>
          <cell r="D546" t="str">
            <v>P</v>
          </cell>
        </row>
        <row r="546">
          <cell r="F546" t="str">
            <v>GAS</v>
          </cell>
          <cell r="G546" t="str">
            <v>IMNESTORAGE</v>
          </cell>
          <cell r="H546" t="str">
            <v>FIRM TRADING</v>
          </cell>
        </row>
        <row r="547">
          <cell r="A547" t="str">
            <v>POS-GAS-TRD</v>
          </cell>
          <cell r="B547" t="str">
            <v>INTRA-ST-BUG-PRC</v>
          </cell>
          <cell r="C547" t="str">
            <v>NORTHEAST</v>
          </cell>
          <cell r="D547" t="str">
            <v>P</v>
          </cell>
        </row>
        <row r="547">
          <cell r="F547" t="str">
            <v>GAS</v>
          </cell>
          <cell r="G547" t="str">
            <v>IMBUG</v>
          </cell>
          <cell r="H547" t="str">
            <v>FIRM TRADING</v>
          </cell>
        </row>
        <row r="548">
          <cell r="A548" t="str">
            <v>POS-GAS-TRD</v>
          </cell>
          <cell r="B548" t="str">
            <v>ST-NIGAS-CENTRAL-BAS</v>
          </cell>
          <cell r="C548" t="str">
            <v>CENTRAL</v>
          </cell>
          <cell r="D548" t="str">
            <v>D</v>
          </cell>
        </row>
        <row r="548">
          <cell r="F548" t="str">
            <v>GAS</v>
          </cell>
          <cell r="G548" t="str">
            <v>IMCENTRAL</v>
          </cell>
          <cell r="H548" t="str">
            <v>INTRAMONTH</v>
          </cell>
        </row>
        <row r="549">
          <cell r="A549" t="str">
            <v>POS-GAS-TRD</v>
          </cell>
          <cell r="B549" t="str">
            <v>ST-NIGAS-CENTRAL-PRC</v>
          </cell>
          <cell r="C549" t="str">
            <v>CENTRAL</v>
          </cell>
          <cell r="D549" t="str">
            <v>P</v>
          </cell>
        </row>
        <row r="549">
          <cell r="F549" t="str">
            <v>GAS</v>
          </cell>
          <cell r="G549" t="str">
            <v>IMCENTRAL</v>
          </cell>
          <cell r="H549" t="str">
            <v>INTRAMONTH</v>
          </cell>
        </row>
        <row r="550">
          <cell r="A550" t="str">
            <v>POS-GAS-TRD</v>
          </cell>
          <cell r="B550" t="str">
            <v>ST-ONTARIO-PRC</v>
          </cell>
          <cell r="C550" t="str">
            <v>CENTRAL</v>
          </cell>
          <cell r="D550" t="str">
            <v>P</v>
          </cell>
        </row>
        <row r="550">
          <cell r="F550" t="str">
            <v>GAS</v>
          </cell>
          <cell r="G550" t="str">
            <v>STONTAR</v>
          </cell>
          <cell r="H550" t="str">
            <v>INTRAMONTH</v>
          </cell>
        </row>
        <row r="551">
          <cell r="A551" t="str">
            <v>POS-GAS-TRD</v>
          </cell>
          <cell r="B551" t="str">
            <v>INTRA-ST-ONTAR-PRC</v>
          </cell>
          <cell r="C551" t="str">
            <v>CENTRAL</v>
          </cell>
          <cell r="D551" t="str">
            <v>P</v>
          </cell>
        </row>
        <row r="551">
          <cell r="F551" t="str">
            <v>GAS</v>
          </cell>
          <cell r="G551" t="str">
            <v>STONTAR</v>
          </cell>
          <cell r="H551" t="str">
            <v>INTRAMONTH</v>
          </cell>
        </row>
        <row r="552">
          <cell r="A552" t="str">
            <v>POS-GAS-TRD</v>
          </cell>
          <cell r="B552" t="str">
            <v>ST-ONTARIO-BAS</v>
          </cell>
          <cell r="C552" t="str">
            <v>CENTRAL</v>
          </cell>
          <cell r="D552" t="str">
            <v>D</v>
          </cell>
        </row>
        <row r="552">
          <cell r="F552" t="str">
            <v>GAS</v>
          </cell>
          <cell r="G552" t="str">
            <v>STONTAR</v>
          </cell>
          <cell r="H552" t="str">
            <v>INTRAMONTH</v>
          </cell>
        </row>
        <row r="553">
          <cell r="A553" t="str">
            <v>POS-GAS-TRD</v>
          </cell>
          <cell r="B553" t="str">
            <v>INTRA-ST-ONTAR-BAS</v>
          </cell>
          <cell r="C553" t="str">
            <v>CENTRAL</v>
          </cell>
          <cell r="D553" t="str">
            <v>D</v>
          </cell>
        </row>
        <row r="553">
          <cell r="F553" t="str">
            <v>GAS</v>
          </cell>
          <cell r="G553" t="str">
            <v>STONTAR</v>
          </cell>
          <cell r="H553" t="str">
            <v>INTRAMONTH</v>
          </cell>
        </row>
        <row r="554">
          <cell r="A554" t="str">
            <v>POS-GAS-TRD</v>
          </cell>
          <cell r="B554" t="str">
            <v>FT-CAND-EGSC-PRC</v>
          </cell>
          <cell r="C554" t="str">
            <v>CANADA</v>
          </cell>
          <cell r="D554" t="str">
            <v>P</v>
          </cell>
        </row>
        <row r="554">
          <cell r="F554" t="str">
            <v>GAS</v>
          </cell>
          <cell r="G554" t="str">
            <v>CANADA</v>
          </cell>
          <cell r="H554" t="str">
            <v>CANADA</v>
          </cell>
        </row>
        <row r="555">
          <cell r="A555" t="str">
            <v>POS-GAS-TRD</v>
          </cell>
          <cell r="B555" t="str">
            <v>FT-CAND-EGSC-C-PRC</v>
          </cell>
          <cell r="C555" t="str">
            <v>CANADA</v>
          </cell>
          <cell r="D555" t="str">
            <v>P</v>
          </cell>
        </row>
        <row r="555">
          <cell r="F555" t="str">
            <v>GAS</v>
          </cell>
          <cell r="G555" t="str">
            <v>CANADA</v>
          </cell>
          <cell r="H555" t="str">
            <v>CANADA</v>
          </cell>
        </row>
        <row r="556">
          <cell r="A556" t="str">
            <v>POS-GAS-TRD</v>
          </cell>
          <cell r="B556" t="str">
            <v>FT-CAND-EGSC-A-PRC</v>
          </cell>
          <cell r="C556" t="str">
            <v>CANADA</v>
          </cell>
          <cell r="D556" t="str">
            <v>P</v>
          </cell>
        </row>
        <row r="556">
          <cell r="F556" t="str">
            <v>GAS</v>
          </cell>
          <cell r="G556" t="str">
            <v>CANADA</v>
          </cell>
          <cell r="H556" t="str">
            <v>CANADA</v>
          </cell>
        </row>
        <row r="557">
          <cell r="A557" t="str">
            <v>POS-GAS-TRD</v>
          </cell>
          <cell r="B557" t="str">
            <v>FT-CAND-EGSC-BAS</v>
          </cell>
          <cell r="C557" t="str">
            <v>CANADA</v>
          </cell>
          <cell r="D557" t="str">
            <v>D</v>
          </cell>
        </row>
        <row r="557">
          <cell r="F557" t="str">
            <v>GAS</v>
          </cell>
          <cell r="G557" t="str">
            <v>CANADA</v>
          </cell>
          <cell r="H557" t="str">
            <v>CANADA</v>
          </cell>
        </row>
        <row r="558">
          <cell r="A558" t="str">
            <v>POS-GAS-TRD</v>
          </cell>
          <cell r="B558" t="str">
            <v>FT-CAND-EGSC-BAS</v>
          </cell>
          <cell r="C558" t="str">
            <v>CANADA</v>
          </cell>
          <cell r="D558" t="str">
            <v>D</v>
          </cell>
        </row>
        <row r="558">
          <cell r="F558" t="str">
            <v>GAS</v>
          </cell>
          <cell r="G558" t="str">
            <v>CANADA</v>
          </cell>
          <cell r="H558" t="str">
            <v>CANADA</v>
          </cell>
        </row>
        <row r="559">
          <cell r="A559" t="str">
            <v>POS-GAS-TRD</v>
          </cell>
          <cell r="B559" t="str">
            <v>STORAGE-EXOTIC-PRC</v>
          </cell>
          <cell r="C559" t="str">
            <v>STORAGE</v>
          </cell>
          <cell r="D559" t="str">
            <v>P</v>
          </cell>
        </row>
        <row r="559">
          <cell r="F559" t="str">
            <v>GAS</v>
          </cell>
          <cell r="G559" t="str">
            <v>STORAGE</v>
          </cell>
          <cell r="H559" t="str">
            <v>FIRM TRADING</v>
          </cell>
        </row>
        <row r="560">
          <cell r="A560" t="str">
            <v>POS-GAS-TRD</v>
          </cell>
          <cell r="B560" t="str">
            <v>STORAGE-BAS</v>
          </cell>
          <cell r="C560" t="str">
            <v>STORAGE</v>
          </cell>
          <cell r="D560" t="str">
            <v>D</v>
          </cell>
        </row>
        <row r="560">
          <cell r="F560" t="str">
            <v>GAS</v>
          </cell>
          <cell r="G560" t="str">
            <v>STORAGE</v>
          </cell>
          <cell r="H560" t="str">
            <v>FIRM TRADING</v>
          </cell>
        </row>
        <row r="561">
          <cell r="A561" t="str">
            <v>POS-GAS-TRD</v>
          </cell>
          <cell r="B561" t="str">
            <v>INTRA-CAND-WE-GD-GDL</v>
          </cell>
          <cell r="C561" t="str">
            <v>DESK</v>
          </cell>
          <cell r="D561" t="str">
            <v>M</v>
          </cell>
          <cell r="E561" t="str">
            <v>G</v>
          </cell>
          <cell r="F561" t="str">
            <v>GAS</v>
          </cell>
          <cell r="G561" t="str">
            <v>IMCANADA</v>
          </cell>
          <cell r="H561" t="str">
            <v>IMCANADA</v>
          </cell>
        </row>
        <row r="562">
          <cell r="A562" t="str">
            <v>POS-GAS-TRD</v>
          </cell>
          <cell r="B562" t="str">
            <v>INTRA-CAND-EA-GD-GDL</v>
          </cell>
          <cell r="C562" t="str">
            <v>DESK</v>
          </cell>
          <cell r="D562" t="str">
            <v>M</v>
          </cell>
          <cell r="E562" t="str">
            <v>G</v>
          </cell>
          <cell r="F562" t="str">
            <v>GAS</v>
          </cell>
          <cell r="G562" t="str">
            <v>IMCANADA</v>
          </cell>
          <cell r="H562" t="str">
            <v>IMCANADA</v>
          </cell>
        </row>
        <row r="563">
          <cell r="A563" t="str">
            <v>POS-GAS-TRD</v>
          </cell>
          <cell r="B563" t="str">
            <v>OPTIONS-PRICE-PRC</v>
          </cell>
          <cell r="C563" t="str">
            <v>DESK</v>
          </cell>
          <cell r="D563" t="str">
            <v>P</v>
          </cell>
        </row>
        <row r="563">
          <cell r="F563" t="str">
            <v>GAS</v>
          </cell>
          <cell r="G563" t="str">
            <v>OPTIONS</v>
          </cell>
          <cell r="H563" t="str">
            <v>FIRM TRADING</v>
          </cell>
        </row>
        <row r="564">
          <cell r="A564" t="str">
            <v>POS-GAS-TRD</v>
          </cell>
          <cell r="B564" t="str">
            <v>OPTIONS-PRICE-BAS</v>
          </cell>
          <cell r="C564" t="str">
            <v>DESK</v>
          </cell>
          <cell r="D564" t="str">
            <v>D</v>
          </cell>
        </row>
        <row r="564">
          <cell r="F564" t="str">
            <v>GAS</v>
          </cell>
          <cell r="G564" t="str">
            <v>OPTIONS</v>
          </cell>
          <cell r="H564" t="str">
            <v>FIRM TRADING</v>
          </cell>
        </row>
        <row r="565">
          <cell r="A565" t="str">
            <v>POS-GAS-TRD</v>
          </cell>
          <cell r="B565" t="str">
            <v>OPTIONS-BASIS-PRC</v>
          </cell>
          <cell r="C565" t="str">
            <v>DESK</v>
          </cell>
          <cell r="D565" t="str">
            <v>D</v>
          </cell>
        </row>
        <row r="565">
          <cell r="F565" t="str">
            <v>GAS</v>
          </cell>
          <cell r="G565" t="str">
            <v>OPTIONS</v>
          </cell>
          <cell r="H565" t="str">
            <v>FIRM TRADING</v>
          </cell>
        </row>
        <row r="566">
          <cell r="A566" t="str">
            <v>POS-GAS-TRD</v>
          </cell>
          <cell r="B566" t="str">
            <v>ARUBA-TP-PHY</v>
          </cell>
          <cell r="C566" t="str">
            <v>CENTRAL</v>
          </cell>
          <cell r="D566" t="str">
            <v>M</v>
          </cell>
          <cell r="E566" t="str">
            <v>P</v>
          </cell>
          <cell r="F566" t="str">
            <v>GAS</v>
          </cell>
          <cell r="G566" t="str">
            <v>ARUBAT</v>
          </cell>
          <cell r="H566" t="str">
            <v>INTRAMONTH</v>
          </cell>
        </row>
        <row r="567">
          <cell r="A567" t="str">
            <v>POS-GAS-TRD</v>
          </cell>
          <cell r="B567" t="str">
            <v>INTRA-BUG-GDOPT-GDL</v>
          </cell>
          <cell r="C567" t="str">
            <v>BUG</v>
          </cell>
          <cell r="D567" t="str">
            <v>M</v>
          </cell>
          <cell r="E567" t="str">
            <v>G</v>
          </cell>
          <cell r="F567" t="str">
            <v>GAS</v>
          </cell>
          <cell r="G567" t="str">
            <v>IMBUG</v>
          </cell>
          <cell r="H567" t="str">
            <v>INTRAMONTH</v>
          </cell>
        </row>
        <row r="568">
          <cell r="A568" t="str">
            <v>POS-GAS-TRD</v>
          </cell>
          <cell r="B568" t="str">
            <v>OPTIONS-GDOPT-GDL</v>
          </cell>
          <cell r="C568" t="str">
            <v>DESK</v>
          </cell>
          <cell r="D568" t="str">
            <v>M</v>
          </cell>
          <cell r="E568" t="str">
            <v>G</v>
          </cell>
          <cell r="F568" t="str">
            <v>GAS</v>
          </cell>
          <cell r="G568" t="str">
            <v>OPTIONS</v>
          </cell>
          <cell r="H568" t="str">
            <v>FIRM TRADING</v>
          </cell>
        </row>
        <row r="569">
          <cell r="A569" t="str">
            <v>POS-GAS-TRD</v>
          </cell>
          <cell r="B569" t="str">
            <v>NG-ERMS-XL-PRC</v>
          </cell>
          <cell r="C569" t="str">
            <v>DESK</v>
          </cell>
          <cell r="D569" t="str">
            <v>P</v>
          </cell>
        </row>
        <row r="569">
          <cell r="F569" t="str">
            <v>GAS</v>
          </cell>
          <cell r="G569" t="str">
            <v>NGEXOTIC</v>
          </cell>
          <cell r="H569" t="str">
            <v>NGPRICE</v>
          </cell>
        </row>
        <row r="570">
          <cell r="A570" t="str">
            <v>POS-GAS-TRD</v>
          </cell>
          <cell r="B570" t="str">
            <v>NG-LTX-PRC</v>
          </cell>
          <cell r="C570" t="str">
            <v>DESK</v>
          </cell>
          <cell r="D570" t="str">
            <v>P</v>
          </cell>
        </row>
        <row r="570">
          <cell r="F570" t="str">
            <v>GAS</v>
          </cell>
          <cell r="G570" t="str">
            <v>NGLTX</v>
          </cell>
          <cell r="H570" t="str">
            <v>NGPRICE</v>
          </cell>
        </row>
        <row r="571">
          <cell r="A571" t="str">
            <v>POS-GAS-TRD</v>
          </cell>
          <cell r="B571" t="str">
            <v>NG-LTX-GDL</v>
          </cell>
          <cell r="C571" t="str">
            <v>DESK</v>
          </cell>
          <cell r="D571" t="str">
            <v>M</v>
          </cell>
        </row>
        <row r="571">
          <cell r="F571" t="str">
            <v>GAS</v>
          </cell>
          <cell r="G571" t="str">
            <v>NGPRICE</v>
          </cell>
          <cell r="H571" t="str">
            <v>NGPRICE</v>
          </cell>
        </row>
        <row r="572">
          <cell r="A572" t="str">
            <v>POS-GAS-TRD</v>
          </cell>
          <cell r="B572" t="str">
            <v>ST-ERMS-XL-PRC</v>
          </cell>
          <cell r="C572" t="str">
            <v>STORAGE</v>
          </cell>
          <cell r="D572" t="str">
            <v>P</v>
          </cell>
        </row>
        <row r="572">
          <cell r="F572" t="str">
            <v>GAS</v>
          </cell>
          <cell r="G572" t="str">
            <v>STORAGE</v>
          </cell>
          <cell r="H572" t="str">
            <v>FIRM TRADING</v>
          </cell>
        </row>
        <row r="573">
          <cell r="A573" t="str">
            <v>POS-GAS-TRD</v>
          </cell>
          <cell r="B573" t="str">
            <v>DUBLIN-AGG-PRC</v>
          </cell>
          <cell r="C573" t="str">
            <v>DESK</v>
          </cell>
          <cell r="D573" t="str">
            <v>P</v>
          </cell>
        </row>
        <row r="573">
          <cell r="F573" t="str">
            <v>GAS</v>
          </cell>
          <cell r="G573" t="str">
            <v>DUBLIN</v>
          </cell>
          <cell r="H573" t="str">
            <v>DUBLIN</v>
          </cell>
        </row>
        <row r="574">
          <cell r="A574" t="str">
            <v>POS-GAS-TRD</v>
          </cell>
          <cell r="B574" t="str">
            <v>DUBLIN-AGG-BAS</v>
          </cell>
          <cell r="C574" t="str">
            <v>DESK</v>
          </cell>
          <cell r="D574" t="str">
            <v>D</v>
          </cell>
        </row>
        <row r="574">
          <cell r="F574" t="str">
            <v>GAS</v>
          </cell>
          <cell r="G574" t="str">
            <v>DUBLIN</v>
          </cell>
          <cell r="H574" t="str">
            <v>DUBLIN</v>
          </cell>
        </row>
        <row r="575">
          <cell r="A575" t="str">
            <v>POS-GAS-TRD</v>
          </cell>
          <cell r="B575" t="str">
            <v>DUB-ERMS-XL-PRC</v>
          </cell>
          <cell r="C575" t="str">
            <v>DESK</v>
          </cell>
          <cell r="D575" t="str">
            <v>P</v>
          </cell>
        </row>
        <row r="575">
          <cell r="F575" t="str">
            <v>GAS</v>
          </cell>
          <cell r="G575" t="str">
            <v>DUBLIN</v>
          </cell>
          <cell r="H575" t="str">
            <v>DUBLIN</v>
          </cell>
        </row>
        <row r="576">
          <cell r="A576" t="str">
            <v>POS-GAS-TRD</v>
          </cell>
          <cell r="B576" t="str">
            <v>DUB-ERMS-XL-BAS</v>
          </cell>
          <cell r="C576" t="str">
            <v>DESK</v>
          </cell>
          <cell r="D576" t="str">
            <v>D</v>
          </cell>
        </row>
        <row r="576">
          <cell r="F576" t="str">
            <v>GAS</v>
          </cell>
          <cell r="G576" t="str">
            <v>DUBLIN</v>
          </cell>
          <cell r="H576" t="str">
            <v>DUBLIN</v>
          </cell>
        </row>
        <row r="577">
          <cell r="A577" t="str">
            <v>POS-GAS-TRD</v>
          </cell>
          <cell r="B577" t="str">
            <v>ST-SYNTHETIC-CE-BAS</v>
          </cell>
          <cell r="C577" t="str">
            <v>CENTRAL</v>
          </cell>
          <cell r="D577" t="str">
            <v>D</v>
          </cell>
        </row>
        <row r="577">
          <cell r="F577" t="str">
            <v>GAS</v>
          </cell>
          <cell r="G577" t="str">
            <v>IMCENTRAL</v>
          </cell>
          <cell r="H577" t="str">
            <v>INTRAMONTH</v>
          </cell>
        </row>
        <row r="578">
          <cell r="A578" t="str">
            <v>POS-GAS-TRD</v>
          </cell>
          <cell r="B578" t="str">
            <v>INTRA-ST-SYNTH-BAS</v>
          </cell>
          <cell r="C578" t="str">
            <v>CENTRAL</v>
          </cell>
          <cell r="D578" t="str">
            <v>D</v>
          </cell>
        </row>
        <row r="578">
          <cell r="F578" t="str">
            <v>GAS</v>
          </cell>
          <cell r="G578" t="str">
            <v>IMCENTRAL</v>
          </cell>
          <cell r="H578" t="str">
            <v>INTRAMONTH</v>
          </cell>
        </row>
        <row r="579">
          <cell r="A579" t="str">
            <v>POS-GAS-TRD</v>
          </cell>
          <cell r="B579" t="str">
            <v>ST-SYNTHETIC-CE-PRC</v>
          </cell>
          <cell r="C579" t="str">
            <v>CENTRAL</v>
          </cell>
          <cell r="D579" t="str">
            <v>P</v>
          </cell>
        </row>
        <row r="579">
          <cell r="F579" t="str">
            <v>GAS</v>
          </cell>
          <cell r="G579" t="str">
            <v>IMCENTRAL</v>
          </cell>
          <cell r="H579" t="str">
            <v>INTRAMONTH</v>
          </cell>
        </row>
        <row r="580">
          <cell r="A580" t="str">
            <v>POS-GAS-TRD</v>
          </cell>
          <cell r="B580" t="str">
            <v>INTRA-ST-SYNTH-PRC</v>
          </cell>
          <cell r="C580" t="str">
            <v>CENTRAL</v>
          </cell>
          <cell r="D580" t="str">
            <v>P</v>
          </cell>
        </row>
        <row r="580">
          <cell r="F580" t="str">
            <v>GAS</v>
          </cell>
          <cell r="G580" t="str">
            <v>IMCENTRAL</v>
          </cell>
          <cell r="H580" t="str">
            <v>INTRAMONTH</v>
          </cell>
        </row>
        <row r="581">
          <cell r="A581" t="str">
            <v>POS-GAS-TRD</v>
          </cell>
          <cell r="B581" t="str">
            <v>ST-NIPSCO-CE-BAS</v>
          </cell>
          <cell r="C581" t="str">
            <v>CENTRAL</v>
          </cell>
          <cell r="D581" t="str">
            <v>D</v>
          </cell>
        </row>
        <row r="581">
          <cell r="F581" t="str">
            <v>GAS</v>
          </cell>
          <cell r="G581" t="str">
            <v>IMCENTRAL</v>
          </cell>
          <cell r="H581" t="str">
            <v>INTRAMONTH</v>
          </cell>
        </row>
        <row r="582">
          <cell r="A582" t="str">
            <v>POS-GAS-TRD</v>
          </cell>
          <cell r="B582" t="str">
            <v>INTRA-ST-NIPSCO-BAS</v>
          </cell>
          <cell r="C582" t="str">
            <v>CENTRAL</v>
          </cell>
          <cell r="D582" t="str">
            <v>D</v>
          </cell>
        </row>
        <row r="582">
          <cell r="F582" t="str">
            <v>GAS</v>
          </cell>
          <cell r="G582" t="str">
            <v>IMCENTRAL</v>
          </cell>
          <cell r="H582" t="str">
            <v>INTRAMONTH</v>
          </cell>
        </row>
        <row r="583">
          <cell r="A583" t="str">
            <v>POS-GAS-TRD</v>
          </cell>
          <cell r="B583" t="str">
            <v>INTRA-ST-NIPSCO-BAS</v>
          </cell>
          <cell r="C583" t="str">
            <v>CENTRAL</v>
          </cell>
          <cell r="D583" t="str">
            <v>D</v>
          </cell>
        </row>
        <row r="583">
          <cell r="F583" t="str">
            <v>GAS</v>
          </cell>
          <cell r="G583" t="str">
            <v>IMCENTRAL</v>
          </cell>
          <cell r="H583" t="str">
            <v>INTRAMONTH</v>
          </cell>
        </row>
        <row r="584">
          <cell r="A584" t="str">
            <v>POS-GAS-TRD</v>
          </cell>
          <cell r="B584" t="str">
            <v>ST-WILLISTON-BAS</v>
          </cell>
          <cell r="C584" t="str">
            <v>WEST</v>
          </cell>
          <cell r="D584" t="str">
            <v>D</v>
          </cell>
        </row>
        <row r="584">
          <cell r="F584" t="str">
            <v>GAS</v>
          </cell>
          <cell r="G584" t="str">
            <v>IMWEST</v>
          </cell>
          <cell r="H584" t="str">
            <v>INTRAMONTH</v>
          </cell>
        </row>
        <row r="585">
          <cell r="A585" t="str">
            <v>POS-GAS-TRD</v>
          </cell>
          <cell r="B585" t="str">
            <v>ST-WILLISTON-PRC</v>
          </cell>
          <cell r="C585" t="str">
            <v>WEST</v>
          </cell>
          <cell r="D585" t="str">
            <v>P</v>
          </cell>
        </row>
        <row r="585">
          <cell r="F585" t="str">
            <v>GAS</v>
          </cell>
          <cell r="G585" t="str">
            <v>IMWEST</v>
          </cell>
          <cell r="H585" t="str">
            <v>INTRAMONTH</v>
          </cell>
        </row>
        <row r="586">
          <cell r="A586" t="str">
            <v>POS-GAS-TRD</v>
          </cell>
          <cell r="B586" t="str">
            <v>ST-NIPSCO-CE-PRC</v>
          </cell>
          <cell r="C586" t="str">
            <v>CENTRAL</v>
          </cell>
          <cell r="D586" t="str">
            <v>P</v>
          </cell>
        </row>
        <row r="586">
          <cell r="F586" t="str">
            <v>GAS</v>
          </cell>
          <cell r="G586" t="str">
            <v>IMCENTRAL</v>
          </cell>
          <cell r="H586" t="str">
            <v>INTRAMONTH</v>
          </cell>
        </row>
        <row r="587">
          <cell r="A587" t="str">
            <v>POS-GAS-TRD</v>
          </cell>
          <cell r="B587" t="str">
            <v>INTRA-ST-NIPSCO-PRC</v>
          </cell>
          <cell r="C587" t="str">
            <v>CENTRAL</v>
          </cell>
          <cell r="D587" t="str">
            <v>P</v>
          </cell>
        </row>
        <row r="587">
          <cell r="F587" t="str">
            <v>GAS</v>
          </cell>
          <cell r="G587" t="str">
            <v>IMCENTRAL</v>
          </cell>
          <cell r="H587" t="str">
            <v>INTRAMONTH</v>
          </cell>
        </row>
        <row r="588">
          <cell r="A588" t="str">
            <v>POS-GAS-TRD</v>
          </cell>
          <cell r="B588" t="str">
            <v>INTRA-ST-NIPSCO-PRC</v>
          </cell>
          <cell r="C588" t="str">
            <v>CENTRAL</v>
          </cell>
          <cell r="D588" t="str">
            <v>P</v>
          </cell>
        </row>
        <row r="588">
          <cell r="F588" t="str">
            <v>GAS</v>
          </cell>
          <cell r="G588" t="str">
            <v>IMCENTRAL</v>
          </cell>
          <cell r="H588" t="str">
            <v>INTRAMONTH</v>
          </cell>
        </row>
        <row r="589">
          <cell r="A589" t="str">
            <v>POS-GAS-TRD</v>
          </cell>
          <cell r="B589" t="str">
            <v>ST-NGPL-PRC</v>
          </cell>
          <cell r="C589" t="str">
            <v>CENTRAL</v>
          </cell>
          <cell r="D589" t="str">
            <v>P</v>
          </cell>
        </row>
        <row r="589">
          <cell r="F589" t="str">
            <v>GAS</v>
          </cell>
          <cell r="G589" t="str">
            <v>IMCENTRAL</v>
          </cell>
          <cell r="H589" t="str">
            <v>INTRAMONTH</v>
          </cell>
        </row>
        <row r="590">
          <cell r="A590" t="str">
            <v>POS-GAS-TRD</v>
          </cell>
          <cell r="B590" t="str">
            <v>INTRA-ST-NGPL-PRC</v>
          </cell>
          <cell r="C590" t="str">
            <v>CENTRAL</v>
          </cell>
          <cell r="D590" t="str">
            <v>P</v>
          </cell>
        </row>
        <row r="590">
          <cell r="F590" t="str">
            <v>GAS</v>
          </cell>
          <cell r="G590" t="str">
            <v>IMCENTRAL</v>
          </cell>
          <cell r="H590" t="str">
            <v>INTRAMONTH</v>
          </cell>
        </row>
        <row r="591">
          <cell r="A591" t="str">
            <v>POS-GAS-TRD</v>
          </cell>
          <cell r="B591" t="str">
            <v>ST-NGPL-BAS</v>
          </cell>
          <cell r="C591" t="str">
            <v>CENTRAL</v>
          </cell>
          <cell r="D591" t="str">
            <v>D</v>
          </cell>
        </row>
        <row r="591">
          <cell r="F591" t="str">
            <v>GAS</v>
          </cell>
          <cell r="G591" t="str">
            <v>IMCENTRAL</v>
          </cell>
          <cell r="H591" t="str">
            <v>INTRAMONTH</v>
          </cell>
        </row>
        <row r="592">
          <cell r="A592" t="str">
            <v>POS-GAS-TRD</v>
          </cell>
          <cell r="B592" t="str">
            <v>INTRA-ST-NGPL-BAS</v>
          </cell>
          <cell r="C592" t="str">
            <v>CENTRAL</v>
          </cell>
          <cell r="D592" t="str">
            <v>D</v>
          </cell>
        </row>
        <row r="592">
          <cell r="F592" t="str">
            <v>GAS</v>
          </cell>
          <cell r="G592" t="str">
            <v>IMCENTRAL</v>
          </cell>
          <cell r="H592" t="str">
            <v>INTRAMONTH</v>
          </cell>
        </row>
        <row r="593">
          <cell r="A593" t="str">
            <v>POS-GAS-TRD</v>
          </cell>
          <cell r="B593" t="str">
            <v>ST-NGPL-IDX</v>
          </cell>
          <cell r="C593" t="str">
            <v>CENTRAL</v>
          </cell>
          <cell r="D593" t="str">
            <v>I</v>
          </cell>
        </row>
        <row r="593">
          <cell r="F593" t="str">
            <v>GAS</v>
          </cell>
          <cell r="G593" t="str">
            <v>IMCENTRAL</v>
          </cell>
          <cell r="H593" t="str">
            <v>INTRAMONTH</v>
          </cell>
        </row>
        <row r="594">
          <cell r="A594" t="str">
            <v>POS-GAS-TRD</v>
          </cell>
          <cell r="B594" t="str">
            <v>INTRA-ST-NGPL-IDX</v>
          </cell>
          <cell r="C594" t="str">
            <v>CENTRAL</v>
          </cell>
          <cell r="D594" t="str">
            <v>I</v>
          </cell>
        </row>
        <row r="594">
          <cell r="F594" t="str">
            <v>GAS</v>
          </cell>
          <cell r="G594" t="str">
            <v>IMCENTRAL</v>
          </cell>
          <cell r="H594" t="str">
            <v>INTRAMONTH</v>
          </cell>
        </row>
        <row r="595">
          <cell r="A595" t="str">
            <v>POS-GAS-TRD</v>
          </cell>
          <cell r="B595" t="str">
            <v>ST-ONTARIO-IDX</v>
          </cell>
          <cell r="C595" t="str">
            <v>CENTRAL</v>
          </cell>
          <cell r="D595" t="str">
            <v>I</v>
          </cell>
        </row>
        <row r="595">
          <cell r="F595" t="str">
            <v>GAS</v>
          </cell>
          <cell r="G595" t="str">
            <v>STONTAR</v>
          </cell>
          <cell r="H595" t="str">
            <v>INTRAMONTH</v>
          </cell>
        </row>
        <row r="596">
          <cell r="A596" t="str">
            <v>POS-GAS-TRD</v>
          </cell>
          <cell r="B596" t="str">
            <v>INTRA-ST-ONTAR-IDX</v>
          </cell>
          <cell r="C596" t="str">
            <v>CENTRAL</v>
          </cell>
          <cell r="D596" t="str">
            <v>I</v>
          </cell>
        </row>
        <row r="596">
          <cell r="F596" t="str">
            <v>GAS</v>
          </cell>
          <cell r="G596" t="str">
            <v>STONTAR</v>
          </cell>
          <cell r="H596" t="str">
            <v>INTRAMONTH</v>
          </cell>
        </row>
        <row r="597">
          <cell r="A597" t="str">
            <v>POS-GAS-TRD</v>
          </cell>
          <cell r="B597" t="str">
            <v>INTRA-SOUTH-CIT-BAS</v>
          </cell>
          <cell r="C597" t="str">
            <v>SOUTHEAST</v>
          </cell>
          <cell r="D597" t="str">
            <v>D</v>
          </cell>
        </row>
        <row r="597">
          <cell r="F597" t="str">
            <v>GAS</v>
          </cell>
          <cell r="G597" t="str">
            <v>IMNORTHEAST</v>
          </cell>
          <cell r="H597" t="str">
            <v>INTRAMONTH</v>
          </cell>
        </row>
        <row r="598">
          <cell r="A598" t="str">
            <v>POS-GAS-TRD</v>
          </cell>
          <cell r="B598" t="str">
            <v>GAS-DAILY-FX-PRC</v>
          </cell>
          <cell r="C598" t="str">
            <v>DESK</v>
          </cell>
          <cell r="D598" t="str">
            <v>P</v>
          </cell>
        </row>
        <row r="598">
          <cell r="F598" t="str">
            <v>GAS</v>
          </cell>
          <cell r="G598" t="str">
            <v>OMICRONPEO</v>
          </cell>
          <cell r="H598" t="str">
            <v>FIRM TRADING</v>
          </cell>
        </row>
        <row r="599">
          <cell r="A599" t="str">
            <v>POS-GAS-TRD</v>
          </cell>
          <cell r="B599" t="str">
            <v>INTRA-EA-PROMPT-PRC</v>
          </cell>
          <cell r="C599" t="str">
            <v>EAST</v>
          </cell>
          <cell r="D599" t="str">
            <v>P</v>
          </cell>
        </row>
        <row r="599">
          <cell r="F599" t="str">
            <v>GAS</v>
          </cell>
          <cell r="G599" t="str">
            <v>IMEAST</v>
          </cell>
          <cell r="H599" t="str">
            <v>INTRAMONTH</v>
          </cell>
        </row>
        <row r="600">
          <cell r="A600" t="str">
            <v>POS-GAS-TRD</v>
          </cell>
          <cell r="B600" t="str">
            <v>INTRA-SE-PROMPT-IDX</v>
          </cell>
          <cell r="C600" t="str">
            <v>EASTI</v>
          </cell>
          <cell r="D600" t="str">
            <v>M</v>
          </cell>
        </row>
        <row r="600">
          <cell r="F600" t="str">
            <v>GAS</v>
          </cell>
          <cell r="G600" t="str">
            <v>IMEASTI</v>
          </cell>
          <cell r="H600" t="str">
            <v>INTRAMONTH</v>
          </cell>
        </row>
        <row r="601">
          <cell r="A601" t="str">
            <v>POS-GAS-TRD</v>
          </cell>
          <cell r="B601" t="str">
            <v>INTRA-WE-PROMPT-IDX</v>
          </cell>
          <cell r="C601" t="str">
            <v>WESTI</v>
          </cell>
          <cell r="D601" t="str">
            <v>M</v>
          </cell>
        </row>
        <row r="601">
          <cell r="F601" t="str">
            <v>GAS</v>
          </cell>
          <cell r="G601" t="str">
            <v>IMWESTI</v>
          </cell>
          <cell r="H601" t="str">
            <v>INTRAMONTH</v>
          </cell>
        </row>
        <row r="602">
          <cell r="A602" t="str">
            <v>POS-GAS-TRD</v>
          </cell>
          <cell r="B602" t="str">
            <v>INTRA-WE-PROMPT-PRC</v>
          </cell>
          <cell r="C602" t="str">
            <v>WESTP</v>
          </cell>
          <cell r="D602" t="str">
            <v>P</v>
          </cell>
        </row>
        <row r="602">
          <cell r="F602" t="str">
            <v>GAS</v>
          </cell>
          <cell r="G602" t="str">
            <v>IMWESTP</v>
          </cell>
          <cell r="H602" t="str">
            <v>INTRAMONTH</v>
          </cell>
        </row>
        <row r="603">
          <cell r="A603" t="str">
            <v>POS-GAS-TRD</v>
          </cell>
          <cell r="B603" t="str">
            <v>INTRA-CE-PROMPT-IDX</v>
          </cell>
          <cell r="C603" t="str">
            <v>CENTRALI</v>
          </cell>
          <cell r="D603" t="str">
            <v>M</v>
          </cell>
        </row>
        <row r="603">
          <cell r="F603" t="str">
            <v>GAS</v>
          </cell>
          <cell r="G603" t="str">
            <v>IMCENTRALI</v>
          </cell>
          <cell r="H603" t="str">
            <v>INTRAMONTH</v>
          </cell>
        </row>
        <row r="604">
          <cell r="A604" t="str">
            <v>POS-GAS-TRD</v>
          </cell>
          <cell r="B604" t="str">
            <v>INTRA-CE-PROMPT-PRC</v>
          </cell>
          <cell r="C604" t="str">
            <v>CENTRALP</v>
          </cell>
          <cell r="D604" t="str">
            <v>P</v>
          </cell>
        </row>
        <row r="604">
          <cell r="F604" t="str">
            <v>GAS</v>
          </cell>
          <cell r="G604" t="str">
            <v>IMCENTRALP</v>
          </cell>
          <cell r="H604" t="str">
            <v>INTRAMONTH</v>
          </cell>
        </row>
        <row r="605">
          <cell r="A605" t="str">
            <v>POS-GAS-TRD</v>
          </cell>
          <cell r="B605" t="str">
            <v>INTRA-ONTARIO-PRC</v>
          </cell>
          <cell r="C605" t="str">
            <v>ONTARIO</v>
          </cell>
          <cell r="D605" t="str">
            <v>P</v>
          </cell>
        </row>
        <row r="605">
          <cell r="F605" t="str">
            <v>GAS</v>
          </cell>
          <cell r="G605" t="str">
            <v>IMONTAR</v>
          </cell>
          <cell r="H605" t="str">
            <v>INTRAMONTH</v>
          </cell>
        </row>
        <row r="606">
          <cell r="A606" t="str">
            <v>POS-GAS-TRD</v>
          </cell>
          <cell r="B606" t="str">
            <v>INTRA-ONT-CAD-PRC</v>
          </cell>
          <cell r="C606" t="str">
            <v>CENTRAL</v>
          </cell>
          <cell r="D606" t="str">
            <v>P</v>
          </cell>
        </row>
        <row r="606">
          <cell r="F606" t="str">
            <v>GAS</v>
          </cell>
          <cell r="G606" t="str">
            <v>IMONTAR</v>
          </cell>
          <cell r="H606" t="str">
            <v>INTRAMONTH</v>
          </cell>
        </row>
        <row r="607">
          <cell r="A607" t="str">
            <v>POS-GAS-TRD</v>
          </cell>
          <cell r="B607" t="str">
            <v>INTRA-ONTARIO-IDX</v>
          </cell>
          <cell r="C607" t="str">
            <v>ONTARIO</v>
          </cell>
          <cell r="D607" t="str">
            <v>P</v>
          </cell>
        </row>
        <row r="607">
          <cell r="F607" t="str">
            <v>GAS</v>
          </cell>
          <cell r="G607" t="str">
            <v>IMONTARP</v>
          </cell>
          <cell r="H607" t="str">
            <v>INTRAMONTH</v>
          </cell>
        </row>
        <row r="608">
          <cell r="A608" t="str">
            <v>POS-GAS-TRD</v>
          </cell>
          <cell r="B608" t="str">
            <v>INTRA-ONTARIO-BAS</v>
          </cell>
          <cell r="C608" t="str">
            <v>ONTARIO</v>
          </cell>
          <cell r="D608" t="str">
            <v>D</v>
          </cell>
        </row>
        <row r="608">
          <cell r="F608" t="str">
            <v>GAS</v>
          </cell>
          <cell r="G608" t="str">
            <v>IMONTAR</v>
          </cell>
          <cell r="H608" t="str">
            <v>INTRAMONTH</v>
          </cell>
        </row>
        <row r="609">
          <cell r="A609" t="str">
            <v>POS-GAS-TRD</v>
          </cell>
          <cell r="B609" t="str">
            <v>INTRA-ONT-CAD-BAS</v>
          </cell>
          <cell r="C609" t="str">
            <v>CENTRAL</v>
          </cell>
          <cell r="D609" t="str">
            <v>D</v>
          </cell>
        </row>
        <row r="609">
          <cell r="F609" t="str">
            <v>GAS</v>
          </cell>
          <cell r="G609" t="str">
            <v>IMONTAR</v>
          </cell>
          <cell r="H609" t="str">
            <v>INTRAMONTH</v>
          </cell>
        </row>
        <row r="610">
          <cell r="A610" t="str">
            <v>POS-GAS-TRD</v>
          </cell>
          <cell r="B610" t="str">
            <v>INTRA-ONTARIO-GDL</v>
          </cell>
          <cell r="C610" t="str">
            <v>ONTARIO</v>
          </cell>
          <cell r="D610" t="str">
            <v>M</v>
          </cell>
          <cell r="E610" t="str">
            <v>G</v>
          </cell>
          <cell r="F610" t="str">
            <v>GAS</v>
          </cell>
          <cell r="G610" t="str">
            <v>IMONTAR</v>
          </cell>
          <cell r="H610" t="str">
            <v>INTRAMONTH</v>
          </cell>
        </row>
        <row r="611">
          <cell r="A611" t="str">
            <v>POS-GAS-TRD</v>
          </cell>
          <cell r="B611" t="str">
            <v>INTRA-ONTARIO-PRC</v>
          </cell>
          <cell r="C611" t="str">
            <v>ONTARIO</v>
          </cell>
          <cell r="D611" t="str">
            <v>M</v>
          </cell>
        </row>
        <row r="611">
          <cell r="F611" t="str">
            <v>GAS</v>
          </cell>
          <cell r="G611" t="str">
            <v>IMONTARI</v>
          </cell>
          <cell r="H611" t="str">
            <v>INTRAMONTH</v>
          </cell>
        </row>
        <row r="612">
          <cell r="A612" t="str">
            <v>POS-GAS-TRD</v>
          </cell>
          <cell r="B612" t="str">
            <v>INTRA-ONT-CAD-GDL</v>
          </cell>
          <cell r="C612" t="str">
            <v>CENTRAL</v>
          </cell>
          <cell r="D612" t="str">
            <v>M</v>
          </cell>
          <cell r="E612" t="str">
            <v>G</v>
          </cell>
          <cell r="F612" t="str">
            <v>GAS</v>
          </cell>
          <cell r="G612" t="str">
            <v>IMONTAR</v>
          </cell>
          <cell r="H612" t="str">
            <v>INTRAMONTH</v>
          </cell>
        </row>
        <row r="613">
          <cell r="A613" t="str">
            <v>POS-GAS-TRD</v>
          </cell>
          <cell r="B613" t="str">
            <v>INTRA-ONTARIO-PHY</v>
          </cell>
          <cell r="C613" t="str">
            <v>ONTARIO</v>
          </cell>
          <cell r="D613" t="str">
            <v>M</v>
          </cell>
        </row>
        <row r="613">
          <cell r="F613" t="str">
            <v>GAS</v>
          </cell>
          <cell r="G613" t="str">
            <v>IMONTAR</v>
          </cell>
          <cell r="H613" t="str">
            <v>INTRAMONTH</v>
          </cell>
        </row>
        <row r="614">
          <cell r="A614" t="str">
            <v>POS-GAS-TRD</v>
          </cell>
          <cell r="B614" t="str">
            <v>INTRA-TX-PROMPT-IDX</v>
          </cell>
          <cell r="C614" t="str">
            <v>TEXASI</v>
          </cell>
          <cell r="D614" t="str">
            <v>M</v>
          </cell>
        </row>
        <row r="614">
          <cell r="F614" t="str">
            <v>GAS</v>
          </cell>
          <cell r="G614" t="str">
            <v>IMTEXASI</v>
          </cell>
          <cell r="H614" t="str">
            <v>INTRAMONTH</v>
          </cell>
        </row>
        <row r="615">
          <cell r="A615" t="str">
            <v>POS-GAS-TRD</v>
          </cell>
          <cell r="B615" t="str">
            <v>INTRA-TX-PROMPT-PRC</v>
          </cell>
          <cell r="C615" t="str">
            <v>TEXASP</v>
          </cell>
          <cell r="D615" t="str">
            <v>P</v>
          </cell>
        </row>
        <row r="615">
          <cell r="F615" t="str">
            <v>GAS</v>
          </cell>
          <cell r="G615" t="str">
            <v>IMTEXASP</v>
          </cell>
          <cell r="H615" t="str">
            <v>INTRAMONTH</v>
          </cell>
        </row>
        <row r="616">
          <cell r="A616" t="str">
            <v>POS-GAS-TRD</v>
          </cell>
          <cell r="B616" t="str">
            <v>NG-OPT-XL-PRC</v>
          </cell>
          <cell r="C616" t="str">
            <v>DESK</v>
          </cell>
          <cell r="D616" t="str">
            <v>P</v>
          </cell>
        </row>
        <row r="616">
          <cell r="F616" t="str">
            <v>GAS</v>
          </cell>
          <cell r="G616" t="str">
            <v>OPTIONSXL</v>
          </cell>
          <cell r="H616" t="str">
            <v>OPTIONS</v>
          </cell>
        </row>
        <row r="617">
          <cell r="A617" t="str">
            <v>POS-GAS-TRD</v>
          </cell>
          <cell r="B617" t="str">
            <v>JS-EXEC-SPEC-PRC</v>
          </cell>
          <cell r="C617" t="str">
            <v>NYMEX</v>
          </cell>
          <cell r="D617" t="str">
            <v>P</v>
          </cell>
        </row>
        <row r="617">
          <cell r="F617" t="str">
            <v>GAS</v>
          </cell>
          <cell r="G617" t="str">
            <v>GASSPEC</v>
          </cell>
          <cell r="H617" t="str">
            <v>OPTIONS</v>
          </cell>
        </row>
        <row r="618">
          <cell r="A618" t="str">
            <v>POS-GAS-TRD</v>
          </cell>
          <cell r="B618" t="str">
            <v>JS-EXEC-SPEC-GDL</v>
          </cell>
          <cell r="C618" t="str">
            <v>NYMEX</v>
          </cell>
          <cell r="D618" t="str">
            <v>M</v>
          </cell>
          <cell r="E618" t="str">
            <v>G</v>
          </cell>
          <cell r="F618" t="str">
            <v>GAS</v>
          </cell>
          <cell r="G618" t="str">
            <v>GASSPEC</v>
          </cell>
          <cell r="H618" t="str">
            <v>OPTIONS</v>
          </cell>
        </row>
        <row r="619">
          <cell r="A619" t="str">
            <v>POS-GAS-TRD</v>
          </cell>
          <cell r="B619" t="str">
            <v>JS-EXEC-SPEC-BAS</v>
          </cell>
          <cell r="C619" t="str">
            <v>NYMEX</v>
          </cell>
          <cell r="D619" t="str">
            <v>D</v>
          </cell>
        </row>
        <row r="619">
          <cell r="F619" t="str">
            <v>GAS</v>
          </cell>
          <cell r="G619" t="str">
            <v>GASSPEC</v>
          </cell>
          <cell r="H619" t="str">
            <v>OPTIONS</v>
          </cell>
        </row>
        <row r="620">
          <cell r="A620" t="str">
            <v>POS-GAS-TRD</v>
          </cell>
          <cell r="B620" t="str">
            <v>INTRA-WA-PROMPT-IDX</v>
          </cell>
          <cell r="C620" t="str">
            <v>TEXASI</v>
          </cell>
          <cell r="D620" t="str">
            <v>M</v>
          </cell>
        </row>
        <row r="620">
          <cell r="F620" t="str">
            <v>GAS</v>
          </cell>
          <cell r="G620" t="str">
            <v>IMTEXASI</v>
          </cell>
          <cell r="H620" t="str">
            <v>INTRAMONTH</v>
          </cell>
        </row>
        <row r="621">
          <cell r="A621" t="str">
            <v>POS-GAS-TRD</v>
          </cell>
          <cell r="B621" t="str">
            <v>INTRA-WA-PROMPT-PRC</v>
          </cell>
          <cell r="C621" t="str">
            <v>TEXASP</v>
          </cell>
          <cell r="D621" t="str">
            <v>M</v>
          </cell>
        </row>
        <row r="621">
          <cell r="F621" t="str">
            <v>GAS</v>
          </cell>
          <cell r="G621" t="str">
            <v>IMTEXAS</v>
          </cell>
          <cell r="H621" t="str">
            <v>INTRAMONTH</v>
          </cell>
        </row>
        <row r="622">
          <cell r="A622" t="str">
            <v>POS-GAS-TRD</v>
          </cell>
          <cell r="B622" t="str">
            <v>ITX-ERMS-XL-GDL</v>
          </cell>
          <cell r="C622" t="str">
            <v>DESK</v>
          </cell>
          <cell r="D622" t="str">
            <v>G</v>
          </cell>
        </row>
        <row r="622">
          <cell r="F622" t="str">
            <v>GAS</v>
          </cell>
          <cell r="G622" t="str">
            <v>IMTEXAS</v>
          </cell>
          <cell r="H622" t="str">
            <v>INTRAMONTH</v>
          </cell>
        </row>
        <row r="623">
          <cell r="A623" t="str">
            <v>POS-GAS-TRD</v>
          </cell>
          <cell r="B623" t="str">
            <v>ITX-ERMS-XL-IDX</v>
          </cell>
          <cell r="C623" t="str">
            <v>DESK</v>
          </cell>
          <cell r="D623" t="str">
            <v>I</v>
          </cell>
        </row>
        <row r="623">
          <cell r="F623" t="str">
            <v>GAS</v>
          </cell>
          <cell r="G623" t="str">
            <v>IMTEXASI</v>
          </cell>
          <cell r="H623" t="str">
            <v>INTRAMONTH</v>
          </cell>
        </row>
        <row r="624">
          <cell r="A624" t="str">
            <v>POS-GAS-TRD</v>
          </cell>
          <cell r="B624" t="str">
            <v>IMCAN-ERMS-XL-IDX</v>
          </cell>
          <cell r="C624" t="str">
            <v>DESK</v>
          </cell>
          <cell r="D624" t="str">
            <v>I</v>
          </cell>
        </row>
        <row r="624">
          <cell r="F624" t="str">
            <v>GAS</v>
          </cell>
          <cell r="G624" t="str">
            <v>IMCANADA</v>
          </cell>
          <cell r="H624" t="str">
            <v>INTRAMONTH</v>
          </cell>
        </row>
        <row r="625">
          <cell r="A625" t="str">
            <v>POS-GAS-TRD</v>
          </cell>
          <cell r="B625" t="str">
            <v>IMCAN-ERMS-XL-GDL</v>
          </cell>
          <cell r="C625" t="str">
            <v>DESK</v>
          </cell>
          <cell r="D625" t="str">
            <v>G</v>
          </cell>
        </row>
        <row r="625">
          <cell r="F625" t="str">
            <v>GAS</v>
          </cell>
          <cell r="G625" t="str">
            <v>IMCANADA</v>
          </cell>
          <cell r="H625" t="str">
            <v>INTRAMONTH</v>
          </cell>
        </row>
        <row r="626">
          <cell r="A626" t="str">
            <v>POS-GAS-TRD</v>
          </cell>
          <cell r="B626" t="str">
            <v>IMCAN-ERMS-XL-PRC</v>
          </cell>
          <cell r="C626" t="str">
            <v>DESK</v>
          </cell>
          <cell r="D626" t="str">
            <v>P</v>
          </cell>
        </row>
        <row r="626">
          <cell r="F626" t="str">
            <v>GAS</v>
          </cell>
          <cell r="G626" t="str">
            <v>IMCANADA</v>
          </cell>
          <cell r="H626" t="str">
            <v>INTRAMONTH</v>
          </cell>
        </row>
        <row r="627">
          <cell r="A627" t="str">
            <v>POS-GAS-TRD</v>
          </cell>
          <cell r="B627" t="str">
            <v>IMCAN-ERMS-XL-BAS</v>
          </cell>
          <cell r="C627" t="str">
            <v>DESK</v>
          </cell>
          <cell r="D627" t="str">
            <v>D</v>
          </cell>
        </row>
        <row r="627">
          <cell r="F627" t="str">
            <v>GAS</v>
          </cell>
          <cell r="G627" t="str">
            <v>IMCANADA</v>
          </cell>
          <cell r="H627" t="str">
            <v>INTRAMONTH</v>
          </cell>
        </row>
        <row r="628">
          <cell r="A628" t="str">
            <v>POS-GAS-TRD</v>
          </cell>
          <cell r="B628" t="str">
            <v>INTRA-MKT-OPT-BAS</v>
          </cell>
          <cell r="C628" t="str">
            <v>BUG</v>
          </cell>
          <cell r="D628" t="str">
            <v>D</v>
          </cell>
        </row>
        <row r="628">
          <cell r="F628" t="str">
            <v>GAS</v>
          </cell>
          <cell r="G628" t="str">
            <v>IMMKTEAST</v>
          </cell>
          <cell r="H628" t="str">
            <v>INTRAMONTH</v>
          </cell>
        </row>
        <row r="629">
          <cell r="A629" t="str">
            <v>POS-GAS-TRD</v>
          </cell>
          <cell r="B629" t="str">
            <v>INTRA-MKT-OPT-PRC</v>
          </cell>
          <cell r="C629" t="str">
            <v>BUG</v>
          </cell>
          <cell r="D629" t="str">
            <v>P</v>
          </cell>
        </row>
        <row r="629">
          <cell r="F629" t="str">
            <v>GAS</v>
          </cell>
          <cell r="G629" t="str">
            <v>IMMKTEAST</v>
          </cell>
          <cell r="H629" t="str">
            <v>INTRAMONTH</v>
          </cell>
        </row>
        <row r="630">
          <cell r="A630" t="str">
            <v>POS-GAS-TRD</v>
          </cell>
          <cell r="B630" t="str">
            <v>INTRA-MKT-OPT-PHY</v>
          </cell>
          <cell r="C630" t="str">
            <v>BUG</v>
          </cell>
          <cell r="D630" t="str">
            <v>M</v>
          </cell>
          <cell r="E630" t="str">
            <v>P</v>
          </cell>
          <cell r="F630" t="str">
            <v>GAS</v>
          </cell>
          <cell r="G630" t="str">
            <v>IMMKTEAST</v>
          </cell>
          <cell r="H630" t="str">
            <v>INTRAMONTH</v>
          </cell>
        </row>
        <row r="631">
          <cell r="A631" t="str">
            <v>POS-GAS-TRD</v>
          </cell>
          <cell r="B631" t="str">
            <v>INTRA-MKT-OPT-IDX</v>
          </cell>
          <cell r="C631" t="str">
            <v>BUG</v>
          </cell>
          <cell r="D631" t="str">
            <v>I</v>
          </cell>
        </row>
        <row r="631">
          <cell r="F631" t="str">
            <v>GAS</v>
          </cell>
          <cell r="G631" t="str">
            <v>IMMKTEAST</v>
          </cell>
          <cell r="H631" t="str">
            <v>INTRAMONTH</v>
          </cell>
        </row>
        <row r="632">
          <cell r="A632" t="str">
            <v>POS-GAS-TRD</v>
          </cell>
          <cell r="B632" t="str">
            <v>INTRA-MKTEAST-GDL</v>
          </cell>
          <cell r="C632" t="str">
            <v>MARKETEAST</v>
          </cell>
          <cell r="D632" t="str">
            <v>M</v>
          </cell>
          <cell r="E632" t="str">
            <v>G</v>
          </cell>
          <cell r="F632" t="str">
            <v>GAS</v>
          </cell>
          <cell r="G632" t="str">
            <v>IMMKTEAST</v>
          </cell>
          <cell r="H632" t="str">
            <v>INTRAMONTH</v>
          </cell>
        </row>
        <row r="633">
          <cell r="A633" t="str">
            <v>POS-GAS-TRD</v>
          </cell>
          <cell r="B633" t="str">
            <v>FT-CENTRAL-CAN-PRC</v>
          </cell>
          <cell r="C633" t="str">
            <v>CENTRAL</v>
          </cell>
          <cell r="D633" t="str">
            <v>P</v>
          </cell>
        </row>
        <row r="633">
          <cell r="F633" t="str">
            <v>GAS</v>
          </cell>
          <cell r="G633" t="str">
            <v>CENTRAL</v>
          </cell>
          <cell r="H633" t="str">
            <v>FIRM TRADING</v>
          </cell>
        </row>
        <row r="634">
          <cell r="A634" t="str">
            <v>POS-GAS-TRD</v>
          </cell>
          <cell r="B634" t="str">
            <v>INTRA-MKTEAST-BAS</v>
          </cell>
          <cell r="C634" t="str">
            <v>MARKETEAST</v>
          </cell>
          <cell r="D634" t="str">
            <v>D</v>
          </cell>
        </row>
        <row r="634">
          <cell r="F634" t="str">
            <v>GAS</v>
          </cell>
          <cell r="G634" t="str">
            <v>IMMKTEAST</v>
          </cell>
          <cell r="H634" t="str">
            <v>INTRAMONTH</v>
          </cell>
        </row>
        <row r="635">
          <cell r="A635" t="str">
            <v>POS-GAS-TRD</v>
          </cell>
          <cell r="B635" t="str">
            <v>INTRA-MKTEAST-PRC</v>
          </cell>
          <cell r="C635" t="str">
            <v>MARKETEAST</v>
          </cell>
          <cell r="D635" t="str">
            <v>P</v>
          </cell>
        </row>
        <row r="635">
          <cell r="F635" t="str">
            <v>GAS</v>
          </cell>
          <cell r="G635" t="str">
            <v>IMMKTEAST</v>
          </cell>
          <cell r="H635" t="str">
            <v>INTRAMONTH</v>
          </cell>
        </row>
        <row r="636">
          <cell r="A636" t="str">
            <v>POS-GAS-TRD</v>
          </cell>
          <cell r="B636" t="str">
            <v>INTRA-MKTEAST-IDX</v>
          </cell>
          <cell r="C636" t="str">
            <v>MARKETEAST</v>
          </cell>
          <cell r="D636" t="str">
            <v>I</v>
          </cell>
        </row>
        <row r="636">
          <cell r="F636" t="str">
            <v>GAS</v>
          </cell>
          <cell r="G636" t="str">
            <v>IMMKTEAST</v>
          </cell>
          <cell r="H636" t="str">
            <v>INTRAMONTH</v>
          </cell>
        </row>
        <row r="637">
          <cell r="A637" t="str">
            <v>POS-GAS-TRD</v>
          </cell>
          <cell r="B637" t="str">
            <v>FT-EMWNSS1-BAS</v>
          </cell>
          <cell r="C637" t="str">
            <v>MIDWEST</v>
          </cell>
          <cell r="D637" t="str">
            <v>D</v>
          </cell>
        </row>
        <row r="637">
          <cell r="F637" t="str">
            <v>GAS</v>
          </cell>
          <cell r="G637" t="str">
            <v>MIDWEST</v>
          </cell>
          <cell r="H637" t="str">
            <v>FIRM TRADING</v>
          </cell>
        </row>
        <row r="638">
          <cell r="A638" t="str">
            <v>POS-GAS-TRD</v>
          </cell>
          <cell r="B638" t="str">
            <v>FT-EMWNSS1-PRC</v>
          </cell>
          <cell r="C638" t="str">
            <v>MIDWEST</v>
          </cell>
          <cell r="D638" t="str">
            <v>P</v>
          </cell>
        </row>
        <row r="638">
          <cell r="F638" t="str">
            <v>GAS</v>
          </cell>
          <cell r="G638" t="str">
            <v>MIDWEST</v>
          </cell>
          <cell r="H638" t="str">
            <v>FIRM TRADING</v>
          </cell>
        </row>
        <row r="639">
          <cell r="A639" t="str">
            <v>POS-GAS-TRD</v>
          </cell>
          <cell r="B639" t="str">
            <v>FT-EMWNSS2-PRC</v>
          </cell>
          <cell r="C639" t="str">
            <v>MIDWEST</v>
          </cell>
          <cell r="D639" t="str">
            <v>P</v>
          </cell>
        </row>
        <row r="639">
          <cell r="F639" t="str">
            <v>GAS</v>
          </cell>
          <cell r="G639" t="str">
            <v>IMMIDWEST</v>
          </cell>
          <cell r="H639" t="str">
            <v>FIRM TRADING</v>
          </cell>
        </row>
        <row r="640">
          <cell r="A640" t="str">
            <v>POS-GAS-TRD</v>
          </cell>
          <cell r="B640" t="str">
            <v>FT-EMWNSS2-BAS</v>
          </cell>
          <cell r="C640" t="str">
            <v>MIDWEST</v>
          </cell>
          <cell r="D640" t="str">
            <v>D</v>
          </cell>
        </row>
        <row r="640">
          <cell r="F640" t="str">
            <v>GAS</v>
          </cell>
          <cell r="G640" t="str">
            <v>IMMIDWEST</v>
          </cell>
          <cell r="H640" t="str">
            <v>FIRM TRADING</v>
          </cell>
        </row>
        <row r="641">
          <cell r="A641" t="str">
            <v>POS-GAS-TRD</v>
          </cell>
          <cell r="B641" t="str">
            <v>FT-CENTRAL-CAN-PRC</v>
          </cell>
          <cell r="C641" t="str">
            <v>CENTRAL</v>
          </cell>
          <cell r="D641" t="str">
            <v>P</v>
          </cell>
        </row>
        <row r="641">
          <cell r="F641" t="str">
            <v>GAS</v>
          </cell>
          <cell r="G641" t="str">
            <v>CENTRAL</v>
          </cell>
          <cell r="H641" t="str">
            <v>FIRM TRADING</v>
          </cell>
        </row>
        <row r="642">
          <cell r="A642" t="str">
            <v>POS-GAS-TRD</v>
          </cell>
          <cell r="B642" t="str">
            <v>FT-CENTRAL-CAN-BAS</v>
          </cell>
          <cell r="C642" t="str">
            <v>CENTRAL</v>
          </cell>
          <cell r="D642" t="str">
            <v>D</v>
          </cell>
        </row>
        <row r="642">
          <cell r="F642" t="str">
            <v>GAS</v>
          </cell>
          <cell r="G642" t="str">
            <v>CENTRAL</v>
          </cell>
          <cell r="H642" t="str">
            <v>FIRM TRADING</v>
          </cell>
        </row>
        <row r="643">
          <cell r="A643" t="str">
            <v>POS-GAS-TRD</v>
          </cell>
          <cell r="B643" t="str">
            <v>INTRA-MKTEAST-PHY</v>
          </cell>
          <cell r="C643" t="str">
            <v>MARKETEAST</v>
          </cell>
          <cell r="D643" t="str">
            <v>M</v>
          </cell>
          <cell r="E643" t="str">
            <v>P</v>
          </cell>
          <cell r="F643" t="str">
            <v>GAS</v>
          </cell>
          <cell r="G643" t="str">
            <v>IMMKTEAST</v>
          </cell>
          <cell r="H643" t="str">
            <v>INTRAMONTH</v>
          </cell>
        </row>
        <row r="644">
          <cell r="A644" t="str">
            <v>POS-GAS-TRD</v>
          </cell>
          <cell r="B644" t="str">
            <v>FT-NEW-TEXAS-BAS</v>
          </cell>
          <cell r="C644" t="str">
            <v>TEXAS</v>
          </cell>
          <cell r="D644" t="str">
            <v>D</v>
          </cell>
        </row>
        <row r="644">
          <cell r="F644" t="str">
            <v>GAS</v>
          </cell>
          <cell r="G644" t="str">
            <v>NEWTEXAS</v>
          </cell>
          <cell r="H644" t="str">
            <v>FIRM TRADING</v>
          </cell>
        </row>
        <row r="645">
          <cell r="A645" t="str">
            <v>POS-GAS-TRD</v>
          </cell>
          <cell r="B645" t="str">
            <v>FT-NEW-TEXAS-PRC</v>
          </cell>
          <cell r="C645" t="str">
            <v>TEXAS</v>
          </cell>
          <cell r="D645" t="str">
            <v>P</v>
          </cell>
        </row>
        <row r="645">
          <cell r="F645" t="str">
            <v>GAS</v>
          </cell>
          <cell r="G645" t="str">
            <v>NEWTEXAS</v>
          </cell>
          <cell r="H645" t="str">
            <v>FIRM TRADING</v>
          </cell>
        </row>
        <row r="646">
          <cell r="A646" t="str">
            <v>POS-GAS-TRD</v>
          </cell>
          <cell r="B646" t="str">
            <v>FT-NEW-TEXAS-GDL</v>
          </cell>
          <cell r="C646" t="str">
            <v>TEXAS</v>
          </cell>
          <cell r="D646" t="str">
            <v>M</v>
          </cell>
          <cell r="E646" t="str">
            <v>G</v>
          </cell>
          <cell r="F646" t="str">
            <v>GAS</v>
          </cell>
          <cell r="G646" t="str">
            <v>NEWTEXAS</v>
          </cell>
          <cell r="H646" t="str">
            <v>FIRM TRADING</v>
          </cell>
        </row>
        <row r="647">
          <cell r="A647" t="str">
            <v>POS-GAS-TRD</v>
          </cell>
          <cell r="B647" t="str">
            <v>FT-WEST-EOL-BAS</v>
          </cell>
          <cell r="C647" t="str">
            <v>WESTEOL</v>
          </cell>
          <cell r="D647" t="str">
            <v>D</v>
          </cell>
        </row>
        <row r="647">
          <cell r="F647" t="str">
            <v>GAS</v>
          </cell>
          <cell r="G647" t="str">
            <v>WEST</v>
          </cell>
          <cell r="H647" t="str">
            <v>FIRM TRADING</v>
          </cell>
        </row>
        <row r="648">
          <cell r="A648" t="str">
            <v>AGG-GAS-IDX</v>
          </cell>
          <cell r="B648" t="str">
            <v>FT-WEST-EOL-IDX</v>
          </cell>
          <cell r="C648" t="str">
            <v>WESTEOL</v>
          </cell>
          <cell r="D648" t="str">
            <v>I</v>
          </cell>
        </row>
        <row r="648">
          <cell r="F648" t="str">
            <v>GAS</v>
          </cell>
          <cell r="G648" t="str">
            <v>WEST</v>
          </cell>
          <cell r="H648" t="str">
            <v>FIRM TRADING</v>
          </cell>
        </row>
        <row r="649">
          <cell r="A649" t="str">
            <v>POS-GAS-TRD</v>
          </cell>
          <cell r="B649" t="str">
            <v>FT-WEST-EOL-PRC</v>
          </cell>
          <cell r="C649" t="str">
            <v>WESTEOL</v>
          </cell>
          <cell r="D649" t="str">
            <v>P</v>
          </cell>
        </row>
        <row r="649">
          <cell r="F649" t="str">
            <v>GAS</v>
          </cell>
          <cell r="G649" t="str">
            <v>WEST</v>
          </cell>
          <cell r="H649" t="str">
            <v>FIRM TRADING</v>
          </cell>
        </row>
        <row r="650">
          <cell r="A650" t="str">
            <v>POS-GAS-TRD</v>
          </cell>
          <cell r="B650" t="str">
            <v>FT-WEST-EOL-GDL</v>
          </cell>
          <cell r="C650" t="str">
            <v>WESTEOL</v>
          </cell>
          <cell r="D650" t="str">
            <v>M</v>
          </cell>
          <cell r="E650" t="str">
            <v>G</v>
          </cell>
          <cell r="F650" t="str">
            <v>GAS</v>
          </cell>
          <cell r="G650" t="str">
            <v>WEST</v>
          </cell>
          <cell r="H650" t="str">
            <v>FIRM TRADING</v>
          </cell>
        </row>
        <row r="651">
          <cell r="A651" t="str">
            <v>POS-GAS-TRD</v>
          </cell>
          <cell r="B651" t="str">
            <v>INTRA-WEST-SJ-BAS</v>
          </cell>
          <cell r="C651" t="str">
            <v>SANJUAN</v>
          </cell>
          <cell r="D651" t="str">
            <v>D</v>
          </cell>
        </row>
        <row r="651">
          <cell r="F651" t="str">
            <v>GAS</v>
          </cell>
          <cell r="G651" t="str">
            <v>SANJUAN</v>
          </cell>
          <cell r="H651" t="str">
            <v>INTRAMONTH</v>
          </cell>
        </row>
        <row r="652">
          <cell r="A652" t="str">
            <v>POS-GAS-TRD</v>
          </cell>
          <cell r="B652" t="str">
            <v>INTRA-WEST-SJ-GDL</v>
          </cell>
          <cell r="C652" t="str">
            <v>SANJUAN</v>
          </cell>
          <cell r="D652" t="str">
            <v>M</v>
          </cell>
        </row>
        <row r="652">
          <cell r="F652" t="str">
            <v>GAS</v>
          </cell>
          <cell r="G652" t="str">
            <v>SANJUAN</v>
          </cell>
          <cell r="H652" t="str">
            <v>INTRAMONTH</v>
          </cell>
        </row>
        <row r="653">
          <cell r="A653" t="str">
            <v>POS-GAS-TRD</v>
          </cell>
          <cell r="B653" t="str">
            <v>INTRA-WEST-SJ-PRC</v>
          </cell>
          <cell r="C653" t="str">
            <v>SANJUAN</v>
          </cell>
          <cell r="D653" t="str">
            <v>P</v>
          </cell>
        </row>
        <row r="653">
          <cell r="F653" t="str">
            <v>GAS</v>
          </cell>
          <cell r="G653" t="str">
            <v>SANJUAN</v>
          </cell>
          <cell r="H653" t="str">
            <v>INTRAMONTH</v>
          </cell>
        </row>
        <row r="654">
          <cell r="A654" t="str">
            <v>POS-GAS-TRD</v>
          </cell>
          <cell r="B654" t="str">
            <v>FT-EOL-TEXAS-BAS</v>
          </cell>
          <cell r="C654" t="str">
            <v>TEXAS</v>
          </cell>
          <cell r="D654" t="str">
            <v>D</v>
          </cell>
        </row>
        <row r="654">
          <cell r="F654" t="str">
            <v>GAS</v>
          </cell>
          <cell r="G654" t="str">
            <v>IMTEXAS</v>
          </cell>
          <cell r="H654" t="str">
            <v>FIRM TRADING</v>
          </cell>
        </row>
        <row r="655">
          <cell r="A655" t="str">
            <v>POS-GAS-TRD</v>
          </cell>
          <cell r="B655" t="str">
            <v>FT-EOL-TEXAS-PRC</v>
          </cell>
          <cell r="C655" t="str">
            <v>TEXAS</v>
          </cell>
          <cell r="D655" t="str">
            <v>P</v>
          </cell>
        </row>
        <row r="655">
          <cell r="F655" t="str">
            <v>GAS</v>
          </cell>
          <cell r="G655" t="str">
            <v>IMTEXAS</v>
          </cell>
          <cell r="H655" t="str">
            <v>FIRM TRADING</v>
          </cell>
        </row>
        <row r="656">
          <cell r="A656" t="str">
            <v>AGG-GAS-IDX</v>
          </cell>
          <cell r="B656" t="str">
            <v>FT-EOL-TEXAS-IDX</v>
          </cell>
          <cell r="C656" t="str">
            <v>TEXAS</v>
          </cell>
          <cell r="D656" t="str">
            <v>I</v>
          </cell>
        </row>
        <row r="656">
          <cell r="F656" t="str">
            <v>GAS</v>
          </cell>
          <cell r="G656" t="str">
            <v>IMTEXAS</v>
          </cell>
          <cell r="H656" t="str">
            <v>FIRM TRADING</v>
          </cell>
        </row>
        <row r="657">
          <cell r="A657" t="str">
            <v>POS-GAS-TRD</v>
          </cell>
          <cell r="B657" t="str">
            <v>FT-NORTHWEST-PRC</v>
          </cell>
          <cell r="C657" t="str">
            <v>WEST</v>
          </cell>
          <cell r="D657" t="str">
            <v>P</v>
          </cell>
        </row>
        <row r="657">
          <cell r="F657" t="str">
            <v>GAS</v>
          </cell>
          <cell r="G657" t="str">
            <v>NWEST</v>
          </cell>
          <cell r="H657" t="str">
            <v>FIRM TRADING</v>
          </cell>
        </row>
        <row r="658">
          <cell r="A658" t="str">
            <v>AGG-GAS-IDX</v>
          </cell>
          <cell r="B658" t="str">
            <v>FT-NORTHWEST-IDX</v>
          </cell>
          <cell r="C658" t="str">
            <v>WEST</v>
          </cell>
          <cell r="D658" t="str">
            <v>I</v>
          </cell>
        </row>
        <row r="658">
          <cell r="F658" t="str">
            <v>GAS</v>
          </cell>
          <cell r="G658" t="str">
            <v>NWEST</v>
          </cell>
          <cell r="H658" t="str">
            <v>FIRM TRADING</v>
          </cell>
        </row>
        <row r="659">
          <cell r="A659" t="str">
            <v>POS-GAS-TRD</v>
          </cell>
          <cell r="B659" t="str">
            <v>FT-NORTHWEST-BAS</v>
          </cell>
          <cell r="C659" t="str">
            <v>WEST</v>
          </cell>
          <cell r="D659" t="str">
            <v>D</v>
          </cell>
        </row>
        <row r="659">
          <cell r="F659" t="str">
            <v>GAS</v>
          </cell>
          <cell r="G659" t="str">
            <v>NWEST</v>
          </cell>
          <cell r="H659" t="str">
            <v>FIRM TRADING</v>
          </cell>
        </row>
        <row r="660">
          <cell r="A660" t="str">
            <v>POS-GAS-TRD</v>
          </cell>
          <cell r="B660" t="str">
            <v>INTRA-EMWMEH-BAS</v>
          </cell>
          <cell r="C660" t="str">
            <v>MIDWEST</v>
          </cell>
          <cell r="D660" t="str">
            <v>D</v>
          </cell>
        </row>
        <row r="660">
          <cell r="F660" t="str">
            <v>GAS</v>
          </cell>
          <cell r="G660" t="str">
            <v>IMCHICAGO</v>
          </cell>
          <cell r="H660" t="str">
            <v>INTRAMONTH</v>
          </cell>
        </row>
        <row r="661">
          <cell r="A661" t="str">
            <v>POS-GAS-TRD</v>
          </cell>
          <cell r="B661" t="str">
            <v>INTRA-EMWMEH-GDL</v>
          </cell>
          <cell r="C661" t="str">
            <v>MIDWEST</v>
          </cell>
          <cell r="D661" t="str">
            <v>M</v>
          </cell>
          <cell r="E661" t="str">
            <v>G</v>
          </cell>
          <cell r="F661" t="str">
            <v>GAS</v>
          </cell>
          <cell r="G661" t="str">
            <v>IMCHICAGO</v>
          </cell>
          <cell r="H661" t="str">
            <v>INTRAMONTH</v>
          </cell>
        </row>
        <row r="662">
          <cell r="A662" t="str">
            <v>POS-GAS-TRD</v>
          </cell>
          <cell r="B662" t="str">
            <v>INTRA-EMWMEH-IDX</v>
          </cell>
          <cell r="C662" t="str">
            <v>MIDWEST</v>
          </cell>
          <cell r="D662" t="str">
            <v>I</v>
          </cell>
        </row>
        <row r="662">
          <cell r="F662" t="str">
            <v>GAS</v>
          </cell>
          <cell r="G662" t="str">
            <v>IMCHICAGO</v>
          </cell>
          <cell r="H662" t="str">
            <v>INTRAMONTH</v>
          </cell>
        </row>
        <row r="663">
          <cell r="A663" t="str">
            <v>POS-GAS-TRD</v>
          </cell>
          <cell r="B663" t="str">
            <v>INTRA-EMWMEH-PRC</v>
          </cell>
          <cell r="C663" t="str">
            <v>MIDWEST</v>
          </cell>
          <cell r="D663" t="str">
            <v>P</v>
          </cell>
        </row>
        <row r="663">
          <cell r="F663" t="str">
            <v>GAS</v>
          </cell>
          <cell r="G663" t="str">
            <v>IMCHICAGO</v>
          </cell>
          <cell r="H663" t="str">
            <v>INTRAMONTH</v>
          </cell>
        </row>
        <row r="664">
          <cell r="A664" t="str">
            <v>POS-GAS-TRD</v>
          </cell>
          <cell r="B664" t="str">
            <v>IM-GD-TRANS-IDX</v>
          </cell>
          <cell r="C664" t="str">
            <v>CENTRALI</v>
          </cell>
          <cell r="D664" t="str">
            <v>M</v>
          </cell>
        </row>
        <row r="664">
          <cell r="F664" t="str">
            <v>GAS</v>
          </cell>
          <cell r="G664" t="str">
            <v>IMCENTRALI</v>
          </cell>
          <cell r="H664" t="str">
            <v>INTRAMONTH</v>
          </cell>
        </row>
        <row r="665">
          <cell r="A665" t="str">
            <v>POS-GAS-TRD</v>
          </cell>
          <cell r="B665" t="str">
            <v>IM-GD-TRANS-PRC</v>
          </cell>
          <cell r="C665" t="str">
            <v>CENTRAL</v>
          </cell>
          <cell r="D665" t="str">
            <v>P</v>
          </cell>
        </row>
        <row r="665">
          <cell r="F665" t="str">
            <v>GAS</v>
          </cell>
          <cell r="G665" t="str">
            <v>IMCENTRAL</v>
          </cell>
          <cell r="H665" t="str">
            <v>INTRAMONTH</v>
          </cell>
        </row>
        <row r="666">
          <cell r="A666" t="str">
            <v>POS-GAS-TRD</v>
          </cell>
          <cell r="B666" t="str">
            <v>IM-GD-TRANS-GDL</v>
          </cell>
          <cell r="C666" t="str">
            <v>CENTRAL</v>
          </cell>
          <cell r="D666" t="str">
            <v>M</v>
          </cell>
          <cell r="E666" t="str">
            <v>G</v>
          </cell>
          <cell r="F666" t="str">
            <v>GAS</v>
          </cell>
          <cell r="G666" t="str">
            <v>IMCENTRAL</v>
          </cell>
          <cell r="H666" t="str">
            <v>INTRAMONTH</v>
          </cell>
        </row>
        <row r="667">
          <cell r="A667" t="str">
            <v>POS-GAS-TRD</v>
          </cell>
          <cell r="B667" t="str">
            <v>INTRA-GD-TRANS-BAS</v>
          </cell>
          <cell r="C667" t="str">
            <v>GD_TRANS</v>
          </cell>
          <cell r="D667" t="str">
            <v>D</v>
          </cell>
        </row>
        <row r="667">
          <cell r="F667" t="str">
            <v>GAS</v>
          </cell>
          <cell r="G667" t="str">
            <v>IMCENTRAL</v>
          </cell>
          <cell r="H667" t="str">
            <v>INTRAMONTH</v>
          </cell>
        </row>
        <row r="668">
          <cell r="A668" t="str">
            <v>POS-GAS-TRD</v>
          </cell>
          <cell r="B668" t="str">
            <v>NG-MM-PRC</v>
          </cell>
          <cell r="C668" t="str">
            <v>DESK</v>
          </cell>
          <cell r="D668" t="str">
            <v>P</v>
          </cell>
        </row>
        <row r="668">
          <cell r="F668" t="str">
            <v>GAS</v>
          </cell>
          <cell r="G668" t="str">
            <v>NGMM</v>
          </cell>
          <cell r="H668" t="str">
            <v>NGPRICE</v>
          </cell>
        </row>
        <row r="669">
          <cell r="A669" t="str">
            <v>LIQ-GAS-TRD</v>
          </cell>
          <cell r="B669" t="str">
            <v>OIL-NG-HDG-CAB-GDL</v>
          </cell>
          <cell r="C669" t="str">
            <v>DESK</v>
          </cell>
          <cell r="D669" t="str">
            <v>M</v>
          </cell>
          <cell r="E669" t="str">
            <v>G</v>
          </cell>
          <cell r="F669" t="str">
            <v>LIQUIDSW</v>
          </cell>
          <cell r="G669" t="str">
            <v>LIQUIDSW</v>
          </cell>
          <cell r="H669" t="str">
            <v>LIQUIDSW</v>
          </cell>
        </row>
        <row r="670">
          <cell r="G670" t="str">
            <v>                                                                                                                    </v>
          </cell>
        </row>
        <row r="671">
          <cell r="A671" t="str">
            <v>POS-GAS-TRD</v>
          </cell>
          <cell r="B671" t="str">
            <v>INTRA-CNT-MKT2-BAS</v>
          </cell>
          <cell r="C671" t="str">
            <v>CENTMKT2</v>
          </cell>
          <cell r="D671" t="str">
            <v>D</v>
          </cell>
        </row>
        <row r="671">
          <cell r="F671" t="str">
            <v>GAS</v>
          </cell>
          <cell r="G671" t="str">
            <v>IMCENTRAL</v>
          </cell>
          <cell r="H671" t="str">
            <v>INTRAMONTH</v>
          </cell>
        </row>
        <row r="672">
          <cell r="A672" t="str">
            <v>POS-GAS-TRD</v>
          </cell>
          <cell r="B672" t="str">
            <v>INTRA-CNT-MKT2-GDL</v>
          </cell>
          <cell r="C672" t="str">
            <v>CENTMKT2</v>
          </cell>
          <cell r="D672" t="str">
            <v>M</v>
          </cell>
          <cell r="E672" t="str">
            <v>G</v>
          </cell>
          <cell r="F672" t="str">
            <v>GAS</v>
          </cell>
          <cell r="G672" t="str">
            <v>IMCENTRAL</v>
          </cell>
          <cell r="H672" t="str">
            <v>INTRAMONTH</v>
          </cell>
        </row>
        <row r="673">
          <cell r="A673" t="str">
            <v>POS-GAS-TRD</v>
          </cell>
          <cell r="B673" t="str">
            <v>INTRA-CNT-MKT2-PHY</v>
          </cell>
          <cell r="C673" t="str">
            <v>CENTMKT2</v>
          </cell>
          <cell r="D673" t="str">
            <v>M</v>
          </cell>
          <cell r="E673" t="str">
            <v>P</v>
          </cell>
          <cell r="F673" t="str">
            <v>GAS</v>
          </cell>
          <cell r="G673" t="str">
            <v>IMCENTRAL</v>
          </cell>
          <cell r="H673" t="str">
            <v>INTRAMONTH</v>
          </cell>
        </row>
        <row r="674">
          <cell r="A674" t="str">
            <v>POS-GAS-TRD</v>
          </cell>
          <cell r="B674" t="str">
            <v>INTRA-CNT-NEW-PHY</v>
          </cell>
          <cell r="C674" t="str">
            <v>CNTN</v>
          </cell>
          <cell r="D674" t="str">
            <v>M</v>
          </cell>
          <cell r="E674" t="str">
            <v>P</v>
          </cell>
          <cell r="F674" t="str">
            <v>GAS</v>
          </cell>
          <cell r="G674" t="str">
            <v>IMCENTRAL</v>
          </cell>
          <cell r="H674" t="str">
            <v>INTRAMONTH</v>
          </cell>
        </row>
        <row r="675">
          <cell r="A675" t="str">
            <v>POS-GAS-TRD</v>
          </cell>
          <cell r="B675" t="str">
            <v>INTRA-GD-TRANS-BAS</v>
          </cell>
          <cell r="C675" t="str">
            <v>CENTRAL</v>
          </cell>
          <cell r="D675" t="str">
            <v>D</v>
          </cell>
        </row>
        <row r="675">
          <cell r="F675" t="str">
            <v>GAS</v>
          </cell>
          <cell r="G675" t="str">
            <v>IMCENTRAL</v>
          </cell>
          <cell r="H675" t="str">
            <v>INTRAMONTH</v>
          </cell>
        </row>
        <row r="676">
          <cell r="A676" t="str">
            <v>POS-GAS-TRD</v>
          </cell>
          <cell r="B676" t="str">
            <v>INTRA-GD-TRANS-GDL</v>
          </cell>
          <cell r="C676" t="str">
            <v>GD_TRANS</v>
          </cell>
          <cell r="D676" t="str">
            <v>M</v>
          </cell>
          <cell r="E676" t="str">
            <v>G</v>
          </cell>
          <cell r="F676" t="str">
            <v>GAS</v>
          </cell>
          <cell r="G676" t="str">
            <v>IMCENTRAL</v>
          </cell>
          <cell r="H676" t="str">
            <v>INTRAMONTH</v>
          </cell>
        </row>
        <row r="677">
          <cell r="A677" t="str">
            <v>POS-GAS-TRD</v>
          </cell>
          <cell r="B677" t="str">
            <v>INTRA-GD-TRANS-PHY</v>
          </cell>
          <cell r="C677" t="str">
            <v>GD_TRANS</v>
          </cell>
          <cell r="D677" t="str">
            <v>M</v>
          </cell>
          <cell r="E677" t="str">
            <v>P</v>
          </cell>
          <cell r="F677" t="str">
            <v>GAS</v>
          </cell>
          <cell r="G677" t="str">
            <v>IMCENTRAL</v>
          </cell>
          <cell r="H677" t="str">
            <v>INTRAMONTH</v>
          </cell>
        </row>
        <row r="678">
          <cell r="A678" t="str">
            <v>POS-GAS-TRD</v>
          </cell>
          <cell r="B678" t="str">
            <v>INTRA-GD-TRANS-PRC</v>
          </cell>
          <cell r="C678" t="str">
            <v>GD_TRANS</v>
          </cell>
          <cell r="D678" t="str">
            <v>P</v>
          </cell>
        </row>
        <row r="678">
          <cell r="F678" t="str">
            <v>GAS</v>
          </cell>
          <cell r="G678" t="str">
            <v>IMCENTRAL</v>
          </cell>
          <cell r="H678" t="str">
            <v>INTRAMONTH</v>
          </cell>
        </row>
        <row r="679">
          <cell r="A679" t="str">
            <v>POS-GAS-TRD</v>
          </cell>
          <cell r="B679" t="str">
            <v>INTRA-GD-TRANS-IDX</v>
          </cell>
          <cell r="C679" t="str">
            <v>GD_TRANS</v>
          </cell>
          <cell r="D679" t="str">
            <v>M</v>
          </cell>
        </row>
        <row r="679">
          <cell r="F679" t="str">
            <v>GAS</v>
          </cell>
          <cell r="G679" t="str">
            <v>IMCENTRALI</v>
          </cell>
          <cell r="H679" t="str">
            <v>INTRAMONTH</v>
          </cell>
        </row>
        <row r="680">
          <cell r="A680" t="str">
            <v>POS-GAS-TRD</v>
          </cell>
          <cell r="B680" t="str">
            <v>IM-CENT-GULF-PHY</v>
          </cell>
          <cell r="C680" t="str">
            <v>CENTRAL</v>
          </cell>
          <cell r="D680" t="str">
            <v>M</v>
          </cell>
        </row>
        <row r="680">
          <cell r="F680" t="str">
            <v>GAS</v>
          </cell>
          <cell r="G680" t="str">
            <v>IMCENTRAL</v>
          </cell>
          <cell r="H680" t="str">
            <v>INTRAMONTH</v>
          </cell>
        </row>
        <row r="681">
          <cell r="A681" t="str">
            <v>POS-GAS-TRD</v>
          </cell>
          <cell r="B681" t="str">
            <v>IM-CENT-MID-PHY</v>
          </cell>
          <cell r="C681" t="str">
            <v>CENTMID_OLD</v>
          </cell>
          <cell r="D681" t="str">
            <v>M</v>
          </cell>
        </row>
        <row r="681">
          <cell r="F681" t="str">
            <v>GAS</v>
          </cell>
          <cell r="G681" t="str">
            <v>IMCENTRAL</v>
          </cell>
          <cell r="H681" t="str">
            <v>INTRAMONTH</v>
          </cell>
        </row>
        <row r="682">
          <cell r="A682" t="str">
            <v>POS-GAS-TRD</v>
          </cell>
          <cell r="B682" t="str">
            <v>IM-CENT-MKT-PHY</v>
          </cell>
          <cell r="C682" t="str">
            <v>CENTMKT_OLD</v>
          </cell>
          <cell r="D682" t="str">
            <v>M</v>
          </cell>
        </row>
        <row r="682">
          <cell r="F682" t="str">
            <v>GAS</v>
          </cell>
          <cell r="G682" t="str">
            <v>IMCENTRAL</v>
          </cell>
          <cell r="H682" t="str">
            <v>INTRAMONTH</v>
          </cell>
        </row>
        <row r="683">
          <cell r="A683" t="str">
            <v>POS-GAS-TRD</v>
          </cell>
          <cell r="B683" t="str">
            <v>INTRA-CNT-GULF-PHY</v>
          </cell>
          <cell r="C683" t="str">
            <v>CENTGULF</v>
          </cell>
          <cell r="D683" t="str">
            <v>M</v>
          </cell>
          <cell r="E683" t="str">
            <v>P</v>
          </cell>
          <cell r="F683" t="str">
            <v>GAS</v>
          </cell>
          <cell r="G683" t="str">
            <v>IMCENTRAL</v>
          </cell>
          <cell r="H683" t="str">
            <v>INTRAMONTH</v>
          </cell>
        </row>
        <row r="684">
          <cell r="A684" t="str">
            <v>POS-GAS-TRD</v>
          </cell>
          <cell r="B684" t="str">
            <v>INTRA-CNT-MID-PHY</v>
          </cell>
          <cell r="C684" t="str">
            <v>CENTMID</v>
          </cell>
          <cell r="D684" t="str">
            <v>M</v>
          </cell>
          <cell r="E684" t="str">
            <v>P</v>
          </cell>
          <cell r="F684" t="str">
            <v>GAS</v>
          </cell>
          <cell r="G684" t="str">
            <v>IMCENTRAL</v>
          </cell>
          <cell r="H684" t="str">
            <v>INTRAMONTH</v>
          </cell>
        </row>
        <row r="685">
          <cell r="A685" t="str">
            <v>POS-GAS-TRD</v>
          </cell>
          <cell r="B685" t="str">
            <v>INTRA-CNT-MKT-PHY</v>
          </cell>
          <cell r="C685" t="str">
            <v>CENTMKT</v>
          </cell>
          <cell r="D685" t="str">
            <v>M</v>
          </cell>
          <cell r="E685" t="str">
            <v>P</v>
          </cell>
          <cell r="F685" t="str">
            <v>GAS</v>
          </cell>
          <cell r="G685" t="str">
            <v>IMCENTRAL</v>
          </cell>
          <cell r="H685" t="str">
            <v>INTRAMONTH</v>
          </cell>
        </row>
        <row r="686">
          <cell r="A686" t="str">
            <v>POS-GAS-TRD</v>
          </cell>
          <cell r="B686" t="str">
            <v>INTRA-CNT-MKT2-PRC</v>
          </cell>
          <cell r="C686" t="str">
            <v>CENTMKT2</v>
          </cell>
          <cell r="D686" t="str">
            <v>P</v>
          </cell>
        </row>
        <row r="686">
          <cell r="F686" t="str">
            <v>GAS</v>
          </cell>
          <cell r="G686" t="str">
            <v>IMCENTRAL</v>
          </cell>
          <cell r="H686" t="str">
            <v>INTRAMONTH</v>
          </cell>
        </row>
        <row r="687">
          <cell r="A687" t="str">
            <v>POS-GAS-TRD</v>
          </cell>
          <cell r="B687" t="str">
            <v>ARUBA-SPLY-PRC</v>
          </cell>
          <cell r="C687" t="str">
            <v>PEOPLES</v>
          </cell>
          <cell r="D687" t="str">
            <v>P</v>
          </cell>
        </row>
        <row r="687">
          <cell r="F687" t="str">
            <v>GAS</v>
          </cell>
          <cell r="G687" t="str">
            <v>ARUBAT</v>
          </cell>
          <cell r="H687" t="str">
            <v>FIRM TRADING</v>
          </cell>
        </row>
        <row r="688">
          <cell r="A688" t="str">
            <v>LIQ-GAS-TRD</v>
          </cell>
          <cell r="B688" t="str">
            <v>OIL-NG-HDG-CAB-BAS</v>
          </cell>
          <cell r="C688" t="str">
            <v>DESK</v>
          </cell>
          <cell r="D688" t="str">
            <v>D</v>
          </cell>
        </row>
        <row r="688">
          <cell r="F688" t="str">
            <v>LIQUIDSW</v>
          </cell>
          <cell r="G688" t="str">
            <v>LIQUIDSW</v>
          </cell>
          <cell r="H688" t="str">
            <v>LIQUIDSW</v>
          </cell>
        </row>
        <row r="689">
          <cell r="A689" t="str">
            <v>POS-GAS-TRD</v>
          </cell>
          <cell r="B689" t="str">
            <v>INTRA-CES-TVSG-PRC</v>
          </cell>
          <cell r="C689" t="str">
            <v>CES-TVSG</v>
          </cell>
          <cell r="D689" t="str">
            <v>P</v>
          </cell>
        </row>
        <row r="689">
          <cell r="F689" t="str">
            <v>GAS</v>
          </cell>
          <cell r="G689" t="str">
            <v>IMNESTORAGE</v>
          </cell>
          <cell r="H689" t="str">
            <v>INTRAMONTH</v>
          </cell>
        </row>
        <row r="690">
          <cell r="A690" t="str">
            <v>POS-GAS-TRD</v>
          </cell>
          <cell r="B690" t="str">
            <v>INTRA-CES-TVSG-BAS</v>
          </cell>
          <cell r="C690" t="str">
            <v>CES-TVSG</v>
          </cell>
          <cell r="D690" t="str">
            <v>D</v>
          </cell>
        </row>
        <row r="690">
          <cell r="F690" t="str">
            <v>GAS</v>
          </cell>
          <cell r="G690" t="str">
            <v>IMNESTORAGE</v>
          </cell>
          <cell r="H690" t="str">
            <v>INTRAMONTH</v>
          </cell>
        </row>
        <row r="691">
          <cell r="A691" t="str">
            <v>POS-GAS-TRD</v>
          </cell>
          <cell r="B691" t="str">
            <v>INTRA-CES-TVSG-GDL</v>
          </cell>
          <cell r="C691" t="str">
            <v>CES-TVSG</v>
          </cell>
          <cell r="D691" t="str">
            <v>M</v>
          </cell>
          <cell r="E691" t="str">
            <v>P</v>
          </cell>
          <cell r="F691" t="str">
            <v>GAS</v>
          </cell>
          <cell r="G691" t="str">
            <v>IMNESTORAGE</v>
          </cell>
          <cell r="H691" t="str">
            <v>INTRAMONTH</v>
          </cell>
        </row>
        <row r="692">
          <cell r="A692" t="str">
            <v>POS-GAS-TRD</v>
          </cell>
          <cell r="B692" t="str">
            <v>INTRA-CES-ENTGY-PRC</v>
          </cell>
          <cell r="C692" t="str">
            <v>CES-ENTGY</v>
          </cell>
          <cell r="D692" t="str">
            <v>P</v>
          </cell>
        </row>
        <row r="692">
          <cell r="F692" t="str">
            <v>GAS</v>
          </cell>
          <cell r="G692" t="str">
            <v>IMNESTORAGE</v>
          </cell>
          <cell r="H692" t="str">
            <v>INTRAMONTH</v>
          </cell>
        </row>
        <row r="693">
          <cell r="A693" t="str">
            <v>POS-GAS-TRD</v>
          </cell>
          <cell r="B693" t="str">
            <v>INTRA-CES-ENTGY-BAS</v>
          </cell>
          <cell r="C693" t="str">
            <v>CES-ENTGY</v>
          </cell>
          <cell r="D693" t="str">
            <v>D</v>
          </cell>
        </row>
        <row r="693">
          <cell r="F693" t="str">
            <v>GAS</v>
          </cell>
          <cell r="G693" t="str">
            <v>IMNESTORAGE</v>
          </cell>
          <cell r="H693" t="str">
            <v>INTRAMONTH</v>
          </cell>
        </row>
        <row r="694">
          <cell r="A694" t="str">
            <v>POS-GAS-TRD</v>
          </cell>
          <cell r="B694" t="str">
            <v>INTRA-CES-ENTGY-GDL</v>
          </cell>
          <cell r="C694" t="str">
            <v>CES-ENTGY</v>
          </cell>
          <cell r="D694" t="str">
            <v>M</v>
          </cell>
          <cell r="E694" t="str">
            <v>G</v>
          </cell>
          <cell r="F694" t="str">
            <v>GAS</v>
          </cell>
          <cell r="G694" t="str">
            <v>IMNESTORAGE</v>
          </cell>
          <cell r="H694" t="str">
            <v>INTRAMONTH</v>
          </cell>
        </row>
        <row r="695">
          <cell r="A695" t="str">
            <v>POS-GAS-TRD</v>
          </cell>
          <cell r="B695" t="str">
            <v>IM-EMWNSS1-BAS</v>
          </cell>
          <cell r="C695" t="str">
            <v>MDWEST</v>
          </cell>
          <cell r="D695" t="str">
            <v>D</v>
          </cell>
        </row>
        <row r="695">
          <cell r="F695" t="str">
            <v>GAS</v>
          </cell>
          <cell r="G695" t="str">
            <v>IMCHICAGO</v>
          </cell>
          <cell r="H695" t="str">
            <v>INTRAMONTH</v>
          </cell>
        </row>
        <row r="696">
          <cell r="A696" t="str">
            <v>POS-GAS-TRD</v>
          </cell>
          <cell r="B696" t="str">
            <v>IM-EMWNSS1-GDL</v>
          </cell>
          <cell r="C696" t="str">
            <v>MDWEST</v>
          </cell>
          <cell r="D696" t="str">
            <v>M</v>
          </cell>
          <cell r="E696" t="str">
            <v>G</v>
          </cell>
          <cell r="F696" t="str">
            <v>GAS</v>
          </cell>
          <cell r="G696" t="str">
            <v>IMCHICAGO</v>
          </cell>
          <cell r="H696" t="str">
            <v>INTRAMONTH</v>
          </cell>
        </row>
        <row r="697">
          <cell r="A697" t="str">
            <v>POS-GAS-TRD</v>
          </cell>
          <cell r="B697" t="str">
            <v>IM-EMWNSS1-IDX</v>
          </cell>
          <cell r="C697" t="str">
            <v>MDWEST</v>
          </cell>
          <cell r="D697" t="str">
            <v>I</v>
          </cell>
        </row>
        <row r="697">
          <cell r="F697" t="str">
            <v>GAS</v>
          </cell>
          <cell r="G697" t="str">
            <v>IMCHICAGO</v>
          </cell>
          <cell r="H697" t="str">
            <v>INTRAMONTH</v>
          </cell>
        </row>
        <row r="698">
          <cell r="A698" t="str">
            <v>POS-GAS-TRD</v>
          </cell>
          <cell r="B698" t="str">
            <v>IM-EMWNSS1-PRC</v>
          </cell>
          <cell r="C698" t="str">
            <v>MDWEST</v>
          </cell>
          <cell r="D698" t="str">
            <v>P</v>
          </cell>
        </row>
        <row r="698">
          <cell r="F698" t="str">
            <v>GAS</v>
          </cell>
          <cell r="G698" t="str">
            <v>IMCHICAGO</v>
          </cell>
          <cell r="H698" t="str">
            <v>INTRAMONTH</v>
          </cell>
        </row>
        <row r="699">
          <cell r="A699" t="str">
            <v>POS-GAS-TRD</v>
          </cell>
          <cell r="B699" t="str">
            <v>IM-EMWNSS2-BAS</v>
          </cell>
          <cell r="C699" t="str">
            <v>MIDWEST</v>
          </cell>
          <cell r="D699" t="str">
            <v>D</v>
          </cell>
        </row>
        <row r="699">
          <cell r="F699" t="str">
            <v>GAS</v>
          </cell>
          <cell r="G699" t="str">
            <v>IMCHICAGO</v>
          </cell>
          <cell r="H699" t="str">
            <v>INTRAMONTH</v>
          </cell>
        </row>
        <row r="700">
          <cell r="A700" t="str">
            <v>POS-GAS-TRD</v>
          </cell>
          <cell r="B700" t="str">
            <v>IM-EMWNSS2-GDL</v>
          </cell>
          <cell r="C700" t="str">
            <v>MIDWEST</v>
          </cell>
          <cell r="D700" t="str">
            <v>M</v>
          </cell>
          <cell r="E700" t="str">
            <v>G</v>
          </cell>
          <cell r="F700" t="str">
            <v>GAS</v>
          </cell>
          <cell r="G700" t="str">
            <v>IMCHICAGO</v>
          </cell>
          <cell r="H700" t="str">
            <v>INTRAMONTH</v>
          </cell>
        </row>
        <row r="701">
          <cell r="A701" t="str">
            <v>POS-GAS-TRD</v>
          </cell>
          <cell r="B701" t="str">
            <v>IM-EMWNSS2-IDX</v>
          </cell>
          <cell r="C701" t="str">
            <v>MIDWEST</v>
          </cell>
          <cell r="D701" t="str">
            <v>I</v>
          </cell>
        </row>
        <row r="701">
          <cell r="F701" t="str">
            <v>GAS</v>
          </cell>
          <cell r="G701" t="str">
            <v>IMCHICAGO</v>
          </cell>
          <cell r="H701" t="str">
            <v>INTRAMONTH</v>
          </cell>
        </row>
        <row r="702">
          <cell r="A702" t="str">
            <v>POS-GAS-TRD</v>
          </cell>
          <cell r="B702" t="str">
            <v>IM-EMWNSS2-PRC</v>
          </cell>
          <cell r="C702" t="str">
            <v>MIDWEST</v>
          </cell>
          <cell r="D702" t="str">
            <v>P</v>
          </cell>
        </row>
        <row r="702">
          <cell r="F702" t="str">
            <v>GAS</v>
          </cell>
          <cell r="G702" t="str">
            <v>IMCHICAGO</v>
          </cell>
          <cell r="H702" t="str">
            <v>INTRAMONTH</v>
          </cell>
        </row>
        <row r="703">
          <cell r="A703" t="str">
            <v>POS-GAS-TRD</v>
          </cell>
          <cell r="B703" t="str">
            <v>INTRA-ST-COVE-PRC</v>
          </cell>
          <cell r="C703" t="str">
            <v>STCOVE</v>
          </cell>
          <cell r="D703" t="str">
            <v>P</v>
          </cell>
        </row>
        <row r="703">
          <cell r="F703" t="str">
            <v>GAS</v>
          </cell>
          <cell r="G703" t="str">
            <v>IMNESTORAGE</v>
          </cell>
          <cell r="H703" t="str">
            <v>INTRAMONTH</v>
          </cell>
        </row>
        <row r="704">
          <cell r="A704" t="str">
            <v>POS-GAS-TRD</v>
          </cell>
          <cell r="B704" t="str">
            <v>INTRA-ST-COVE-BAS</v>
          </cell>
          <cell r="C704" t="str">
            <v>STCOVE</v>
          </cell>
          <cell r="D704" t="str">
            <v>D</v>
          </cell>
        </row>
        <row r="704">
          <cell r="F704" t="str">
            <v>GAS</v>
          </cell>
          <cell r="G704" t="str">
            <v>IMNESTORAGE</v>
          </cell>
          <cell r="H704" t="str">
            <v>INTRAMONTH</v>
          </cell>
        </row>
        <row r="705">
          <cell r="A705" t="str">
            <v>POS-GAS-TRD</v>
          </cell>
          <cell r="B705" t="str">
            <v>INTRA-ST-COVE-GDL</v>
          </cell>
          <cell r="C705" t="str">
            <v>STCOVE</v>
          </cell>
          <cell r="D705" t="str">
            <v>M</v>
          </cell>
          <cell r="E705" t="str">
            <v>G</v>
          </cell>
          <cell r="F705" t="str">
            <v>GAS</v>
          </cell>
          <cell r="G705" t="str">
            <v>IMNESTORAGE</v>
          </cell>
          <cell r="H705" t="str">
            <v>INTRAMONTH</v>
          </cell>
        </row>
        <row r="706">
          <cell r="A706" t="str">
            <v>POS-GAS-TRD</v>
          </cell>
          <cell r="B706" t="str">
            <v>INTRA-ST-COVE-IDX</v>
          </cell>
          <cell r="C706" t="str">
            <v>STCOVE</v>
          </cell>
          <cell r="D706" t="str">
            <v>I</v>
          </cell>
        </row>
        <row r="706">
          <cell r="F706" t="str">
            <v>GAS</v>
          </cell>
          <cell r="G706" t="str">
            <v>IMNESTORAGE</v>
          </cell>
          <cell r="H706" t="str">
            <v>INTRAMONTH</v>
          </cell>
        </row>
        <row r="707">
          <cell r="A707" t="str">
            <v>POS-GAS-TRD</v>
          </cell>
          <cell r="B707" t="str">
            <v>INTRA-ME-PROMPT-PRC</v>
          </cell>
          <cell r="C707" t="str">
            <v>MARKETEAST</v>
          </cell>
          <cell r="D707" t="str">
            <v>P</v>
          </cell>
        </row>
        <row r="707">
          <cell r="F707" t="str">
            <v>GAS</v>
          </cell>
          <cell r="G707" t="str">
            <v>IMMKTE</v>
          </cell>
          <cell r="H707" t="str">
            <v>INTRAMONTH</v>
          </cell>
        </row>
        <row r="708">
          <cell r="A708" t="str">
            <v>POS-GAS-TRD</v>
          </cell>
          <cell r="B708" t="str">
            <v>INTRA-ME-PROMPT-IDX</v>
          </cell>
          <cell r="C708" t="str">
            <v>MARKETEAST</v>
          </cell>
          <cell r="D708" t="str">
            <v>I</v>
          </cell>
        </row>
        <row r="708">
          <cell r="F708" t="str">
            <v>GAS</v>
          </cell>
          <cell r="G708" t="str">
            <v>IMMKTE</v>
          </cell>
          <cell r="H708" t="str">
            <v>INTRAMONTH</v>
          </cell>
        </row>
        <row r="709">
          <cell r="A709" t="str">
            <v>POS-GAS-TRD</v>
          </cell>
          <cell r="B709" t="str">
            <v>INTRA-ME-PROMPT-PHY</v>
          </cell>
          <cell r="C709" t="str">
            <v>MARKETEAST</v>
          </cell>
          <cell r="D709" t="str">
            <v>M</v>
          </cell>
          <cell r="E709" t="str">
            <v>P</v>
          </cell>
          <cell r="F709" t="str">
            <v>GAS</v>
          </cell>
          <cell r="G709" t="str">
            <v>IMMKTEAST</v>
          </cell>
          <cell r="H709" t="str">
            <v>INTRAMONTH</v>
          </cell>
        </row>
        <row r="712">
          <cell r="A712" t="str">
            <v>POS-GAS-TRD</v>
          </cell>
          <cell r="B712" t="str">
            <v>INTRA-GULF5-PRC</v>
          </cell>
          <cell r="C712" t="str">
            <v>NORTHEAST</v>
          </cell>
          <cell r="D712" t="str">
            <v>P</v>
          </cell>
        </row>
        <row r="712">
          <cell r="F712" t="str">
            <v>GAS</v>
          </cell>
          <cell r="G712" t="str">
            <v>IMNORTHEAST</v>
          </cell>
          <cell r="H712" t="str">
            <v>INTRAMONTH</v>
          </cell>
        </row>
        <row r="713">
          <cell r="A713" t="str">
            <v>POS-GAS-TRD</v>
          </cell>
          <cell r="B713" t="str">
            <v>INTRA-GULF6-PRC</v>
          </cell>
          <cell r="C713" t="str">
            <v>NORTHEAST</v>
          </cell>
          <cell r="D713" t="str">
            <v>P</v>
          </cell>
        </row>
        <row r="713">
          <cell r="F713" t="str">
            <v>GAS</v>
          </cell>
          <cell r="G713" t="str">
            <v>IMNORTHEAST</v>
          </cell>
          <cell r="H713" t="str">
            <v>INTRAMONTH</v>
          </cell>
        </row>
        <row r="714">
          <cell r="A714" t="str">
            <v>POS-GAS-TRD</v>
          </cell>
          <cell r="B714" t="str">
            <v>INTRA-GULF7-PRC</v>
          </cell>
          <cell r="C714" t="str">
            <v>NORTHEAST</v>
          </cell>
          <cell r="D714" t="str">
            <v>P</v>
          </cell>
        </row>
        <row r="714">
          <cell r="F714" t="str">
            <v>GAS</v>
          </cell>
          <cell r="G714" t="str">
            <v>IMNORTHEAST</v>
          </cell>
          <cell r="H714" t="str">
            <v>INTRAMONTH</v>
          </cell>
        </row>
        <row r="715">
          <cell r="A715" t="str">
            <v>POS-GAS-TRD</v>
          </cell>
          <cell r="B715" t="str">
            <v>INTRA-GULF5-PHY</v>
          </cell>
          <cell r="C715" t="str">
            <v>NORTHEAST</v>
          </cell>
          <cell r="D715" t="str">
            <v>M</v>
          </cell>
          <cell r="E715" t="str">
            <v>P</v>
          </cell>
          <cell r="F715" t="str">
            <v>GAS</v>
          </cell>
          <cell r="G715" t="str">
            <v>IMNORTHEAST</v>
          </cell>
          <cell r="H715" t="str">
            <v>INTRAMONTH</v>
          </cell>
        </row>
        <row r="716">
          <cell r="A716" t="str">
            <v>POS-GAS-TRD</v>
          </cell>
          <cell r="B716" t="str">
            <v>INTRA-GULF6-PHY</v>
          </cell>
          <cell r="C716" t="str">
            <v>NORTHEAST</v>
          </cell>
          <cell r="D716" t="str">
            <v>M</v>
          </cell>
          <cell r="E716" t="str">
            <v>P</v>
          </cell>
          <cell r="F716" t="str">
            <v>GAS</v>
          </cell>
          <cell r="G716" t="str">
            <v>IMNORTHEAST</v>
          </cell>
          <cell r="H716" t="str">
            <v>INTRAMONTH</v>
          </cell>
        </row>
        <row r="717">
          <cell r="A717" t="str">
            <v>POS-GAS-TRD</v>
          </cell>
          <cell r="B717" t="str">
            <v>INTRA-GULF7-PHY</v>
          </cell>
          <cell r="C717" t="str">
            <v>NORTHEAST</v>
          </cell>
          <cell r="D717" t="str">
            <v>M</v>
          </cell>
          <cell r="E717" t="str">
            <v>P</v>
          </cell>
          <cell r="F717" t="str">
            <v>GAS</v>
          </cell>
          <cell r="G717" t="str">
            <v>IMNORTHEAST</v>
          </cell>
          <cell r="H717" t="str">
            <v>INTRAMONTH</v>
          </cell>
        </row>
        <row r="718">
          <cell r="A718" t="str">
            <v>POS-GAS-TRD</v>
          </cell>
          <cell r="B718" t="str">
            <v>INTRA-GULF5-GDL</v>
          </cell>
          <cell r="C718" t="str">
            <v>NORTHEAST</v>
          </cell>
          <cell r="D718" t="str">
            <v>M</v>
          </cell>
          <cell r="E718" t="str">
            <v>G</v>
          </cell>
          <cell r="F718" t="str">
            <v>GAS</v>
          </cell>
          <cell r="G718" t="str">
            <v>IMNORTHEAST</v>
          </cell>
          <cell r="H718" t="str">
            <v>INTRAMONTH</v>
          </cell>
        </row>
        <row r="719">
          <cell r="A719" t="str">
            <v>POS-GAS-TRD</v>
          </cell>
          <cell r="B719" t="str">
            <v>INTRA-GULF6-GDL</v>
          </cell>
          <cell r="C719" t="str">
            <v>NORTHEAST</v>
          </cell>
          <cell r="D719" t="str">
            <v>M</v>
          </cell>
          <cell r="E719" t="str">
            <v>G</v>
          </cell>
          <cell r="F719" t="str">
            <v>GAS</v>
          </cell>
          <cell r="G719" t="str">
            <v>IMNORTHEAST</v>
          </cell>
          <cell r="H719" t="str">
            <v>INTRAMONTH</v>
          </cell>
        </row>
        <row r="720">
          <cell r="A720" t="str">
            <v>POS-GAS-TRD</v>
          </cell>
          <cell r="B720" t="str">
            <v>INTRA-GULF7-GDL</v>
          </cell>
          <cell r="C720" t="str">
            <v>NORTHEAST</v>
          </cell>
          <cell r="D720" t="str">
            <v>M</v>
          </cell>
          <cell r="E720" t="str">
            <v>G</v>
          </cell>
          <cell r="F720" t="str">
            <v>GAS</v>
          </cell>
          <cell r="G720" t="str">
            <v>IMNORTHEAST</v>
          </cell>
          <cell r="H720" t="str">
            <v>INTRAMONTH</v>
          </cell>
        </row>
        <row r="721">
          <cell r="A721" t="str">
            <v>POS-GAS-TRD</v>
          </cell>
          <cell r="B721" t="str">
            <v>INTRA-GULF5-BAS</v>
          </cell>
          <cell r="C721" t="str">
            <v>NORTHEAST</v>
          </cell>
          <cell r="D721" t="str">
            <v>D</v>
          </cell>
        </row>
        <row r="721">
          <cell r="F721" t="str">
            <v>GAS</v>
          </cell>
          <cell r="G721" t="str">
            <v>IMNORTHEAST</v>
          </cell>
          <cell r="H721" t="str">
            <v>INTRAMONTH</v>
          </cell>
        </row>
        <row r="722">
          <cell r="A722" t="str">
            <v>POS-GAS-TRD</v>
          </cell>
          <cell r="B722" t="str">
            <v>INTRA-GULF6-BAS</v>
          </cell>
          <cell r="C722" t="str">
            <v>NORTHEAST</v>
          </cell>
          <cell r="D722" t="str">
            <v>D</v>
          </cell>
        </row>
        <row r="722">
          <cell r="F722" t="str">
            <v>GAS</v>
          </cell>
          <cell r="G722" t="str">
            <v>IMNORTHEAST</v>
          </cell>
          <cell r="H722" t="str">
            <v>INTRAMONTH</v>
          </cell>
        </row>
        <row r="723">
          <cell r="A723" t="str">
            <v>POS-GAS-TRD</v>
          </cell>
          <cell r="B723" t="str">
            <v>INTRA-GULF7-BAS</v>
          </cell>
          <cell r="C723" t="str">
            <v>NORTHEAST</v>
          </cell>
          <cell r="D723" t="str">
            <v>D</v>
          </cell>
        </row>
        <row r="723">
          <cell r="F723" t="str">
            <v>GAS</v>
          </cell>
          <cell r="G723" t="str">
            <v>IMNORTHEAST</v>
          </cell>
          <cell r="H723" t="str">
            <v>INTRAMONTH</v>
          </cell>
        </row>
        <row r="724">
          <cell r="A724" t="str">
            <v>POS-GAS-TRD</v>
          </cell>
          <cell r="B724" t="str">
            <v>INTRA-MKT5-BAS</v>
          </cell>
          <cell r="C724" t="str">
            <v>NORTHEAST</v>
          </cell>
          <cell r="D724" t="str">
            <v>D</v>
          </cell>
        </row>
        <row r="724">
          <cell r="F724" t="str">
            <v>GAS</v>
          </cell>
          <cell r="G724" t="str">
            <v>IMMKTEAST</v>
          </cell>
          <cell r="H724" t="str">
            <v>INTRAMONTH</v>
          </cell>
        </row>
        <row r="725">
          <cell r="A725" t="str">
            <v>POS-GAS-TRD</v>
          </cell>
          <cell r="B725" t="str">
            <v>INTRA-MKT5-GDL</v>
          </cell>
          <cell r="C725" t="str">
            <v>NORTHEAST</v>
          </cell>
          <cell r="D725" t="str">
            <v>M</v>
          </cell>
          <cell r="E725" t="str">
            <v>G</v>
          </cell>
          <cell r="F725" t="str">
            <v>GAS</v>
          </cell>
          <cell r="G725" t="str">
            <v>IMMKTEAST</v>
          </cell>
          <cell r="H725" t="str">
            <v>INTRAMONTH</v>
          </cell>
        </row>
        <row r="726">
          <cell r="A726" t="str">
            <v>POS-GAS-TRD</v>
          </cell>
          <cell r="B726" t="str">
            <v>INTRA-MKT5-PHY</v>
          </cell>
          <cell r="C726" t="str">
            <v>NORTHEAST</v>
          </cell>
          <cell r="D726" t="str">
            <v>M</v>
          </cell>
          <cell r="E726" t="str">
            <v>P</v>
          </cell>
          <cell r="F726" t="str">
            <v>GAS</v>
          </cell>
          <cell r="G726" t="str">
            <v>IMMKTEAST</v>
          </cell>
          <cell r="H726" t="str">
            <v>INTRAMONTH</v>
          </cell>
        </row>
        <row r="727">
          <cell r="A727" t="str">
            <v>POS-GAS-TRD</v>
          </cell>
          <cell r="B727" t="str">
            <v>INTRA-MKT5-PRC</v>
          </cell>
          <cell r="C727" t="str">
            <v>NORTHEAST</v>
          </cell>
          <cell r="D727" t="str">
            <v>P</v>
          </cell>
        </row>
        <row r="727">
          <cell r="F727" t="str">
            <v>GAS</v>
          </cell>
          <cell r="G727" t="str">
            <v>IMMKTEAST</v>
          </cell>
          <cell r="H727" t="str">
            <v>INTRAMONTH</v>
          </cell>
        </row>
        <row r="728">
          <cell r="A728" t="str">
            <v>POS-GAS-TRD</v>
          </cell>
          <cell r="B728" t="str">
            <v>FT-CAND-OP-GD-GDL</v>
          </cell>
          <cell r="C728" t="str">
            <v>OPTIONS</v>
          </cell>
          <cell r="D728" t="str">
            <v>M</v>
          </cell>
          <cell r="E728" t="str">
            <v>G</v>
          </cell>
          <cell r="F728" t="str">
            <v>GAS</v>
          </cell>
          <cell r="G728" t="str">
            <v>IMCANADA</v>
          </cell>
          <cell r="H728" t="str">
            <v>FIRM TRADING</v>
          </cell>
        </row>
        <row r="729">
          <cell r="A729" t="str">
            <v>POS-GAS-TRD</v>
          </cell>
          <cell r="B729" t="str">
            <v>INTRA-CAND-BC-PHY</v>
          </cell>
          <cell r="C729" t="str">
            <v>CDBC</v>
          </cell>
          <cell r="D729" t="str">
            <v>M</v>
          </cell>
          <cell r="E729" t="str">
            <v>P</v>
          </cell>
          <cell r="F729" t="str">
            <v>GAS</v>
          </cell>
          <cell r="G729" t="str">
            <v>IMCANADA</v>
          </cell>
          <cell r="H729" t="str">
            <v>INTRAMONTH</v>
          </cell>
        </row>
        <row r="730">
          <cell r="A730" t="str">
            <v>POS-GAS-TRD</v>
          </cell>
          <cell r="B730" t="str">
            <v>INTRA-CAND-BC-PRC</v>
          </cell>
          <cell r="C730" t="str">
            <v>CDBC</v>
          </cell>
          <cell r="D730" t="str">
            <v>P</v>
          </cell>
        </row>
        <row r="730">
          <cell r="F730" t="str">
            <v>GAS</v>
          </cell>
          <cell r="G730" t="str">
            <v>IMCANADA</v>
          </cell>
          <cell r="H730" t="str">
            <v>INTRAMONTH</v>
          </cell>
        </row>
        <row r="731">
          <cell r="A731" t="str">
            <v>POS-GAS-TRD</v>
          </cell>
          <cell r="B731" t="str">
            <v>INTRA-CAND-BC-BAS</v>
          </cell>
          <cell r="C731" t="str">
            <v>CDBC</v>
          </cell>
          <cell r="D731" t="str">
            <v>D</v>
          </cell>
        </row>
        <row r="731">
          <cell r="F731" t="str">
            <v>GAS</v>
          </cell>
          <cell r="G731" t="str">
            <v>IMCANADA</v>
          </cell>
          <cell r="H731" t="str">
            <v>INTRAMONTH</v>
          </cell>
        </row>
        <row r="732">
          <cell r="A732" t="str">
            <v>POS-GAS-TRD</v>
          </cell>
          <cell r="B732" t="str">
            <v>INTRA-CAND-WEST-BAS</v>
          </cell>
          <cell r="C732" t="str">
            <v>CDWEST</v>
          </cell>
          <cell r="D732" t="str">
            <v>D</v>
          </cell>
        </row>
        <row r="732">
          <cell r="F732" t="str">
            <v>GAS</v>
          </cell>
          <cell r="G732" t="str">
            <v>IMCANADA</v>
          </cell>
          <cell r="H732" t="str">
            <v>IMCANADA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Physical"/>
      <sheetName val="Financial"/>
      <sheetName val="East P&amp;L"/>
      <sheetName val="Explan"/>
      <sheetName val="Other"/>
      <sheetName val="SE Prompt"/>
      <sheetName val="LRC Transp"/>
      <sheetName val="SE STORAGE P&amp;L"/>
      <sheetName val="NE STORAGE P&amp;L"/>
      <sheetName val="Top Levels"/>
      <sheetName val="InvBal"/>
      <sheetName val="SE INV. PROF."/>
      <sheetName val="NE INV. PROF.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36698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57.0386</v>
      </c>
      <c r="F12" s="38"/>
      <c r="G12" s="44" t="n">
        <v>0</v>
      </c>
      <c r="H12" s="23"/>
      <c r="I12" s="43" t="n">
        <v>-109.7398</v>
      </c>
      <c r="J12" s="23" t="n">
        <v>0</v>
      </c>
      <c r="K12" s="43" t="n">
        <v>0</v>
      </c>
      <c r="L12" s="23" t="n">
        <v>0</v>
      </c>
      <c r="M12" s="43" t="n">
        <v>0</v>
      </c>
      <c r="N12" s="23" t="n">
        <v>0</v>
      </c>
      <c r="O12" s="43" t="n">
        <v>0</v>
      </c>
      <c r="P12" s="23" t="n">
        <v>0</v>
      </c>
      <c r="Q12" s="43" t="n">
        <v>0</v>
      </c>
      <c r="R12" s="23" t="n">
        <v>0</v>
      </c>
      <c r="S12" s="43" t="n">
        <v>0</v>
      </c>
      <c r="T12" s="23" t="n">
        <v>0</v>
      </c>
      <c r="U12" s="43" t="n">
        <v>0</v>
      </c>
      <c r="V12" s="23" t="n">
        <v>0</v>
      </c>
      <c r="W12" s="43" t="n">
        <v>0</v>
      </c>
      <c r="X12" s="23" t="n">
        <v>0</v>
      </c>
      <c r="Y12" s="43" t="n">
        <v>0</v>
      </c>
      <c r="Z12" s="23" t="n">
        <v>0</v>
      </c>
      <c r="AA12" s="43" t="n">
        <v>0</v>
      </c>
      <c r="AB12" s="23" t="n">
        <v>0</v>
      </c>
      <c r="AC12" s="43" t="n">
        <v>0</v>
      </c>
      <c r="AD12" s="45" t="n">
        <v>0</v>
      </c>
      <c r="AE12" s="43" t="n">
        <v>0</v>
      </c>
      <c r="AF12" s="45" t="n">
        <v>0</v>
      </c>
      <c r="AG12" s="43" t="n">
        <v>0</v>
      </c>
      <c r="AH12" s="45" t="n">
        <v>0</v>
      </c>
      <c r="AI12" s="44" t="n">
        <v>-52.7012</v>
      </c>
      <c r="AJ12" s="46"/>
      <c r="AK12" s="47" t="n">
        <v>-893.060844856823</v>
      </c>
      <c r="AL12" s="0"/>
      <c r="AM12" s="47" t="n">
        <v>840.359644856823</v>
      </c>
      <c r="AN12" s="39"/>
      <c r="AO12" s="46" t="n">
        <v>-52.7012</v>
      </c>
      <c r="AQ12" s="48" t="n">
        <v>1030.72048971365</v>
      </c>
    </row>
    <row r="13" customFormat="false" ht="12.75" hidden="false" customHeight="true" outlineLevel="0" collapsed="false">
      <c r="A13" s="42" t="s">
        <v>18</v>
      </c>
      <c r="B13" s="23"/>
      <c r="E13" s="43"/>
      <c r="F13" s="38"/>
      <c r="G13" s="44"/>
      <c r="H13" s="23"/>
      <c r="I13" s="43"/>
      <c r="J13" s="23"/>
      <c r="K13" s="43"/>
      <c r="L13" s="23"/>
      <c r="M13" s="43"/>
      <c r="N13" s="23"/>
      <c r="O13" s="43"/>
      <c r="P13" s="23" t="n">
        <v>0</v>
      </c>
      <c r="Q13" s="43"/>
      <c r="R13" s="23"/>
      <c r="S13" s="43"/>
      <c r="T13" s="23"/>
      <c r="U13" s="43"/>
      <c r="V13" s="23"/>
      <c r="W13" s="43"/>
      <c r="X13" s="23"/>
      <c r="Y13" s="43"/>
      <c r="Z13" s="23"/>
      <c r="AA13" s="43"/>
      <c r="AB13" s="23"/>
      <c r="AC13" s="43"/>
      <c r="AD13" s="27"/>
      <c r="AE13" s="43"/>
      <c r="AF13" s="27"/>
      <c r="AG13" s="43"/>
      <c r="AH13" s="45"/>
      <c r="AI13" s="44" t="n">
        <v>0</v>
      </c>
      <c r="AJ13" s="46"/>
      <c r="AK13" s="47"/>
      <c r="AL13" s="0"/>
      <c r="AM13" s="47"/>
      <c r="AN13" s="39"/>
      <c r="AO13" s="46"/>
      <c r="AQ13" s="48"/>
    </row>
    <row r="14" customFormat="false" ht="12.75" hidden="false" customHeight="true" outlineLevel="0" collapsed="false">
      <c r="A14" s="42" t="s">
        <v>19</v>
      </c>
      <c r="B14" s="23"/>
      <c r="E14" s="47"/>
      <c r="F14" s="35"/>
      <c r="G14" s="49"/>
      <c r="H14" s="23"/>
      <c r="I14" s="47"/>
      <c r="J14" s="23"/>
      <c r="K14" s="47"/>
      <c r="L14" s="23"/>
      <c r="M14" s="47"/>
      <c r="N14" s="23"/>
      <c r="O14" s="47"/>
      <c r="P14" s="23"/>
      <c r="Q14" s="47"/>
      <c r="R14" s="23"/>
      <c r="S14" s="47"/>
      <c r="T14" s="23"/>
      <c r="U14" s="47"/>
      <c r="V14" s="23"/>
      <c r="W14" s="47"/>
      <c r="X14" s="23"/>
      <c r="Y14" s="47"/>
      <c r="Z14" s="23"/>
      <c r="AA14" s="47"/>
      <c r="AB14" s="23"/>
      <c r="AC14" s="47"/>
      <c r="AD14" s="23"/>
      <c r="AE14" s="47"/>
      <c r="AF14" s="23"/>
      <c r="AG14" s="47"/>
      <c r="AH14" s="45"/>
      <c r="AI14" s="44"/>
      <c r="AJ14" s="46"/>
      <c r="AK14" s="47"/>
      <c r="AL14" s="0"/>
      <c r="AM14" s="47"/>
      <c r="AN14" s="39"/>
      <c r="AO14" s="46"/>
      <c r="AP14" s="50"/>
      <c r="AQ14" s="48"/>
      <c r="AR14" s="51"/>
    </row>
    <row r="15" customFormat="false" ht="12.75" hidden="false" customHeight="true" outlineLevel="0" collapsed="false">
      <c r="A15" s="42" t="s">
        <v>20</v>
      </c>
      <c r="B15" s="23"/>
      <c r="E15" s="47"/>
      <c r="F15" s="35"/>
      <c r="G15" s="49"/>
      <c r="H15" s="23"/>
      <c r="I15" s="47"/>
      <c r="J15" s="23"/>
      <c r="K15" s="47"/>
      <c r="L15" s="23"/>
      <c r="M15" s="47"/>
      <c r="N15" s="23"/>
      <c r="O15" s="47"/>
      <c r="P15" s="23"/>
      <c r="Q15" s="47"/>
      <c r="R15" s="23"/>
      <c r="S15" s="47"/>
      <c r="T15" s="23"/>
      <c r="U15" s="47"/>
      <c r="V15" s="23"/>
      <c r="W15" s="47"/>
      <c r="X15" s="23"/>
      <c r="Y15" s="47"/>
      <c r="Z15" s="23"/>
      <c r="AA15" s="47"/>
      <c r="AB15" s="23"/>
      <c r="AC15" s="47"/>
      <c r="AD15" s="23"/>
      <c r="AE15" s="47"/>
      <c r="AF15" s="23"/>
      <c r="AG15" s="47"/>
      <c r="AH15" s="45"/>
      <c r="AI15" s="44"/>
      <c r="AJ15" s="46"/>
      <c r="AK15" s="47"/>
      <c r="AL15" s="0"/>
      <c r="AM15" s="47"/>
      <c r="AN15" s="39"/>
      <c r="AO15" s="46"/>
      <c r="AP15" s="50"/>
      <c r="AQ15" s="48"/>
      <c r="AR15" s="51"/>
    </row>
    <row r="16" customFormat="false" ht="12.75" hidden="false" customHeight="true" outlineLevel="0" collapsed="false">
      <c r="A16" s="42" t="s">
        <v>21</v>
      </c>
      <c r="B16" s="23"/>
      <c r="C16" s="3" t="s">
        <v>16</v>
      </c>
      <c r="D16" s="3" t="s">
        <v>22</v>
      </c>
      <c r="E16" s="47" t="n">
        <v>18.4</v>
      </c>
      <c r="F16" s="35"/>
      <c r="G16" s="49" t="n">
        <v>0</v>
      </c>
      <c r="H16" s="23"/>
      <c r="I16" s="47" t="n">
        <v>0</v>
      </c>
      <c r="J16" s="23" t="n">
        <v>0</v>
      </c>
      <c r="K16" s="47" t="n">
        <v>0</v>
      </c>
      <c r="L16" s="23" t="n">
        <v>0</v>
      </c>
      <c r="M16" s="47" t="n">
        <v>0</v>
      </c>
      <c r="N16" s="23" t="n">
        <v>0</v>
      </c>
      <c r="O16" s="47" t="n">
        <v>0</v>
      </c>
      <c r="P16" s="23" t="n">
        <v>0</v>
      </c>
      <c r="Q16" s="47" t="n">
        <v>0</v>
      </c>
      <c r="R16" s="23" t="n">
        <v>0</v>
      </c>
      <c r="S16" s="47" t="n">
        <v>0</v>
      </c>
      <c r="T16" s="23" t="n">
        <v>0</v>
      </c>
      <c r="U16" s="47" t="n">
        <v>0</v>
      </c>
      <c r="V16" s="23" t="n">
        <v>0</v>
      </c>
      <c r="W16" s="47" t="n">
        <v>0</v>
      </c>
      <c r="X16" s="23" t="n">
        <v>0</v>
      </c>
      <c r="Y16" s="47" t="n">
        <v>0</v>
      </c>
      <c r="Z16" s="23" t="n">
        <v>0</v>
      </c>
      <c r="AA16" s="47" t="n">
        <v>0</v>
      </c>
      <c r="AB16" s="23" t="n">
        <v>0</v>
      </c>
      <c r="AC16" s="47" t="n">
        <v>0</v>
      </c>
      <c r="AD16" s="23" t="n">
        <v>0</v>
      </c>
      <c r="AE16" s="47" t="n">
        <v>0</v>
      </c>
      <c r="AF16" s="23" t="n">
        <v>0</v>
      </c>
      <c r="AG16" s="47" t="n">
        <v>0</v>
      </c>
      <c r="AH16" s="45" t="n">
        <v>0</v>
      </c>
      <c r="AI16" s="44" t="n">
        <v>18.4</v>
      </c>
      <c r="AJ16" s="46"/>
      <c r="AK16" s="47" t="n">
        <v>139.805819517312</v>
      </c>
      <c r="AL16" s="0"/>
      <c r="AM16" s="47" t="n">
        <v>-121.405819517312</v>
      </c>
      <c r="AN16" s="39"/>
      <c r="AO16" s="46" t="n">
        <v>18.4</v>
      </c>
      <c r="AP16" s="50"/>
      <c r="AQ16" s="48" t="n">
        <v>-93.311639034624</v>
      </c>
      <c r="AR16" s="51"/>
    </row>
    <row r="17" customFormat="false" ht="12.75" hidden="false" customHeight="true" outlineLevel="0" collapsed="false">
      <c r="A17" s="42" t="s">
        <v>23</v>
      </c>
      <c r="B17" s="23"/>
      <c r="C17" s="3" t="s">
        <v>16</v>
      </c>
      <c r="D17" s="3" t="s">
        <v>24</v>
      </c>
      <c r="E17" s="47" t="n">
        <v>0</v>
      </c>
      <c r="F17" s="35"/>
      <c r="G17" s="49" t="n">
        <v>0</v>
      </c>
      <c r="H17" s="23"/>
      <c r="I17" s="47" t="n">
        <v>0</v>
      </c>
      <c r="J17" s="23" t="n">
        <v>0</v>
      </c>
      <c r="K17" s="47" t="n">
        <v>0</v>
      </c>
      <c r="L17" s="23" t="n">
        <v>0</v>
      </c>
      <c r="M17" s="47" t="n">
        <v>0</v>
      </c>
      <c r="N17" s="23" t="n">
        <v>0</v>
      </c>
      <c r="O17" s="47" t="n">
        <v>0</v>
      </c>
      <c r="P17" s="23" t="n">
        <v>0</v>
      </c>
      <c r="Q17" s="47" t="n">
        <v>0</v>
      </c>
      <c r="R17" s="23" t="n">
        <v>0</v>
      </c>
      <c r="S17" s="47" t="n">
        <v>0</v>
      </c>
      <c r="T17" s="23" t="n">
        <v>0</v>
      </c>
      <c r="U17" s="47" t="n">
        <v>0</v>
      </c>
      <c r="V17" s="23" t="n">
        <v>0</v>
      </c>
      <c r="W17" s="47" t="n">
        <v>0</v>
      </c>
      <c r="X17" s="23" t="n">
        <v>0</v>
      </c>
      <c r="Y17" s="47" t="n">
        <v>0</v>
      </c>
      <c r="Z17" s="23" t="n">
        <v>0</v>
      </c>
      <c r="AA17" s="47" t="n">
        <v>0</v>
      </c>
      <c r="AB17" s="23" t="n">
        <v>0</v>
      </c>
      <c r="AC17" s="47" t="n">
        <v>0</v>
      </c>
      <c r="AD17" s="23" t="n">
        <v>0</v>
      </c>
      <c r="AE17" s="47" t="n">
        <v>0</v>
      </c>
      <c r="AF17" s="23" t="n">
        <v>0</v>
      </c>
      <c r="AG17" s="47" t="n">
        <v>0</v>
      </c>
      <c r="AH17" s="27" t="n">
        <v>0</v>
      </c>
      <c r="AI17" s="44" t="n">
        <v>0</v>
      </c>
      <c r="AJ17" s="46"/>
      <c r="AK17" s="47" t="n">
        <v>0</v>
      </c>
      <c r="AL17" s="0"/>
      <c r="AM17" s="47" t="n">
        <v>0</v>
      </c>
      <c r="AN17" s="39"/>
      <c r="AO17" s="46" t="n">
        <v>0</v>
      </c>
      <c r="AP17" s="50"/>
      <c r="AQ17" s="48" t="n">
        <v>0</v>
      </c>
      <c r="AR17" s="51"/>
    </row>
    <row r="18" customFormat="false" ht="12.75" hidden="false" customHeight="true" outlineLevel="0" collapsed="false">
      <c r="A18" s="42" t="s">
        <v>25</v>
      </c>
      <c r="B18" s="23"/>
      <c r="C18" s="3" t="s">
        <v>16</v>
      </c>
      <c r="D18" s="3" t="s">
        <v>24</v>
      </c>
      <c r="E18" s="47" t="n">
        <v>0</v>
      </c>
      <c r="F18" s="35"/>
      <c r="G18" s="49" t="n">
        <v>0</v>
      </c>
      <c r="H18" s="23"/>
      <c r="I18" s="47" t="n">
        <v>0</v>
      </c>
      <c r="J18" s="23" t="n">
        <v>0</v>
      </c>
      <c r="K18" s="47" t="n">
        <v>0</v>
      </c>
      <c r="L18" s="23" t="n">
        <v>0</v>
      </c>
      <c r="M18" s="47" t="n">
        <v>0</v>
      </c>
      <c r="N18" s="23" t="n">
        <v>0</v>
      </c>
      <c r="O18" s="47" t="n">
        <v>0</v>
      </c>
      <c r="P18" s="23" t="n">
        <v>0</v>
      </c>
      <c r="Q18" s="47" t="n">
        <v>0</v>
      </c>
      <c r="R18" s="23" t="n">
        <v>0</v>
      </c>
      <c r="S18" s="47" t="n">
        <v>0</v>
      </c>
      <c r="T18" s="23" t="n">
        <v>0</v>
      </c>
      <c r="U18" s="47" t="n">
        <v>0</v>
      </c>
      <c r="V18" s="23" t="n">
        <v>0</v>
      </c>
      <c r="W18" s="47" t="n">
        <v>0</v>
      </c>
      <c r="X18" s="23" t="n">
        <v>0</v>
      </c>
      <c r="Y18" s="47" t="n">
        <v>0</v>
      </c>
      <c r="Z18" s="23" t="n">
        <v>0</v>
      </c>
      <c r="AA18" s="47" t="n">
        <v>0</v>
      </c>
      <c r="AB18" s="23" t="n">
        <v>0</v>
      </c>
      <c r="AC18" s="47" t="n">
        <v>0</v>
      </c>
      <c r="AD18" s="23" t="n">
        <v>0</v>
      </c>
      <c r="AE18" s="47" t="n">
        <v>0</v>
      </c>
      <c r="AF18" s="23" t="n">
        <v>0</v>
      </c>
      <c r="AG18" s="47" t="n">
        <v>0</v>
      </c>
      <c r="AH18" s="45" t="n">
        <v>0</v>
      </c>
      <c r="AI18" s="44" t="n">
        <v>0</v>
      </c>
      <c r="AJ18" s="46"/>
      <c r="AK18" s="47" t="n">
        <v>0</v>
      </c>
      <c r="AL18" s="0"/>
      <c r="AM18" s="47" t="n">
        <v>0</v>
      </c>
      <c r="AN18" s="39"/>
      <c r="AO18" s="46" t="n">
        <v>0</v>
      </c>
      <c r="AP18" s="50"/>
      <c r="AQ18" s="48" t="n">
        <v>0</v>
      </c>
      <c r="AR18" s="51"/>
    </row>
    <row r="19" customFormat="false" ht="12.75" hidden="false" customHeight="true" outlineLevel="0" collapsed="false">
      <c r="A19" s="42" t="s">
        <v>26</v>
      </c>
      <c r="B19" s="23"/>
      <c r="C19" s="3" t="s">
        <v>16</v>
      </c>
      <c r="D19" s="3" t="s">
        <v>27</v>
      </c>
      <c r="E19" s="47" t="n">
        <v>0</v>
      </c>
      <c r="F19" s="35"/>
      <c r="G19" s="49" t="n">
        <v>0</v>
      </c>
      <c r="H19" s="23"/>
      <c r="I19" s="47" t="n">
        <v>-245.32753</v>
      </c>
      <c r="J19" s="23" t="n">
        <v>0</v>
      </c>
      <c r="K19" s="47" t="n">
        <v>241.40814</v>
      </c>
      <c r="L19" s="23" t="n">
        <v>0</v>
      </c>
      <c r="M19" s="47" t="n">
        <v>107.86988</v>
      </c>
      <c r="N19" s="23" t="n">
        <v>0</v>
      </c>
      <c r="O19" s="47" t="n">
        <v>104.7686</v>
      </c>
      <c r="P19" s="23" t="n">
        <v>0</v>
      </c>
      <c r="Q19" s="47" t="n">
        <v>0</v>
      </c>
      <c r="R19" s="23" t="n">
        <v>0</v>
      </c>
      <c r="S19" s="47" t="n">
        <v>0</v>
      </c>
      <c r="T19" s="23" t="n">
        <v>0</v>
      </c>
      <c r="U19" s="47" t="n">
        <v>0</v>
      </c>
      <c r="V19" s="23" t="n">
        <v>0</v>
      </c>
      <c r="W19" s="47" t="n">
        <v>0</v>
      </c>
      <c r="X19" s="23" t="n">
        <v>0</v>
      </c>
      <c r="Y19" s="47" t="n">
        <v>0</v>
      </c>
      <c r="Z19" s="23" t="n">
        <v>0</v>
      </c>
      <c r="AA19" s="47" t="n">
        <v>0</v>
      </c>
      <c r="AB19" s="23" t="n">
        <v>0</v>
      </c>
      <c r="AC19" s="47" t="n">
        <v>0</v>
      </c>
      <c r="AD19" s="23" t="n">
        <v>0</v>
      </c>
      <c r="AE19" s="47" t="n">
        <v>0</v>
      </c>
      <c r="AF19" s="23" t="n">
        <v>0</v>
      </c>
      <c r="AG19" s="47" t="n">
        <v>0</v>
      </c>
      <c r="AH19" s="27" t="n">
        <v>0</v>
      </c>
      <c r="AI19" s="44" t="n">
        <v>208.71909</v>
      </c>
      <c r="AJ19" s="46"/>
      <c r="AK19" s="47" t="n">
        <v>873.943357106148</v>
      </c>
      <c r="AL19" s="0"/>
      <c r="AM19" s="47" t="n">
        <v>-665.224267106148</v>
      </c>
      <c r="AN19" s="39"/>
      <c r="AO19" s="46" t="n">
        <v>208.71909</v>
      </c>
      <c r="AP19" s="50"/>
      <c r="AQ19" s="48" t="n">
        <v>-990.667624212296</v>
      </c>
      <c r="AR19" s="51"/>
    </row>
    <row r="20" customFormat="false" ht="12.75" hidden="false" customHeight="true" outlineLevel="0" collapsed="false">
      <c r="A20" s="52" t="s">
        <v>28</v>
      </c>
      <c r="B20" s="23"/>
      <c r="E20" s="53" t="n">
        <v>75.4386</v>
      </c>
      <c r="F20" s="54"/>
      <c r="G20" s="53" t="n">
        <v>0</v>
      </c>
      <c r="H20" s="23"/>
      <c r="I20" s="53" t="n">
        <v>-355.06733</v>
      </c>
      <c r="J20" s="23"/>
      <c r="K20" s="53" t="n">
        <v>241.40814</v>
      </c>
      <c r="L20" s="23"/>
      <c r="M20" s="53" t="n">
        <v>107.86988</v>
      </c>
      <c r="N20" s="23"/>
      <c r="O20" s="53" t="n">
        <v>104.7686</v>
      </c>
      <c r="P20" s="23"/>
      <c r="Q20" s="53" t="n">
        <v>0</v>
      </c>
      <c r="R20" s="23"/>
      <c r="S20" s="53" t="n">
        <v>0</v>
      </c>
      <c r="T20" s="23"/>
      <c r="U20" s="53" t="n">
        <v>0</v>
      </c>
      <c r="V20" s="23"/>
      <c r="W20" s="53" t="n">
        <v>0</v>
      </c>
      <c r="X20" s="23"/>
      <c r="Y20" s="53" t="n">
        <v>0</v>
      </c>
      <c r="Z20" s="23"/>
      <c r="AA20" s="53" t="n">
        <v>0</v>
      </c>
      <c r="AB20" s="23"/>
      <c r="AC20" s="53" t="n">
        <v>0</v>
      </c>
      <c r="AD20" s="23"/>
      <c r="AE20" s="53" t="n">
        <v>0</v>
      </c>
      <c r="AF20" s="23"/>
      <c r="AG20" s="53" t="n">
        <v>0</v>
      </c>
      <c r="AH20" s="23"/>
      <c r="AI20" s="53" t="n">
        <v>174.41789</v>
      </c>
      <c r="AJ20" s="46"/>
      <c r="AK20" s="53" t="n">
        <v>120.688331766637</v>
      </c>
      <c r="AL20" s="0"/>
      <c r="AM20" s="53" t="n">
        <v>53.7295582333629</v>
      </c>
      <c r="AN20" s="39"/>
      <c r="AO20" s="55" t="n">
        <v>174.41789</v>
      </c>
      <c r="AP20" s="35"/>
      <c r="AQ20" s="53" t="n">
        <v>-53.2587735332738</v>
      </c>
      <c r="AR20" s="56"/>
    </row>
    <row r="21" customFormat="false" ht="12.75" hidden="false" customHeight="true" outlineLevel="0" collapsed="false">
      <c r="A21" s="1" t="s">
        <v>29</v>
      </c>
      <c r="E21" s="2" t="n">
        <v>116.45658466791</v>
      </c>
      <c r="G21" s="2" t="n">
        <v>0</v>
      </c>
      <c r="I21" s="2" t="n">
        <v>-87.9325893283993</v>
      </c>
      <c r="K21" s="2" t="n">
        <v>13.279322687521</v>
      </c>
      <c r="M21" s="2" t="n">
        <v>1.81564020633121</v>
      </c>
      <c r="O21" s="2" t="n">
        <v>10.1106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4" t="n">
        <v>0</v>
      </c>
      <c r="AI21" s="4" t="n">
        <v>53.7295582333632</v>
      </c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57" t="s">
        <v>30</v>
      </c>
      <c r="F66" s="57"/>
      <c r="G66" s="57"/>
      <c r="I66" s="57" t="s">
        <v>31</v>
      </c>
      <c r="J66" s="57"/>
      <c r="K66" s="57"/>
      <c r="M66" s="57" t="s">
        <v>32</v>
      </c>
      <c r="N66" s="57"/>
      <c r="O66" s="57"/>
      <c r="P66" s="57"/>
      <c r="Q66" s="57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58"/>
      <c r="E67" s="58" t="n">
        <v>1594.71489574644</v>
      </c>
      <c r="G67" s="58" t="n">
        <v>7324.90695681252</v>
      </c>
      <c r="I67" s="58" t="n">
        <v>38383</v>
      </c>
      <c r="K67" s="58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58"/>
      <c r="E68" s="58" t="n">
        <v>-7439.73543625803</v>
      </c>
      <c r="G68" s="58" t="n">
        <v>-2953.49873575439</v>
      </c>
      <c r="I68" s="58" t="n">
        <v>36601.6367945938</v>
      </c>
      <c r="K68" s="58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59" t="s">
        <v>33</v>
      </c>
      <c r="G69" s="59" t="s">
        <v>34</v>
      </c>
      <c r="I69" s="59" t="s">
        <v>33</v>
      </c>
      <c r="K69" s="59" t="s">
        <v>34</v>
      </c>
      <c r="O69" s="2" t="s">
        <v>35</v>
      </c>
      <c r="Q69" s="2" t="s">
        <v>35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0"/>
      <c r="O70" s="60" t="n">
        <v>13000</v>
      </c>
      <c r="P70" s="60"/>
      <c r="Q70" s="60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0"/>
      <c r="O71" s="60" t="n">
        <v>13000</v>
      </c>
      <c r="P71" s="60"/>
      <c r="Q71" s="60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0"/>
      <c r="O72" s="60" t="n">
        <v>13000</v>
      </c>
      <c r="P72" s="60"/>
      <c r="Q72" s="60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0"/>
      <c r="O73" s="60" t="n">
        <v>13000</v>
      </c>
      <c r="P73" s="60"/>
      <c r="Q73" s="60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0"/>
      <c r="O74" s="60" t="n">
        <v>13000</v>
      </c>
      <c r="P74" s="60"/>
      <c r="Q74" s="60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0"/>
      <c r="O75" s="60" t="n">
        <v>13000</v>
      </c>
      <c r="P75" s="60"/>
      <c r="Q75" s="60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0"/>
      <c r="O76" s="60" t="n">
        <v>13000</v>
      </c>
      <c r="P76" s="60"/>
      <c r="Q76" s="60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0"/>
      <c r="O77" s="60" t="n">
        <v>13000</v>
      </c>
      <c r="P77" s="60"/>
      <c r="Q77" s="60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0"/>
      <c r="O78" s="60" t="n">
        <v>13000</v>
      </c>
      <c r="P78" s="60"/>
      <c r="Q78" s="60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0"/>
      <c r="O79" s="60" t="n">
        <v>13000</v>
      </c>
      <c r="P79" s="60"/>
      <c r="Q79" s="60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0"/>
      <c r="O80" s="60" t="n">
        <v>13000</v>
      </c>
      <c r="P80" s="60"/>
      <c r="Q80" s="60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0"/>
      <c r="O81" s="60" t="n">
        <v>13000</v>
      </c>
      <c r="P81" s="60"/>
      <c r="Q81" s="60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0"/>
      <c r="O82" s="60" t="n">
        <v>13000</v>
      </c>
      <c r="P82" s="60"/>
      <c r="Q82" s="60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0"/>
      <c r="O83" s="60" t="n">
        <v>13000</v>
      </c>
      <c r="P83" s="60"/>
      <c r="Q83" s="60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0"/>
      <c r="O84" s="60" t="n">
        <v>13000</v>
      </c>
      <c r="P84" s="60"/>
      <c r="Q84" s="60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0"/>
      <c r="O85" s="60" t="n">
        <v>13000</v>
      </c>
      <c r="P85" s="60"/>
      <c r="Q85" s="60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0"/>
      <c r="O86" s="60" t="n">
        <v>13000</v>
      </c>
      <c r="P86" s="60"/>
      <c r="Q86" s="60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0"/>
      <c r="O87" s="60" t="n">
        <v>13000</v>
      </c>
      <c r="P87" s="60"/>
      <c r="Q87" s="60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0"/>
      <c r="O88" s="60" t="n">
        <v>13000</v>
      </c>
      <c r="P88" s="60"/>
      <c r="Q88" s="60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0"/>
      <c r="O89" s="60" t="n">
        <v>13000</v>
      </c>
      <c r="P89" s="60"/>
      <c r="Q89" s="60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0"/>
      <c r="O90" s="60" t="n">
        <v>13000</v>
      </c>
      <c r="P90" s="60"/>
      <c r="Q90" s="60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0"/>
      <c r="O91" s="60" t="n">
        <v>13000</v>
      </c>
      <c r="P91" s="60"/>
      <c r="Q91" s="60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0"/>
      <c r="O92" s="60" t="n">
        <v>13000</v>
      </c>
      <c r="P92" s="60"/>
      <c r="Q92" s="60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0"/>
      <c r="O93" s="60" t="n">
        <v>13000</v>
      </c>
      <c r="P93" s="60"/>
      <c r="Q93" s="60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0"/>
      <c r="O94" s="60" t="n">
        <v>13000</v>
      </c>
      <c r="P94" s="60"/>
      <c r="Q94" s="60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0"/>
      <c r="O95" s="60" t="n">
        <v>13000</v>
      </c>
      <c r="P95" s="60"/>
      <c r="Q95" s="60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0"/>
      <c r="O96" s="60" t="n">
        <v>13000</v>
      </c>
      <c r="P96" s="60"/>
      <c r="Q96" s="60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0"/>
      <c r="O97" s="60" t="n">
        <v>13000</v>
      </c>
      <c r="P97" s="60"/>
      <c r="Q97" s="60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0"/>
      <c r="O98" s="60" t="n">
        <v>13000</v>
      </c>
      <c r="P98" s="60"/>
      <c r="Q98" s="60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0"/>
      <c r="O99" s="60" t="n">
        <v>13000</v>
      </c>
      <c r="P99" s="60"/>
      <c r="Q99" s="60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0"/>
      <c r="O100" s="60" t="n">
        <v>13000</v>
      </c>
      <c r="P100" s="60"/>
      <c r="Q100" s="60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0"/>
      <c r="O101" s="60" t="n">
        <v>13000</v>
      </c>
      <c r="P101" s="60"/>
      <c r="Q101" s="60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0"/>
      <c r="O102" s="60" t="n">
        <v>13000</v>
      </c>
      <c r="P102" s="60"/>
      <c r="Q102" s="60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0"/>
      <c r="O103" s="60" t="n">
        <v>13000</v>
      </c>
      <c r="P103" s="60"/>
      <c r="Q103" s="60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0"/>
      <c r="O104" s="60" t="n">
        <v>13000</v>
      </c>
      <c r="P104" s="60"/>
      <c r="Q104" s="60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0"/>
      <c r="O105" s="60" t="n">
        <v>13000</v>
      </c>
      <c r="P105" s="60"/>
      <c r="Q105" s="60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0"/>
      <c r="O106" s="60" t="n">
        <v>13000</v>
      </c>
      <c r="P106" s="60"/>
      <c r="Q106" s="60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0"/>
      <c r="O107" s="60" t="n">
        <v>13000</v>
      </c>
      <c r="P107" s="60"/>
      <c r="Q107" s="60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0"/>
      <c r="O108" s="60" t="n">
        <v>13000</v>
      </c>
      <c r="P108" s="60"/>
      <c r="Q108" s="60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0"/>
      <c r="O109" s="60" t="n">
        <v>13000</v>
      </c>
      <c r="P109" s="60"/>
      <c r="Q109" s="60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0"/>
      <c r="O110" s="60" t="n">
        <v>13000</v>
      </c>
      <c r="P110" s="60"/>
      <c r="Q110" s="60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0"/>
      <c r="O111" s="60" t="n">
        <v>13000</v>
      </c>
      <c r="P111" s="60"/>
      <c r="Q111" s="60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0"/>
      <c r="O112" s="60" t="n">
        <v>13000</v>
      </c>
      <c r="P112" s="60"/>
      <c r="Q112" s="60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0"/>
      <c r="O113" s="60" t="n">
        <v>13000</v>
      </c>
      <c r="P113" s="60"/>
      <c r="Q113" s="60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0"/>
      <c r="O114" s="60" t="n">
        <v>13000</v>
      </c>
      <c r="P114" s="60"/>
      <c r="Q114" s="60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0"/>
      <c r="O115" s="60" t="n">
        <v>13000</v>
      </c>
      <c r="P115" s="60"/>
      <c r="Q115" s="60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0"/>
      <c r="O116" s="60" t="n">
        <v>13000</v>
      </c>
      <c r="P116" s="60"/>
      <c r="Q116" s="60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0"/>
      <c r="O117" s="60" t="n">
        <v>13000</v>
      </c>
      <c r="P117" s="60"/>
      <c r="Q117" s="60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0"/>
      <c r="O118" s="60" t="n">
        <v>13000</v>
      </c>
      <c r="P118" s="60"/>
      <c r="Q118" s="60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0"/>
      <c r="O119" s="60" t="n">
        <v>13000</v>
      </c>
      <c r="P119" s="60"/>
      <c r="Q119" s="60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0"/>
      <c r="O120" s="60" t="n">
        <v>13000</v>
      </c>
      <c r="P120" s="60"/>
      <c r="Q120" s="60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0"/>
      <c r="O121" s="60" t="n">
        <v>13000</v>
      </c>
      <c r="P121" s="60"/>
      <c r="Q121" s="60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0"/>
      <c r="O122" s="60" t="n">
        <v>13000</v>
      </c>
      <c r="P122" s="60"/>
      <c r="Q122" s="60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0"/>
      <c r="O123" s="60" t="n">
        <v>13000</v>
      </c>
      <c r="P123" s="60"/>
      <c r="Q123" s="60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0"/>
      <c r="O124" s="60" t="n">
        <v>13000</v>
      </c>
      <c r="P124" s="60"/>
      <c r="Q124" s="60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0"/>
      <c r="O125" s="60" t="n">
        <v>13000</v>
      </c>
      <c r="P125" s="60"/>
      <c r="Q125" s="60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0"/>
      <c r="O126" s="60" t="n">
        <v>13000</v>
      </c>
      <c r="P126" s="60"/>
      <c r="Q126" s="60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0"/>
      <c r="O127" s="60" t="n">
        <v>13000</v>
      </c>
      <c r="P127" s="60"/>
      <c r="Q127" s="60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0"/>
      <c r="O128" s="60" t="n">
        <v>13000</v>
      </c>
      <c r="P128" s="60"/>
      <c r="Q128" s="60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0"/>
      <c r="O129" s="60" t="n">
        <v>13000</v>
      </c>
      <c r="P129" s="60"/>
      <c r="Q129" s="60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1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2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2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2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2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3"/>
      <c r="AG150" s="47"/>
      <c r="AH150" s="35"/>
      <c r="AI150" s="47"/>
    </row>
    <row r="151" customFormat="false" ht="12.75" hidden="false" customHeight="true" outlineLevel="0" collapsed="false">
      <c r="A151" s="64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3"/>
      <c r="AG151" s="47"/>
      <c r="AH151" s="51"/>
      <c r="AI151" s="47"/>
    </row>
    <row r="152" customFormat="false" ht="12.75" hidden="false" customHeight="true" outlineLevel="0" collapsed="false">
      <c r="A152" s="52"/>
      <c r="B152" s="65"/>
      <c r="C152" s="61"/>
      <c r="D152" s="61"/>
      <c r="E152" s="66"/>
      <c r="F152" s="67"/>
      <c r="G152" s="66"/>
      <c r="H152" s="67"/>
      <c r="I152" s="66"/>
      <c r="J152" s="67"/>
      <c r="K152" s="66"/>
      <c r="L152" s="67"/>
      <c r="M152" s="66"/>
      <c r="N152" s="67"/>
      <c r="O152" s="66"/>
      <c r="P152" s="67"/>
      <c r="Q152" s="66"/>
      <c r="R152" s="67"/>
      <c r="S152" s="66"/>
      <c r="T152" s="67"/>
      <c r="U152" s="66"/>
      <c r="V152" s="67"/>
      <c r="W152" s="66"/>
      <c r="X152" s="67"/>
      <c r="Y152" s="66"/>
      <c r="Z152" s="67"/>
      <c r="AA152" s="66"/>
      <c r="AB152" s="67"/>
      <c r="AC152" s="66"/>
      <c r="AD152" s="67"/>
      <c r="AE152" s="66"/>
      <c r="AF152" s="33"/>
      <c r="AG152" s="66"/>
      <c r="AH152" s="67"/>
      <c r="AI152" s="66"/>
    </row>
    <row r="153" customFormat="false" ht="12.75" hidden="false" customHeight="true" outlineLevel="0" collapsed="false">
      <c r="A153" s="68"/>
      <c r="B153" s="12"/>
      <c r="C153" s="69"/>
      <c r="D153" s="69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0"/>
      <c r="AC153" s="30"/>
      <c r="AD153" s="31"/>
      <c r="AE153" s="71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2"/>
      <c r="J154" s="27"/>
      <c r="K154" s="72"/>
      <c r="L154" s="27"/>
      <c r="M154" s="72"/>
      <c r="N154" s="27"/>
      <c r="O154" s="72"/>
      <c r="P154" s="70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85"/>
    <col collapsed="false" customWidth="true" hidden="false" outlineLevel="0" max="3" min="3" style="0" width="17.56"/>
    <col collapsed="false" customWidth="true" hidden="false" outlineLevel="0" max="4" min="4" style="0" width="24.99"/>
    <col collapsed="false" customWidth="true" hidden="true" outlineLevel="0" max="5" min="5" style="0" width="16.99"/>
    <col collapsed="false" customWidth="true" hidden="true" outlineLevel="0" max="6" min="6" style="0" width="13.85"/>
    <col collapsed="false" customWidth="true" hidden="false" outlineLevel="0" max="7" min="7" style="0" width="19.56"/>
    <col collapsed="false" customWidth="true" hidden="false" outlineLevel="0" max="8" min="8" style="0" width="47.99"/>
    <col collapsed="false" customWidth="true" hidden="false" outlineLevel="0" max="9" min="9" style="0" width="26.56"/>
    <col collapsed="false" customWidth="true" hidden="false" outlineLevel="0" max="10" min="10" style="0" width="31.28"/>
    <col collapsed="false" customWidth="true" hidden="false" outlineLevel="0" max="11" min="11" style="0" width="21.84"/>
    <col collapsed="false" customWidth="true" hidden="false" outlineLevel="0" max="12" min="12" style="0" width="20.13"/>
    <col collapsed="false" customWidth="true" hidden="false" outlineLevel="0" max="13" min="13" style="0" width="11.7"/>
    <col collapsed="false" customWidth="true" hidden="false" outlineLevel="0" max="14" min="14" style="0" width="17.99"/>
    <col collapsed="false" customWidth="true" hidden="false" outlineLevel="0" max="16" min="15" style="0" width="17.56"/>
    <col collapsed="false" customWidth="true" hidden="false" outlineLevel="0" max="21" min="17" style="0" width="13.28"/>
    <col collapsed="false" customWidth="true" hidden="false" outlineLevel="0" max="22" min="22" style="0" width="18.41"/>
    <col collapsed="false" customWidth="true" hidden="false" outlineLevel="0" max="23" min="23" style="0" width="20.41"/>
    <col collapsed="false" customWidth="true" hidden="false" outlineLevel="0" max="25" min="24" style="0" width="19.99"/>
    <col collapsed="false" customWidth="true" hidden="false" outlineLevel="0" max="30" min="29" style="0" width="17.56"/>
    <col collapsed="false" customWidth="true" hidden="false" outlineLevel="0" max="31" min="31" style="0" width="24.99"/>
    <col collapsed="false" customWidth="true" hidden="false" outlineLevel="0" max="32" min="32" style="0" width="20.56"/>
    <col collapsed="false" customWidth="true" hidden="false" outlineLevel="0" max="34" min="34" style="0" width="56.41"/>
    <col collapsed="false" customWidth="true" hidden="false" outlineLevel="0" max="35" min="35" style="0" width="17.56"/>
  </cols>
  <sheetData>
    <row r="1" customFormat="false" ht="12.75" hidden="false" customHeight="false" outlineLevel="0" collapsed="false">
      <c r="A1" s="0" t="s">
        <v>36</v>
      </c>
      <c r="B1" s="0" t="s">
        <v>37</v>
      </c>
      <c r="C1" s="0" t="s">
        <v>38</v>
      </c>
      <c r="D1" s="0" t="s">
        <v>39</v>
      </c>
      <c r="E1" s="0" t="s">
        <v>40</v>
      </c>
      <c r="F1" s="0" t="s">
        <v>41</v>
      </c>
      <c r="G1" s="0" t="s">
        <v>42</v>
      </c>
      <c r="H1" s="0" t="s">
        <v>43</v>
      </c>
      <c r="I1" s="0" t="s">
        <v>44</v>
      </c>
      <c r="J1" s="0" t="s">
        <v>45</v>
      </c>
      <c r="K1" s="0" t="s">
        <v>46</v>
      </c>
      <c r="L1" s="0" t="s">
        <v>47</v>
      </c>
      <c r="M1" s="0" t="s">
        <v>48</v>
      </c>
      <c r="N1" s="0" t="s">
        <v>49</v>
      </c>
      <c r="O1" s="73" t="s">
        <v>50</v>
      </c>
      <c r="P1" s="0" t="s">
        <v>51</v>
      </c>
      <c r="Q1" s="0" t="s">
        <v>52</v>
      </c>
      <c r="R1" s="0" t="s">
        <v>52</v>
      </c>
      <c r="S1" s="0" t="s">
        <v>52</v>
      </c>
      <c r="T1" s="0" t="s">
        <v>52</v>
      </c>
      <c r="U1" s="0" t="s">
        <v>52</v>
      </c>
      <c r="V1" s="0" t="s">
        <v>47</v>
      </c>
      <c r="W1" s="0" t="s">
        <v>53</v>
      </c>
      <c r="X1" s="0" t="s">
        <v>54</v>
      </c>
      <c r="Y1" s="0" t="s">
        <v>55</v>
      </c>
      <c r="AC1" s="74" t="n">
        <v>36033</v>
      </c>
      <c r="AD1" s="75" t="s">
        <v>56</v>
      </c>
      <c r="AE1" s="75" t="s">
        <v>57</v>
      </c>
      <c r="AF1" s="75" t="s">
        <v>58</v>
      </c>
      <c r="AG1" s="0" t="s">
        <v>17</v>
      </c>
      <c r="AH1" s="0" t="str">
        <f aca="false">CONCATENATE(AE1,AF1)</f>
        <v>INTRA-CAND-EAST-PHYEMPRESS-US/IM</v>
      </c>
      <c r="AI1" s="75" t="s">
        <v>59</v>
      </c>
      <c r="AJ1" s="76" t="n">
        <v>0.7</v>
      </c>
    </row>
    <row r="2" customFormat="false" ht="12.75" hidden="false" customHeight="false" outlineLevel="0" collapsed="false">
      <c r="A2" s="74" t="n">
        <v>36698</v>
      </c>
      <c r="B2" s="75" t="s">
        <v>60</v>
      </c>
      <c r="C2" s="75" t="s">
        <v>61</v>
      </c>
      <c r="D2" s="75" t="s">
        <v>62</v>
      </c>
      <c r="E2" s="75" t="s">
        <v>63</v>
      </c>
      <c r="F2" s="75" t="s">
        <v>22</v>
      </c>
      <c r="G2" s="75" t="s">
        <v>64</v>
      </c>
      <c r="H2" s="74" t="n">
        <v>36678</v>
      </c>
      <c r="I2" s="75" t="n">
        <v>0</v>
      </c>
      <c r="J2" s="77" t="n">
        <f aca="false">IF(ISNA(K2),0,(I2*K2))</f>
        <v>0</v>
      </c>
      <c r="K2" s="77" t="e">
        <f aca="false">VLOOKUP(G2,CurveTable,2,FALSE())</f>
        <v>#N/A</v>
      </c>
      <c r="L2" s="77" t="str">
        <f aca="false">G2&amp;H2</f>
        <v>GD-AECOUS-DAILY36678</v>
      </c>
      <c r="M2" s="77" t="n">
        <f aca="false">SUM(I2/UOM)</f>
        <v>0</v>
      </c>
      <c r="N2" s="77" t="n">
        <f aca="false">SUM(J2/UOM)</f>
        <v>0</v>
      </c>
      <c r="O2" s="78" t="e">
        <f aca="false">INDEX(AG$2:AH$200,MATCH(D2&amp;G2,AH$2:AH$200,0),1)</f>
        <v>#N/A</v>
      </c>
      <c r="P2" s="78" t="str">
        <f aca="false">INDEX([15]Portfolios!A$3:G$929,MATCH(D2,[15]Portfolios!B$3:B$929,0),7)</f>
        <v>IMCANADA</v>
      </c>
      <c r="Q2" s="78" t="e">
        <f aca="false">IF($O2="P",INDEX('[15]Date Master'!I$3:J$332,MATCH($H2,'[15]Date Master'!I$3:I$332,0),2),0)</f>
        <v>#N/A</v>
      </c>
      <c r="R2" s="78" t="e">
        <f aca="false">IF($O2="D",INDEX('[15]Date Master'!O$3:P$332,MATCH($H2,'[15]Date Master'!O$3:O$332,0),2),0)</f>
        <v>#N/A</v>
      </c>
      <c r="S2" s="78" t="e">
        <f aca="false">IF($O2="PHY",INDEX('[15]Date Master'!R$3:S$332,MATCH($H2,'[15]Date Master'!R$3:R$332,0),2),0)</f>
        <v>#N/A</v>
      </c>
      <c r="T2" s="78" t="e">
        <f aca="false">IF($O2="G",INDEX('[15]Date Master'!R$3:S$332,MATCH($H2,'[15]Date Master'!R$3:R$332,0),2),0)</f>
        <v>#N/A</v>
      </c>
      <c r="U2" s="78" t="e">
        <f aca="false">SUM(Q2:T2)</f>
        <v>#N/A</v>
      </c>
      <c r="V2" s="78" t="e">
        <f aca="false">P2&amp;O2&amp;U2</f>
        <v>#N/A</v>
      </c>
      <c r="W2" s="78" t="str">
        <f aca="false">IF(ISNA(V2),"-",INDEX([15]Portfolios!A$3:H$827,MATCH(D2,[15]Portfolios!B$3:B$827,0),7)&amp;H2)</f>
        <v>-</v>
      </c>
      <c r="X2" s="78" t="str">
        <f aca="false">IF(ISNA(V2),"-",P2&amp;E2&amp;H2)</f>
        <v>-</v>
      </c>
      <c r="Y2" s="78" t="e">
        <f aca="false">P2&amp;O2</f>
        <v>#N/A</v>
      </c>
      <c r="AC2" s="74" t="n">
        <v>36033</v>
      </c>
      <c r="AD2" s="75" t="s">
        <v>56</v>
      </c>
      <c r="AE2" s="75" t="s">
        <v>57</v>
      </c>
      <c r="AF2" s="75" t="s">
        <v>65</v>
      </c>
      <c r="AG2" s="0" t="s">
        <v>17</v>
      </c>
      <c r="AH2" s="0" t="str">
        <f aca="false">CONCATENATE(AE2,AF2)</f>
        <v>INTRA-CAND-EAST-PHYGD-NIAGARA</v>
      </c>
      <c r="AI2" s="75" t="s">
        <v>66</v>
      </c>
      <c r="AJ2" s="76" t="n">
        <v>1</v>
      </c>
    </row>
    <row r="3" customFormat="false" ht="12.75" hidden="false" customHeight="false" outlineLevel="0" collapsed="false">
      <c r="A3" s="74" t="n">
        <v>36698</v>
      </c>
      <c r="B3" s="75" t="s">
        <v>60</v>
      </c>
      <c r="C3" s="75" t="s">
        <v>61</v>
      </c>
      <c r="D3" s="75" t="s">
        <v>62</v>
      </c>
      <c r="E3" s="75" t="s">
        <v>63</v>
      </c>
      <c r="F3" s="75" t="s">
        <v>22</v>
      </c>
      <c r="G3" s="75" t="s">
        <v>67</v>
      </c>
      <c r="H3" s="74" t="n">
        <v>36678</v>
      </c>
      <c r="I3" s="75" t="n">
        <v>-189563</v>
      </c>
      <c r="J3" s="77" t="n">
        <f aca="false">IF(ISNA(K3),0,(I3*K3))</f>
        <v>0</v>
      </c>
      <c r="K3" s="77" t="e">
        <f aca="false">VLOOKUP(G3,CurveTable,2,FALSE())</f>
        <v>#N/A</v>
      </c>
      <c r="L3" s="77" t="str">
        <f aca="false">G3&amp;H3</f>
        <v>GD-CGPR-AECO/AV36678</v>
      </c>
      <c r="M3" s="77" t="n">
        <f aca="false">SUM(I3/UOM)</f>
        <v>-18.9563</v>
      </c>
      <c r="N3" s="77" t="n">
        <f aca="false">SUM(J3/UOM)</f>
        <v>0</v>
      </c>
      <c r="O3" s="78" t="str">
        <f aca="false">INDEX(AG$2:AH$200,MATCH(D3&amp;G3,AH$2:AH$200,0),1)</f>
        <v>G</v>
      </c>
      <c r="P3" s="78" t="str">
        <f aca="false">INDEX([15]Portfolios!A$3:G$929,MATCH(D3,[15]Portfolios!B$3:B$929,0),7)</f>
        <v>IMCANADA</v>
      </c>
      <c r="Q3" s="78" t="n">
        <f aca="false">IF($O3="P",INDEX('[15]Date Master'!I$3:J$332,MATCH($H3,'[15]Date Master'!I$3:I$332,0),2),0)</f>
        <v>0</v>
      </c>
      <c r="R3" s="78" t="n">
        <f aca="false">IF($O3="D",INDEX('[15]Date Master'!O$3:P$332,MATCH($H3,'[15]Date Master'!O$3:O$332,0),2),0)</f>
        <v>0</v>
      </c>
      <c r="S3" s="78" t="n">
        <f aca="false">IF($O3="PHY",INDEX('[15]Date Master'!R$3:S$332,MATCH($H3,'[15]Date Master'!R$3:R$332,0),2),0)</f>
        <v>0</v>
      </c>
      <c r="T3" s="78" t="n">
        <f aca="false">IF($O3="G",INDEX('[15]Date Master'!R$3:S$332,MATCH($H3,'[15]Date Master'!R$3:R$332,0),2),0)</f>
        <v>1</v>
      </c>
      <c r="U3" s="78" t="n">
        <f aca="false">SUM(Q3:T3)</f>
        <v>1</v>
      </c>
      <c r="V3" s="78" t="str">
        <f aca="false">P3&amp;O3&amp;U3</f>
        <v>IMCANADAG1</v>
      </c>
      <c r="W3" s="78" t="str">
        <f aca="false">IF(ISNA(V3),"-",INDEX([15]Portfolios!A$3:H$827,MATCH(D3,[15]Portfolios!B$3:B$827,0),7)&amp;H3)</f>
        <v>IMCANADA36678</v>
      </c>
      <c r="X3" s="78" t="str">
        <f aca="false">IF(ISNA(V3),"-",P3&amp;E3&amp;H3)</f>
        <v>IMCANADAM36678</v>
      </c>
      <c r="Y3" s="78" t="str">
        <f aca="false">P3&amp;O3</f>
        <v>IMCANADAG</v>
      </c>
      <c r="AC3" s="74" t="n">
        <v>36033</v>
      </c>
      <c r="AD3" s="75" t="s">
        <v>56</v>
      </c>
      <c r="AE3" s="75" t="s">
        <v>57</v>
      </c>
      <c r="AF3" s="75" t="s">
        <v>68</v>
      </c>
      <c r="AG3" s="0" t="s">
        <v>17</v>
      </c>
      <c r="AH3" s="0" t="str">
        <f aca="false">CONCATENATE(AE3,AF3)</f>
        <v>INTRA-CAND-EAST-PHYGDM-WADDINGTON</v>
      </c>
      <c r="AI3" s="75" t="s">
        <v>69</v>
      </c>
      <c r="AJ3" s="76" t="n">
        <v>0.8</v>
      </c>
    </row>
    <row r="4" customFormat="false" ht="12.75" hidden="false" customHeight="false" outlineLevel="0" collapsed="false">
      <c r="A4" s="74" t="n">
        <v>36698</v>
      </c>
      <c r="B4" s="75" t="s">
        <v>60</v>
      </c>
      <c r="C4" s="75" t="s">
        <v>61</v>
      </c>
      <c r="D4" s="75" t="s">
        <v>62</v>
      </c>
      <c r="E4" s="75" t="s">
        <v>63</v>
      </c>
      <c r="F4" s="75" t="s">
        <v>22</v>
      </c>
      <c r="G4" s="75" t="s">
        <v>67</v>
      </c>
      <c r="H4" s="74" t="n">
        <v>36708</v>
      </c>
      <c r="I4" s="75" t="n">
        <v>0</v>
      </c>
      <c r="J4" s="77" t="n">
        <f aca="false">IF(ISNA(K4),0,(I4*K4))</f>
        <v>0</v>
      </c>
      <c r="K4" s="77" t="e">
        <f aca="false">VLOOKUP(G4,CurveTable,2,FALSE())</f>
        <v>#N/A</v>
      </c>
      <c r="L4" s="77" t="str">
        <f aca="false">G4&amp;H4</f>
        <v>GD-CGPR-AECO/AV36708</v>
      </c>
      <c r="M4" s="77" t="n">
        <f aca="false">SUM(I4/UOM)</f>
        <v>0</v>
      </c>
      <c r="N4" s="77" t="n">
        <f aca="false">SUM(J4/UOM)</f>
        <v>0</v>
      </c>
      <c r="O4" s="78" t="str">
        <f aca="false">INDEX(AG$2:AH$200,MATCH(D4&amp;G4,AH$2:AH$200,0),1)</f>
        <v>G</v>
      </c>
      <c r="P4" s="78" t="str">
        <f aca="false">INDEX([15]Portfolios!A$3:G$929,MATCH(D4,[15]Portfolios!B$3:B$929,0),7)</f>
        <v>IMCANADA</v>
      </c>
      <c r="Q4" s="78" t="n">
        <f aca="false">IF($O4="P",INDEX('[15]Date Master'!I$3:J$332,MATCH($H4,'[15]Date Master'!I$3:I$332,0),2),0)</f>
        <v>0</v>
      </c>
      <c r="R4" s="78" t="n">
        <f aca="false">IF($O4="D",INDEX('[15]Date Master'!O$3:P$332,MATCH($H4,'[15]Date Master'!O$3:O$332,0),2),0)</f>
        <v>0</v>
      </c>
      <c r="S4" s="78" t="n">
        <f aca="false">IF($O4="PHY",INDEX('[15]Date Master'!R$3:S$332,MATCH($H4,'[15]Date Master'!R$3:R$332,0),2),0)</f>
        <v>0</v>
      </c>
      <c r="T4" s="78" t="n">
        <f aca="false">IF($O4="G",INDEX('[15]Date Master'!R$3:S$332,MATCH($H4,'[15]Date Master'!R$3:R$332,0),2),0)</f>
        <v>3</v>
      </c>
      <c r="U4" s="78" t="n">
        <f aca="false">SUM(Q4:T4)</f>
        <v>3</v>
      </c>
      <c r="V4" s="78" t="str">
        <f aca="false">P4&amp;O4&amp;U4</f>
        <v>IMCANADAG3</v>
      </c>
      <c r="W4" s="78" t="str">
        <f aca="false">IF(ISNA(V4),"-",INDEX([15]Portfolios!A$3:H$827,MATCH(D4,[15]Portfolios!B$3:B$827,0),7)&amp;H4)</f>
        <v>IMCANADA36708</v>
      </c>
      <c r="X4" s="78" t="str">
        <f aca="false">IF(ISNA(V4),"-",P4&amp;E4&amp;H4)</f>
        <v>IMCANADAM36708</v>
      </c>
      <c r="Y4" s="78" t="str">
        <f aca="false">P4&amp;O4</f>
        <v>IMCANADAG</v>
      </c>
      <c r="AC4" s="74" t="n">
        <v>36033</v>
      </c>
      <c r="AD4" s="75" t="s">
        <v>56</v>
      </c>
      <c r="AE4" s="75" t="s">
        <v>57</v>
      </c>
      <c r="AF4" s="75" t="s">
        <v>70</v>
      </c>
      <c r="AG4" s="0" t="s">
        <v>17</v>
      </c>
      <c r="AH4" s="0" t="str">
        <f aca="false">CONCATENATE(AE4,AF4)</f>
        <v>INTRA-CAND-EAST-PHYNIAGARA/IM</v>
      </c>
      <c r="AI4" s="75" t="s">
        <v>71</v>
      </c>
      <c r="AJ4" s="76" t="n">
        <v>0.8</v>
      </c>
    </row>
    <row r="5" customFormat="false" ht="12.75" hidden="false" customHeight="false" outlineLevel="0" collapsed="false">
      <c r="A5" s="74" t="n">
        <v>36698</v>
      </c>
      <c r="B5" s="75" t="s">
        <v>60</v>
      </c>
      <c r="C5" s="75" t="s">
        <v>61</v>
      </c>
      <c r="D5" s="75" t="s">
        <v>62</v>
      </c>
      <c r="E5" s="75" t="s">
        <v>63</v>
      </c>
      <c r="F5" s="75" t="s">
        <v>22</v>
      </c>
      <c r="G5" s="75" t="s">
        <v>72</v>
      </c>
      <c r="H5" s="74" t="n">
        <v>36678</v>
      </c>
      <c r="I5" s="75" t="n">
        <v>-40000</v>
      </c>
      <c r="J5" s="77" t="n">
        <f aca="false">IF(ISNA(K5),0,(I5*K5))</f>
        <v>0</v>
      </c>
      <c r="K5" s="77" t="e">
        <f aca="false">VLOOKUP(G5,CurveTable,2,FALSE())</f>
        <v>#N/A</v>
      </c>
      <c r="L5" s="77" t="str">
        <f aca="false">G5&amp;H5</f>
        <v>GDP-HEHUB36678</v>
      </c>
      <c r="M5" s="77" t="n">
        <f aca="false">SUM(I5/UOM)</f>
        <v>-4</v>
      </c>
      <c r="N5" s="77" t="n">
        <f aca="false">SUM(J5/UOM)</f>
        <v>0</v>
      </c>
      <c r="O5" s="78" t="e">
        <f aca="false">INDEX(AG$2:AH$200,MATCH(D5&amp;G5,AH$2:AH$200,0),1)</f>
        <v>#N/A</v>
      </c>
      <c r="P5" s="78" t="str">
        <f aca="false">INDEX([15]Portfolios!A$3:G$929,MATCH(D5,[15]Portfolios!B$3:B$929,0),7)</f>
        <v>IMCANADA</v>
      </c>
      <c r="Q5" s="78" t="e">
        <f aca="false">IF($O5="P",INDEX('[15]Date Master'!I$3:J$332,MATCH($H5,'[15]Date Master'!I$3:I$332,0),2),0)</f>
        <v>#N/A</v>
      </c>
      <c r="R5" s="78" t="e">
        <f aca="false">IF($O5="D",INDEX('[15]Date Master'!O$3:P$332,MATCH($H5,'[15]Date Master'!O$3:O$332,0),2),0)</f>
        <v>#N/A</v>
      </c>
      <c r="S5" s="78" t="e">
        <f aca="false">IF($O5="PHY",INDEX('[15]Date Master'!R$3:S$332,MATCH($H5,'[15]Date Master'!R$3:R$332,0),2),0)</f>
        <v>#N/A</v>
      </c>
      <c r="T5" s="78" t="e">
        <f aca="false">IF($O5="G",INDEX('[15]Date Master'!R$3:S$332,MATCH($H5,'[15]Date Master'!R$3:R$332,0),2),0)</f>
        <v>#N/A</v>
      </c>
      <c r="U5" s="78" t="e">
        <f aca="false">SUM(Q5:T5)</f>
        <v>#N/A</v>
      </c>
      <c r="V5" s="78" t="e">
        <f aca="false">P5&amp;O5&amp;U5</f>
        <v>#N/A</v>
      </c>
      <c r="W5" s="78" t="str">
        <f aca="false">IF(ISNA(V5),"-",INDEX([15]Portfolios!A$3:H$827,MATCH(D5,[15]Portfolios!B$3:B$827,0),7)&amp;H5)</f>
        <v>-</v>
      </c>
      <c r="X5" s="78" t="str">
        <f aca="false">IF(ISNA(V5),"-",P5&amp;E5&amp;H5)</f>
        <v>-</v>
      </c>
      <c r="Y5" s="78" t="e">
        <f aca="false">P5&amp;O5</f>
        <v>#N/A</v>
      </c>
      <c r="AC5" s="74" t="n">
        <v>36033</v>
      </c>
      <c r="AD5" s="75" t="s">
        <v>56</v>
      </c>
      <c r="AE5" s="75" t="s">
        <v>57</v>
      </c>
      <c r="AF5" s="75" t="s">
        <v>73</v>
      </c>
      <c r="AG5" s="0" t="s">
        <v>17</v>
      </c>
      <c r="AH5" s="0" t="str">
        <f aca="false">CONCATENATE(AE5,AF5)</f>
        <v>INTRA-CAND-EAST-PHYPARK-CDN/IM</v>
      </c>
    </row>
    <row r="6" customFormat="false" ht="12.75" hidden="false" customHeight="false" outlineLevel="0" collapsed="false">
      <c r="A6" s="74" t="n">
        <v>36698</v>
      </c>
      <c r="B6" s="75" t="s">
        <v>60</v>
      </c>
      <c r="C6" s="75" t="s">
        <v>61</v>
      </c>
      <c r="D6" s="75" t="s">
        <v>62</v>
      </c>
      <c r="E6" s="75" t="s">
        <v>63</v>
      </c>
      <c r="F6" s="75" t="s">
        <v>22</v>
      </c>
      <c r="G6" s="75" t="s">
        <v>74</v>
      </c>
      <c r="H6" s="74" t="n">
        <v>36678</v>
      </c>
      <c r="I6" s="75" t="n">
        <v>320000</v>
      </c>
      <c r="J6" s="77" t="n">
        <f aca="false">IF(ISNA(K6),0,(I6*K6))</f>
        <v>0</v>
      </c>
      <c r="K6" s="77" t="e">
        <f aca="false">VLOOKUP(G6,CurveTable,2,FALSE())</f>
        <v>#N/A</v>
      </c>
      <c r="L6" s="77" t="str">
        <f aca="false">G6&amp;H6</f>
        <v>GDP-KERN/OPAL36678</v>
      </c>
      <c r="M6" s="77" t="n">
        <f aca="false">SUM(I6/UOM)</f>
        <v>32</v>
      </c>
      <c r="N6" s="77" t="n">
        <f aca="false">SUM(J6/UOM)</f>
        <v>0</v>
      </c>
      <c r="O6" s="78" t="e">
        <f aca="false">INDEX(AG$2:AH$200,MATCH(D6&amp;G6,AH$2:AH$200,0),1)</f>
        <v>#N/A</v>
      </c>
      <c r="P6" s="78" t="str">
        <f aca="false">INDEX([15]Portfolios!A$3:G$929,MATCH(D6,[15]Portfolios!B$3:B$929,0),7)</f>
        <v>IMCANADA</v>
      </c>
      <c r="Q6" s="78" t="e">
        <f aca="false">IF($O6="P",INDEX('[15]Date Master'!I$3:J$332,MATCH($H6,'[15]Date Master'!I$3:I$332,0),2),0)</f>
        <v>#N/A</v>
      </c>
      <c r="R6" s="78" t="e">
        <f aca="false">IF($O6="D",INDEX('[15]Date Master'!O$3:P$332,MATCH($H6,'[15]Date Master'!O$3:O$332,0),2),0)</f>
        <v>#N/A</v>
      </c>
      <c r="S6" s="78" t="e">
        <f aca="false">IF($O6="PHY",INDEX('[15]Date Master'!R$3:S$332,MATCH($H6,'[15]Date Master'!R$3:R$332,0),2),0)</f>
        <v>#N/A</v>
      </c>
      <c r="T6" s="78" t="e">
        <f aca="false">IF($O6="G",INDEX('[15]Date Master'!R$3:S$332,MATCH($H6,'[15]Date Master'!R$3:R$332,0),2),0)</f>
        <v>#N/A</v>
      </c>
      <c r="U6" s="78" t="e">
        <f aca="false">SUM(Q6:T6)</f>
        <v>#N/A</v>
      </c>
      <c r="V6" s="78" t="e">
        <f aca="false">P6&amp;O6&amp;U6</f>
        <v>#N/A</v>
      </c>
      <c r="W6" s="78" t="str">
        <f aca="false">IF(ISNA(V6),"-",INDEX([15]Portfolios!A$3:H$827,MATCH(D6,[15]Portfolios!B$3:B$827,0),7)&amp;H6)</f>
        <v>-</v>
      </c>
      <c r="X6" s="78" t="str">
        <f aca="false">IF(ISNA(V6),"-",P6&amp;E6&amp;H6)</f>
        <v>-</v>
      </c>
      <c r="Y6" s="78" t="e">
        <f aca="false">P6&amp;O6</f>
        <v>#N/A</v>
      </c>
      <c r="AC6" s="74" t="n">
        <v>36033</v>
      </c>
      <c r="AD6" s="75" t="s">
        <v>56</v>
      </c>
      <c r="AE6" s="75" t="s">
        <v>57</v>
      </c>
      <c r="AF6" s="75" t="s">
        <v>75</v>
      </c>
      <c r="AG6" s="0" t="s">
        <v>17</v>
      </c>
      <c r="AH6" s="0" t="str">
        <f aca="false">CONCATENATE(AE6,AF6)</f>
        <v>INTRA-CAND-EAST-PHYPARKWAY/IM</v>
      </c>
      <c r="AJ6" s="76"/>
    </row>
    <row r="7" customFormat="false" ht="12.75" hidden="false" customHeight="false" outlineLevel="0" collapsed="false">
      <c r="A7" s="74" t="n">
        <v>36698</v>
      </c>
      <c r="B7" s="75" t="s">
        <v>60</v>
      </c>
      <c r="C7" s="75" t="s">
        <v>61</v>
      </c>
      <c r="D7" s="75" t="s">
        <v>62</v>
      </c>
      <c r="E7" s="75" t="s">
        <v>63</v>
      </c>
      <c r="F7" s="75" t="s">
        <v>22</v>
      </c>
      <c r="G7" s="75" t="s">
        <v>76</v>
      </c>
      <c r="H7" s="74" t="n">
        <v>36678</v>
      </c>
      <c r="I7" s="75" t="n">
        <v>192704</v>
      </c>
      <c r="J7" s="77" t="n">
        <f aca="false">IF(ISNA(K7),0,(I7*K7))</f>
        <v>0</v>
      </c>
      <c r="K7" s="77" t="e">
        <f aca="false">VLOOKUP(G7,CurveTable,2,FALSE())</f>
        <v>#N/A</v>
      </c>
      <c r="L7" s="77" t="str">
        <f aca="false">G7&amp;H7</f>
        <v>GDP-NTHWST/CANB36678</v>
      </c>
      <c r="M7" s="77" t="n">
        <f aca="false">SUM(I7/UOM)</f>
        <v>19.2704</v>
      </c>
      <c r="N7" s="77" t="n">
        <f aca="false">SUM(J7/UOM)</f>
        <v>0</v>
      </c>
      <c r="O7" s="78" t="e">
        <f aca="false">INDEX(AG$2:AH$200,MATCH(D7&amp;G7,AH$2:AH$200,0),1)</f>
        <v>#N/A</v>
      </c>
      <c r="P7" s="78" t="str">
        <f aca="false">INDEX([15]Portfolios!A$3:G$929,MATCH(D7,[15]Portfolios!B$3:B$929,0),7)</f>
        <v>IMCANADA</v>
      </c>
      <c r="Q7" s="78" t="e">
        <f aca="false">IF($O7="P",INDEX('[15]Date Master'!I$3:J$332,MATCH($H7,'[15]Date Master'!I$3:I$332,0),2),0)</f>
        <v>#N/A</v>
      </c>
      <c r="R7" s="78" t="e">
        <f aca="false">IF($O7="D",INDEX('[15]Date Master'!O$3:P$332,MATCH($H7,'[15]Date Master'!O$3:O$332,0),2),0)</f>
        <v>#N/A</v>
      </c>
      <c r="S7" s="78" t="e">
        <f aca="false">IF($O7="PHY",INDEX('[15]Date Master'!R$3:S$332,MATCH($H7,'[15]Date Master'!R$3:R$332,0),2),0)</f>
        <v>#N/A</v>
      </c>
      <c r="T7" s="78" t="e">
        <f aca="false">IF($O7="G",INDEX('[15]Date Master'!R$3:S$332,MATCH($H7,'[15]Date Master'!R$3:R$332,0),2),0)</f>
        <v>#N/A</v>
      </c>
      <c r="U7" s="78" t="e">
        <f aca="false">SUM(Q7:T7)</f>
        <v>#N/A</v>
      </c>
      <c r="V7" s="78" t="e">
        <f aca="false">P7&amp;O7&amp;U7</f>
        <v>#N/A</v>
      </c>
      <c r="W7" s="78" t="str">
        <f aca="false">IF(ISNA(V7),"-",INDEX([15]Portfolios!A$3:H$827,MATCH(D7,[15]Portfolios!B$3:B$827,0),7)&amp;H7)</f>
        <v>-</v>
      </c>
      <c r="X7" s="78" t="str">
        <f aca="false">IF(ISNA(V7),"-",P7&amp;E7&amp;H7)</f>
        <v>-</v>
      </c>
      <c r="Y7" s="78" t="e">
        <f aca="false">P7&amp;O7</f>
        <v>#N/A</v>
      </c>
      <c r="AC7" s="74" t="n">
        <v>36033</v>
      </c>
      <c r="AD7" s="75" t="s">
        <v>56</v>
      </c>
      <c r="AE7" s="75" t="s">
        <v>57</v>
      </c>
      <c r="AF7" s="75" t="s">
        <v>77</v>
      </c>
      <c r="AG7" s="0" t="s">
        <v>17</v>
      </c>
      <c r="AH7" s="0" t="str">
        <f aca="false">CONCATENATE(AE7,AF7)</f>
        <v>INTRA-CAND-EAST-PHYWADDINGTON/IM</v>
      </c>
    </row>
    <row r="8" customFormat="false" ht="12.75" hidden="false" customHeight="false" outlineLevel="0" collapsed="false">
      <c r="A8" s="74" t="n">
        <v>36698</v>
      </c>
      <c r="B8" s="75" t="s">
        <v>60</v>
      </c>
      <c r="C8" s="75" t="s">
        <v>61</v>
      </c>
      <c r="D8" s="75" t="s">
        <v>78</v>
      </c>
      <c r="E8" s="75" t="s">
        <v>63</v>
      </c>
      <c r="F8" s="75" t="s">
        <v>27</v>
      </c>
      <c r="G8" s="75" t="s">
        <v>79</v>
      </c>
      <c r="H8" s="74" t="n">
        <v>36678</v>
      </c>
      <c r="I8" s="75" t="n">
        <v>-45214</v>
      </c>
      <c r="J8" s="77" t="n">
        <f aca="false">IF(ISNA(K8),0,(I8*K8))</f>
        <v>0</v>
      </c>
      <c r="K8" s="77" t="e">
        <f aca="false">VLOOKUP(G8,CurveTable,2,FALSE())</f>
        <v>#N/A</v>
      </c>
      <c r="L8" s="77" t="str">
        <f aca="false">G8&amp;H8</f>
        <v>GD-ST. 2 (C$)36678</v>
      </c>
      <c r="M8" s="77" t="n">
        <f aca="false">SUM(I8/UOM)</f>
        <v>-4.5214</v>
      </c>
      <c r="N8" s="77" t="n">
        <f aca="false">SUM(J8/UOM)</f>
        <v>0</v>
      </c>
      <c r="O8" s="78" t="e">
        <f aca="false">INDEX(AG$2:AH$200,MATCH(D8&amp;G8,AH$2:AH$200,0),1)</f>
        <v>#N/A</v>
      </c>
      <c r="P8" s="78" t="str">
        <f aca="false">INDEX([15]Portfolios!A$3:G$929,MATCH(D8,[15]Portfolios!B$3:B$929,0),7)</f>
        <v>IMCANADA</v>
      </c>
      <c r="Q8" s="78" t="e">
        <f aca="false">IF($O8="P",INDEX('[15]Date Master'!I$3:J$332,MATCH($H8,'[15]Date Master'!I$3:I$332,0),2),0)</f>
        <v>#N/A</v>
      </c>
      <c r="R8" s="78" t="e">
        <f aca="false">IF($O8="D",INDEX('[15]Date Master'!O$3:P$332,MATCH($H8,'[15]Date Master'!O$3:O$332,0),2),0)</f>
        <v>#N/A</v>
      </c>
      <c r="S8" s="78" t="e">
        <f aca="false">IF($O8="PHY",INDEX('[15]Date Master'!R$3:S$332,MATCH($H8,'[15]Date Master'!R$3:R$332,0),2),0)</f>
        <v>#N/A</v>
      </c>
      <c r="T8" s="78" t="e">
        <f aca="false">IF($O8="G",INDEX('[15]Date Master'!R$3:S$332,MATCH($H8,'[15]Date Master'!R$3:R$332,0),2),0)</f>
        <v>#N/A</v>
      </c>
      <c r="U8" s="78" t="e">
        <f aca="false">SUM(Q8:T8)</f>
        <v>#N/A</v>
      </c>
      <c r="V8" s="78" t="e">
        <f aca="false">P8&amp;O8&amp;U8</f>
        <v>#N/A</v>
      </c>
      <c r="W8" s="78" t="str">
        <f aca="false">IF(ISNA(V8),"-",INDEX([15]Portfolios!A$3:H$827,MATCH(D8,[15]Portfolios!B$3:B$827,0),7)&amp;H8)</f>
        <v>-</v>
      </c>
      <c r="X8" s="78" t="str">
        <f aca="false">IF(ISNA(V8),"-",P8&amp;E8&amp;H8)</f>
        <v>-</v>
      </c>
      <c r="Y8" s="78" t="e">
        <f aca="false">P8&amp;O8</f>
        <v>#N/A</v>
      </c>
      <c r="AC8" s="74" t="n">
        <v>36033</v>
      </c>
      <c r="AD8" s="75" t="s">
        <v>56</v>
      </c>
      <c r="AE8" s="75" t="s">
        <v>57</v>
      </c>
      <c r="AF8" s="75" t="s">
        <v>77</v>
      </c>
      <c r="AG8" s="0" t="s">
        <v>17</v>
      </c>
      <c r="AH8" s="0" t="str">
        <f aca="false">CONCATENATE(AE8,AF8)</f>
        <v>INTRA-CAND-EAST-PHYWADDINGTON/IM</v>
      </c>
      <c r="AI8" s="75"/>
    </row>
    <row r="9" customFormat="false" ht="12.75" hidden="false" customHeight="false" outlineLevel="0" collapsed="false">
      <c r="A9" s="74" t="n">
        <v>36698</v>
      </c>
      <c r="B9" s="75" t="s">
        <v>60</v>
      </c>
      <c r="C9" s="75" t="s">
        <v>61</v>
      </c>
      <c r="D9" s="75" t="s">
        <v>78</v>
      </c>
      <c r="E9" s="75" t="s">
        <v>63</v>
      </c>
      <c r="F9" s="75" t="s">
        <v>27</v>
      </c>
      <c r="G9" s="75" t="s">
        <v>80</v>
      </c>
      <c r="H9" s="74" t="n">
        <v>36678</v>
      </c>
      <c r="I9" s="75" t="n">
        <v>-341946</v>
      </c>
      <c r="J9" s="77" t="n">
        <f aca="false">IF(ISNA(K9),0,(I9*K9))</f>
        <v>0</v>
      </c>
      <c r="K9" s="77" t="e">
        <f aca="false">VLOOKUP(G9,CurveTable,2,FALSE())</f>
        <v>#N/A</v>
      </c>
      <c r="L9" s="77" t="str">
        <f aca="false">G9&amp;H9</f>
        <v>STN2-CDN/IM36678</v>
      </c>
      <c r="M9" s="77" t="n">
        <f aca="false">SUM(I9/UOM)</f>
        <v>-34.1946</v>
      </c>
      <c r="N9" s="77" t="n">
        <f aca="false">SUM(J9/UOM)</f>
        <v>0</v>
      </c>
      <c r="O9" s="78" t="e">
        <f aca="false">INDEX(AG$2:AH$200,MATCH(D9&amp;G9,AH$2:AH$200,0),1)</f>
        <v>#N/A</v>
      </c>
      <c r="P9" s="78" t="str">
        <f aca="false">INDEX([15]Portfolios!A$3:G$929,MATCH(D9,[15]Portfolios!B$3:B$929,0),7)</f>
        <v>IMCANADA</v>
      </c>
      <c r="Q9" s="78" t="e">
        <f aca="false">IF($O9="P",INDEX('[15]Date Master'!I$3:J$332,MATCH($H9,'[15]Date Master'!I$3:I$332,0),2),0)</f>
        <v>#N/A</v>
      </c>
      <c r="R9" s="78" t="e">
        <f aca="false">IF($O9="D",INDEX('[15]Date Master'!O$3:P$332,MATCH($H9,'[15]Date Master'!O$3:O$332,0),2),0)</f>
        <v>#N/A</v>
      </c>
      <c r="S9" s="78" t="e">
        <f aca="false">IF($O9="PHY",INDEX('[15]Date Master'!R$3:S$332,MATCH($H9,'[15]Date Master'!R$3:R$332,0),2),0)</f>
        <v>#N/A</v>
      </c>
      <c r="T9" s="78" t="e">
        <f aca="false">IF($O9="G",INDEX('[15]Date Master'!R$3:S$332,MATCH($H9,'[15]Date Master'!R$3:R$332,0),2),0)</f>
        <v>#N/A</v>
      </c>
      <c r="U9" s="78" t="e">
        <f aca="false">SUM(Q9:T9)</f>
        <v>#N/A</v>
      </c>
      <c r="V9" s="78" t="e">
        <f aca="false">P9&amp;O9&amp;U9</f>
        <v>#N/A</v>
      </c>
      <c r="W9" s="78" t="str">
        <f aca="false">IF(ISNA(V9),"-",INDEX([15]Portfolios!A$3:H$827,MATCH(D9,[15]Portfolios!B$3:B$827,0),7)&amp;H9)</f>
        <v>-</v>
      </c>
      <c r="X9" s="78" t="str">
        <f aca="false">IF(ISNA(V9),"-",P9&amp;E9&amp;H9)</f>
        <v>-</v>
      </c>
      <c r="Y9" s="78" t="e">
        <f aca="false">P9&amp;O9</f>
        <v>#N/A</v>
      </c>
      <c r="AC9" s="74" t="n">
        <v>36033</v>
      </c>
      <c r="AD9" s="75" t="s">
        <v>56</v>
      </c>
      <c r="AE9" s="75" t="s">
        <v>81</v>
      </c>
      <c r="AF9" s="75" t="s">
        <v>67</v>
      </c>
      <c r="AG9" s="0" t="s">
        <v>17</v>
      </c>
      <c r="AH9" s="0" t="str">
        <f aca="false">CONCATENATE(AE9,AF9)</f>
        <v>INTRA-CAND-WE-GD-GDLGD-CGPR-AECO/AV</v>
      </c>
      <c r="AI9" s="75"/>
    </row>
    <row r="10" customFormat="false" ht="12.75" hidden="false" customHeight="false" outlineLevel="0" collapsed="false">
      <c r="A10" s="74" t="n">
        <v>36698</v>
      </c>
      <c r="B10" s="75" t="s">
        <v>60</v>
      </c>
      <c r="C10" s="75" t="s">
        <v>61</v>
      </c>
      <c r="D10" s="75" t="s">
        <v>78</v>
      </c>
      <c r="E10" s="75" t="s">
        <v>63</v>
      </c>
      <c r="F10" s="75" t="s">
        <v>27</v>
      </c>
      <c r="G10" s="75" t="s">
        <v>80</v>
      </c>
      <c r="H10" s="74" t="n">
        <v>36708</v>
      </c>
      <c r="I10" s="75" t="n">
        <v>-1323220</v>
      </c>
      <c r="J10" s="77" t="n">
        <f aca="false">IF(ISNA(K10),0,(I10*K10))</f>
        <v>0</v>
      </c>
      <c r="K10" s="77" t="e">
        <f aca="false">VLOOKUP(G10,CurveTable,2,FALSE())</f>
        <v>#N/A</v>
      </c>
      <c r="L10" s="77" t="str">
        <f aca="false">G10&amp;H10</f>
        <v>STN2-CDN/IM36708</v>
      </c>
      <c r="M10" s="77" t="n">
        <f aca="false">SUM(I10/UOM)</f>
        <v>-132.322</v>
      </c>
      <c r="N10" s="77" t="n">
        <f aca="false">SUM(J10/UOM)</f>
        <v>0</v>
      </c>
      <c r="O10" s="78" t="e">
        <f aca="false">INDEX(AG$2:AH$200,MATCH(D10&amp;G10,AH$2:AH$200,0),1)</f>
        <v>#N/A</v>
      </c>
      <c r="P10" s="78" t="str">
        <f aca="false">INDEX([15]Portfolios!A$3:G$929,MATCH(D10,[15]Portfolios!B$3:B$929,0),7)</f>
        <v>IMCANADA</v>
      </c>
      <c r="Q10" s="78" t="e">
        <f aca="false">IF($O10="P",INDEX('[15]Date Master'!I$3:J$332,MATCH($H10,'[15]Date Master'!I$3:I$332,0),2),0)</f>
        <v>#N/A</v>
      </c>
      <c r="R10" s="78" t="e">
        <f aca="false">IF($O10="D",INDEX('[15]Date Master'!O$3:P$332,MATCH($H10,'[15]Date Master'!O$3:O$332,0),2),0)</f>
        <v>#N/A</v>
      </c>
      <c r="S10" s="78" t="e">
        <f aca="false">IF($O10="PHY",INDEX('[15]Date Master'!R$3:S$332,MATCH($H10,'[15]Date Master'!R$3:R$332,0),2),0)</f>
        <v>#N/A</v>
      </c>
      <c r="T10" s="78" t="e">
        <f aca="false">IF($O10="G",INDEX('[15]Date Master'!R$3:S$332,MATCH($H10,'[15]Date Master'!R$3:R$332,0),2),0)</f>
        <v>#N/A</v>
      </c>
      <c r="U10" s="78" t="e">
        <f aca="false">SUM(Q10:T10)</f>
        <v>#N/A</v>
      </c>
      <c r="V10" s="78" t="e">
        <f aca="false">P10&amp;O10&amp;U10</f>
        <v>#N/A</v>
      </c>
      <c r="W10" s="78" t="str">
        <f aca="false">IF(ISNA(V10),"-",INDEX([15]Portfolios!A$3:H$827,MATCH(D10,[15]Portfolios!B$3:B$827,0),7)&amp;H10)</f>
        <v>-</v>
      </c>
      <c r="X10" s="78" t="str">
        <f aca="false">IF(ISNA(V10),"-",P10&amp;E10&amp;H10)</f>
        <v>-</v>
      </c>
      <c r="Y10" s="78" t="e">
        <f aca="false">P10&amp;O10</f>
        <v>#N/A</v>
      </c>
      <c r="AC10" s="74" t="n">
        <v>36033</v>
      </c>
      <c r="AD10" s="75" t="s">
        <v>56</v>
      </c>
      <c r="AE10" s="75" t="s">
        <v>81</v>
      </c>
      <c r="AF10" s="75" t="s">
        <v>72</v>
      </c>
      <c r="AG10" s="0" t="s">
        <v>22</v>
      </c>
      <c r="AH10" s="0" t="str">
        <f aca="false">CONCATENATE(AE10,AF10)</f>
        <v>INTRA-CAND-WE-GD-GDLGDP-HEHUB</v>
      </c>
    </row>
    <row r="11" customFormat="false" ht="12.75" hidden="false" customHeight="false" outlineLevel="0" collapsed="false">
      <c r="A11" s="74" t="n">
        <v>36698</v>
      </c>
      <c r="B11" s="75" t="s">
        <v>60</v>
      </c>
      <c r="C11" s="75" t="s">
        <v>61</v>
      </c>
      <c r="D11" s="75" t="s">
        <v>78</v>
      </c>
      <c r="E11" s="75" t="s">
        <v>63</v>
      </c>
      <c r="F11" s="75" t="s">
        <v>27</v>
      </c>
      <c r="G11" s="75" t="s">
        <v>82</v>
      </c>
      <c r="H11" s="74" t="n">
        <v>36678</v>
      </c>
      <c r="I11" s="75" t="n">
        <v>180804</v>
      </c>
      <c r="J11" s="77" t="n">
        <f aca="false">IF(ISNA(K11),0,(I11*K11))</f>
        <v>0</v>
      </c>
      <c r="K11" s="77" t="e">
        <f aca="false">VLOOKUP(G11,CurveTable,2,FALSE())</f>
        <v>#N/A</v>
      </c>
      <c r="L11" s="77" t="str">
        <f aca="false">G11&amp;H11</f>
        <v>STN2-US/IM36678</v>
      </c>
      <c r="M11" s="77" t="n">
        <f aca="false">SUM(I11/UOM)</f>
        <v>18.0804</v>
      </c>
      <c r="N11" s="77" t="n">
        <f aca="false">SUM(J11/UOM)</f>
        <v>0</v>
      </c>
      <c r="O11" s="78" t="e">
        <f aca="false">INDEX(AG$2:AH$200,MATCH(D11&amp;G11,AH$2:AH$200,0),1)</f>
        <v>#N/A</v>
      </c>
      <c r="P11" s="78" t="str">
        <f aca="false">INDEX([15]Portfolios!A$3:G$929,MATCH(D11,[15]Portfolios!B$3:B$929,0),7)</f>
        <v>IMCANADA</v>
      </c>
      <c r="Q11" s="78" t="e">
        <f aca="false">IF($O11="P",INDEX('[15]Date Master'!I$3:J$332,MATCH($H11,'[15]Date Master'!I$3:I$332,0),2),0)</f>
        <v>#N/A</v>
      </c>
      <c r="R11" s="78" t="e">
        <f aca="false">IF($O11="D",INDEX('[15]Date Master'!O$3:P$332,MATCH($H11,'[15]Date Master'!O$3:O$332,0),2),0)</f>
        <v>#N/A</v>
      </c>
      <c r="S11" s="78" t="e">
        <f aca="false">IF($O11="PHY",INDEX('[15]Date Master'!R$3:S$332,MATCH($H11,'[15]Date Master'!R$3:R$332,0),2),0)</f>
        <v>#N/A</v>
      </c>
      <c r="T11" s="78" t="e">
        <f aca="false">IF($O11="G",INDEX('[15]Date Master'!R$3:S$332,MATCH($H11,'[15]Date Master'!R$3:R$332,0),2),0)</f>
        <v>#N/A</v>
      </c>
      <c r="U11" s="78" t="e">
        <f aca="false">SUM(Q11:T11)</f>
        <v>#N/A</v>
      </c>
      <c r="V11" s="78" t="e">
        <f aca="false">P11&amp;O11&amp;U11</f>
        <v>#N/A</v>
      </c>
      <c r="W11" s="78" t="str">
        <f aca="false">IF(ISNA(V11),"-",INDEX([15]Portfolios!A$3:H$827,MATCH(D11,[15]Portfolios!B$3:B$827,0),7)&amp;H11)</f>
        <v>-</v>
      </c>
      <c r="X11" s="78" t="str">
        <f aca="false">IF(ISNA(V11),"-",P11&amp;E11&amp;H11)</f>
        <v>-</v>
      </c>
      <c r="Y11" s="78" t="e">
        <f aca="false">P11&amp;O11</f>
        <v>#N/A</v>
      </c>
      <c r="AC11" s="74" t="n">
        <v>36033</v>
      </c>
      <c r="AD11" s="75" t="s">
        <v>56</v>
      </c>
      <c r="AE11" s="75" t="s">
        <v>83</v>
      </c>
      <c r="AF11" s="75" t="s">
        <v>84</v>
      </c>
      <c r="AG11" s="0" t="s">
        <v>17</v>
      </c>
      <c r="AH11" s="0" t="str">
        <f aca="false">CONCATENATE(AE11,AF11)</f>
        <v>INTRA-CAND-WEST-PHYAECO-CDN/IM</v>
      </c>
    </row>
    <row r="12" customFormat="false" ht="12.75" hidden="false" customHeight="false" outlineLevel="0" collapsed="false">
      <c r="A12" s="74" t="n">
        <v>36698</v>
      </c>
      <c r="B12" s="75" t="s">
        <v>60</v>
      </c>
      <c r="C12" s="75" t="s">
        <v>61</v>
      </c>
      <c r="D12" s="75" t="s">
        <v>78</v>
      </c>
      <c r="E12" s="75" t="s">
        <v>63</v>
      </c>
      <c r="F12" s="75" t="s">
        <v>27</v>
      </c>
      <c r="G12" s="75" t="s">
        <v>82</v>
      </c>
      <c r="H12" s="74" t="n">
        <v>36708</v>
      </c>
      <c r="I12" s="75" t="n">
        <v>1615517</v>
      </c>
      <c r="J12" s="77" t="n">
        <f aca="false">IF(ISNA(K12),0,(I12*K12))</f>
        <v>0</v>
      </c>
      <c r="K12" s="77" t="e">
        <f aca="false">VLOOKUP(G12,CurveTable,2,FALSE())</f>
        <v>#N/A</v>
      </c>
      <c r="L12" s="77" t="str">
        <f aca="false">G12&amp;H12</f>
        <v>STN2-US/IM36708</v>
      </c>
      <c r="M12" s="77" t="n">
        <f aca="false">SUM(I12/UOM)</f>
        <v>161.5517</v>
      </c>
      <c r="N12" s="77" t="n">
        <f aca="false">SUM(J12/UOM)</f>
        <v>0</v>
      </c>
      <c r="O12" s="78" t="e">
        <f aca="false">INDEX(AG$2:AH$200,MATCH(D12&amp;G12,AH$2:AH$200,0),1)</f>
        <v>#N/A</v>
      </c>
      <c r="P12" s="78" t="str">
        <f aca="false">INDEX([15]Portfolios!A$3:G$929,MATCH(D12,[15]Portfolios!B$3:B$929,0),7)</f>
        <v>IMCANADA</v>
      </c>
      <c r="Q12" s="78" t="e">
        <f aca="false">IF($O12="P",INDEX('[15]Date Master'!I$3:J$332,MATCH($H12,'[15]Date Master'!I$3:I$332,0),2),0)</f>
        <v>#N/A</v>
      </c>
      <c r="R12" s="78" t="e">
        <f aca="false">IF($O12="D",INDEX('[15]Date Master'!O$3:P$332,MATCH($H12,'[15]Date Master'!O$3:O$332,0),2),0)</f>
        <v>#N/A</v>
      </c>
      <c r="S12" s="78" t="e">
        <f aca="false">IF($O12="PHY",INDEX('[15]Date Master'!R$3:S$332,MATCH($H12,'[15]Date Master'!R$3:R$332,0),2),0)</f>
        <v>#N/A</v>
      </c>
      <c r="T12" s="78" t="e">
        <f aca="false">IF($O12="G",INDEX('[15]Date Master'!R$3:S$332,MATCH($H12,'[15]Date Master'!R$3:R$332,0),2),0)</f>
        <v>#N/A</v>
      </c>
      <c r="U12" s="78" t="e">
        <f aca="false">SUM(Q12:T12)</f>
        <v>#N/A</v>
      </c>
      <c r="V12" s="78" t="e">
        <f aca="false">P12&amp;O12&amp;U12</f>
        <v>#N/A</v>
      </c>
      <c r="W12" s="78" t="str">
        <f aca="false">IF(ISNA(V12),"-",INDEX([15]Portfolios!A$3:H$827,MATCH(D12,[15]Portfolios!B$3:B$827,0),7)&amp;H12)</f>
        <v>-</v>
      </c>
      <c r="X12" s="78" t="str">
        <f aca="false">IF(ISNA(V12),"-",P12&amp;E12&amp;H12)</f>
        <v>-</v>
      </c>
      <c r="Y12" s="78" t="e">
        <f aca="false">P12&amp;O12</f>
        <v>#N/A</v>
      </c>
      <c r="AC12" s="74" t="n">
        <v>36033</v>
      </c>
      <c r="AD12" s="75" t="s">
        <v>56</v>
      </c>
      <c r="AE12" s="75" t="s">
        <v>83</v>
      </c>
      <c r="AF12" s="75" t="s">
        <v>85</v>
      </c>
      <c r="AG12" s="0" t="s">
        <v>17</v>
      </c>
      <c r="AH12" s="0" t="str">
        <f aca="false">CONCATENATE(AE12,AF12)</f>
        <v>INTRA-CAND-WEST-PHYAECO-US/IM</v>
      </c>
      <c r="AI12" s="75"/>
    </row>
    <row r="13" customFormat="false" ht="12.75" hidden="false" customHeight="false" outlineLevel="0" collapsed="false">
      <c r="A13" s="74" t="n">
        <v>36698</v>
      </c>
      <c r="B13" s="75" t="s">
        <v>60</v>
      </c>
      <c r="C13" s="75" t="s">
        <v>61</v>
      </c>
      <c r="D13" s="75" t="s">
        <v>78</v>
      </c>
      <c r="E13" s="75" t="s">
        <v>63</v>
      </c>
      <c r="F13" s="75" t="s">
        <v>27</v>
      </c>
      <c r="G13" s="75" t="s">
        <v>86</v>
      </c>
      <c r="H13" s="74" t="n">
        <v>36678</v>
      </c>
      <c r="I13" s="75" t="n">
        <v>78415</v>
      </c>
      <c r="J13" s="77" t="n">
        <f aca="false">IF(ISNA(K13),0,(I13*K13))</f>
        <v>0</v>
      </c>
      <c r="K13" s="77" t="e">
        <f aca="false">VLOOKUP(G13,CurveTable,2,FALSE())</f>
        <v>#N/A</v>
      </c>
      <c r="L13" s="77" t="str">
        <f aca="false">G13&amp;H13</f>
        <v>SUMAS-CDN/IM36678</v>
      </c>
      <c r="M13" s="77" t="n">
        <f aca="false">SUM(I13/UOM)</f>
        <v>7.8415</v>
      </c>
      <c r="N13" s="77" t="n">
        <f aca="false">SUM(J13/UOM)</f>
        <v>0</v>
      </c>
      <c r="O13" s="78" t="e">
        <f aca="false">INDEX(AG$2:AH$200,MATCH(D13&amp;G13,AH$2:AH$200,0),1)</f>
        <v>#N/A</v>
      </c>
      <c r="P13" s="78" t="str">
        <f aca="false">INDEX([15]Portfolios!A$3:G$929,MATCH(D13,[15]Portfolios!B$3:B$929,0),7)</f>
        <v>IMCANADA</v>
      </c>
      <c r="Q13" s="78" t="e">
        <f aca="false">IF($O13="P",INDEX('[15]Date Master'!I$3:J$332,MATCH($H13,'[15]Date Master'!I$3:I$332,0),2),0)</f>
        <v>#N/A</v>
      </c>
      <c r="R13" s="78" t="e">
        <f aca="false">IF($O13="D",INDEX('[15]Date Master'!O$3:P$332,MATCH($H13,'[15]Date Master'!O$3:O$332,0),2),0)</f>
        <v>#N/A</v>
      </c>
      <c r="S13" s="78" t="e">
        <f aca="false">IF($O13="PHY",INDEX('[15]Date Master'!R$3:S$332,MATCH($H13,'[15]Date Master'!R$3:R$332,0),2),0)</f>
        <v>#N/A</v>
      </c>
      <c r="T13" s="78" t="e">
        <f aca="false">IF($O13="G",INDEX('[15]Date Master'!R$3:S$332,MATCH($H13,'[15]Date Master'!R$3:R$332,0),2),0)</f>
        <v>#N/A</v>
      </c>
      <c r="U13" s="78" t="e">
        <f aca="false">SUM(Q13:T13)</f>
        <v>#N/A</v>
      </c>
      <c r="V13" s="78" t="e">
        <f aca="false">P13&amp;O13&amp;U13</f>
        <v>#N/A</v>
      </c>
      <c r="W13" s="78" t="str">
        <f aca="false">IF(ISNA(V13),"-",INDEX([15]Portfolios!A$3:H$827,MATCH(D13,[15]Portfolios!B$3:B$827,0),7)&amp;H13)</f>
        <v>-</v>
      </c>
      <c r="X13" s="78" t="str">
        <f aca="false">IF(ISNA(V13),"-",P13&amp;E13&amp;H13)</f>
        <v>-</v>
      </c>
      <c r="Y13" s="78" t="e">
        <f aca="false">P13&amp;O13</f>
        <v>#N/A</v>
      </c>
      <c r="AC13" s="74" t="n">
        <v>36033</v>
      </c>
      <c r="AD13" s="75" t="s">
        <v>56</v>
      </c>
      <c r="AE13" s="75" t="s">
        <v>83</v>
      </c>
      <c r="AF13" s="75" t="s">
        <v>87</v>
      </c>
      <c r="AG13" s="0" t="s">
        <v>17</v>
      </c>
      <c r="AH13" s="0" t="str">
        <f aca="false">CONCATENATE(AE13,AF13)</f>
        <v>INTRA-CAND-WEST-PHYEMPRESS-CDN/IM</v>
      </c>
      <c r="AI13" s="75"/>
    </row>
    <row r="14" customFormat="false" ht="12.75" hidden="false" customHeight="false" outlineLevel="0" collapsed="false">
      <c r="A14" s="74" t="n">
        <v>36698</v>
      </c>
      <c r="B14" s="75" t="s">
        <v>60</v>
      </c>
      <c r="C14" s="75" t="s">
        <v>61</v>
      </c>
      <c r="D14" s="75" t="s">
        <v>78</v>
      </c>
      <c r="E14" s="75" t="s">
        <v>63</v>
      </c>
      <c r="F14" s="75" t="s">
        <v>27</v>
      </c>
      <c r="G14" s="75" t="s">
        <v>86</v>
      </c>
      <c r="H14" s="74" t="n">
        <v>36708</v>
      </c>
      <c r="I14" s="75" t="n">
        <v>302107</v>
      </c>
      <c r="J14" s="77" t="n">
        <f aca="false">IF(ISNA(K14),0,(I14*K14))</f>
        <v>0</v>
      </c>
      <c r="K14" s="77" t="e">
        <f aca="false">VLOOKUP(G14,CurveTable,2,FALSE())</f>
        <v>#N/A</v>
      </c>
      <c r="L14" s="77" t="str">
        <f aca="false">G14&amp;H14</f>
        <v>SUMAS-CDN/IM36708</v>
      </c>
      <c r="M14" s="77" t="n">
        <f aca="false">SUM(I14/UOM)</f>
        <v>30.2107</v>
      </c>
      <c r="N14" s="77" t="n">
        <f aca="false">SUM(J14/UOM)</f>
        <v>0</v>
      </c>
      <c r="O14" s="78" t="e">
        <f aca="false">INDEX(AG$2:AH$200,MATCH(D14&amp;G14,AH$2:AH$200,0),1)</f>
        <v>#N/A</v>
      </c>
      <c r="P14" s="78" t="str">
        <f aca="false">INDEX([15]Portfolios!A$3:G$929,MATCH(D14,[15]Portfolios!B$3:B$929,0),7)</f>
        <v>IMCANADA</v>
      </c>
      <c r="Q14" s="78" t="e">
        <f aca="false">IF($O14="P",INDEX('[15]Date Master'!I$3:J$332,MATCH($H14,'[15]Date Master'!I$3:I$332,0),2),0)</f>
        <v>#N/A</v>
      </c>
      <c r="R14" s="78" t="e">
        <f aca="false">IF($O14="D",INDEX('[15]Date Master'!O$3:P$332,MATCH($H14,'[15]Date Master'!O$3:O$332,0),2),0)</f>
        <v>#N/A</v>
      </c>
      <c r="S14" s="78" t="e">
        <f aca="false">IF($O14="PHY",INDEX('[15]Date Master'!R$3:S$332,MATCH($H14,'[15]Date Master'!R$3:R$332,0),2),0)</f>
        <v>#N/A</v>
      </c>
      <c r="T14" s="78" t="e">
        <f aca="false">IF($O14="G",INDEX('[15]Date Master'!R$3:S$332,MATCH($H14,'[15]Date Master'!R$3:R$332,0),2),0)</f>
        <v>#N/A</v>
      </c>
      <c r="U14" s="78" t="e">
        <f aca="false">SUM(Q14:T14)</f>
        <v>#N/A</v>
      </c>
      <c r="V14" s="78" t="e">
        <f aca="false">P14&amp;O14&amp;U14</f>
        <v>#N/A</v>
      </c>
      <c r="W14" s="78" t="str">
        <f aca="false">IF(ISNA(V14),"-",INDEX([15]Portfolios!A$3:H$827,MATCH(D14,[15]Portfolios!B$3:B$827,0),7)&amp;H14)</f>
        <v>-</v>
      </c>
      <c r="X14" s="78" t="str">
        <f aca="false">IF(ISNA(V14),"-",P14&amp;E14&amp;H14)</f>
        <v>-</v>
      </c>
      <c r="Y14" s="78" t="e">
        <f aca="false">P14&amp;O14</f>
        <v>#N/A</v>
      </c>
      <c r="AC14" s="74" t="n">
        <v>36033</v>
      </c>
      <c r="AD14" s="75" t="s">
        <v>56</v>
      </c>
      <c r="AE14" s="75" t="s">
        <v>83</v>
      </c>
      <c r="AF14" s="75" t="s">
        <v>58</v>
      </c>
      <c r="AG14" s="0" t="s">
        <v>17</v>
      </c>
      <c r="AH14" s="0" t="str">
        <f aca="false">CONCATENATE(AE14,AF14)</f>
        <v>INTRA-CAND-WEST-PHYEMPRESS-US/IM</v>
      </c>
    </row>
    <row r="15" customFormat="false" ht="12.75" hidden="false" customHeight="false" outlineLevel="0" collapsed="false">
      <c r="A15" s="74" t="n">
        <v>36698</v>
      </c>
      <c r="B15" s="75" t="s">
        <v>60</v>
      </c>
      <c r="C15" s="75" t="s">
        <v>61</v>
      </c>
      <c r="D15" s="75" t="s">
        <v>78</v>
      </c>
      <c r="E15" s="75" t="s">
        <v>63</v>
      </c>
      <c r="F15" s="75" t="s">
        <v>27</v>
      </c>
      <c r="G15" s="75" t="s">
        <v>88</v>
      </c>
      <c r="H15" s="74" t="n">
        <v>36678</v>
      </c>
      <c r="I15" s="75" t="n">
        <v>-109057</v>
      </c>
      <c r="J15" s="77" t="n">
        <f aca="false">IF(ISNA(K15),0,(I15*K15))</f>
        <v>0</v>
      </c>
      <c r="K15" s="77" t="e">
        <f aca="false">VLOOKUP(G15,CurveTable,2,FALSE())</f>
        <v>#N/A</v>
      </c>
      <c r="L15" s="77" t="str">
        <f aca="false">G15&amp;H15</f>
        <v>SUMAS-US/IM36678</v>
      </c>
      <c r="M15" s="77" t="n">
        <f aca="false">SUM(I15/UOM)</f>
        <v>-10.9057</v>
      </c>
      <c r="N15" s="77" t="n">
        <f aca="false">SUM(J15/UOM)</f>
        <v>0</v>
      </c>
      <c r="O15" s="78" t="e">
        <f aca="false">INDEX(AG$2:AH$200,MATCH(D15&amp;G15,AH$2:AH$200,0),1)</f>
        <v>#N/A</v>
      </c>
      <c r="P15" s="78" t="str">
        <f aca="false">INDEX([15]Portfolios!A$3:G$929,MATCH(D15,[15]Portfolios!B$3:B$929,0),7)</f>
        <v>IMCANADA</v>
      </c>
      <c r="Q15" s="78" t="e">
        <f aca="false">IF($O15="P",INDEX('[15]Date Master'!I$3:J$332,MATCH($H15,'[15]Date Master'!I$3:I$332,0),2),0)</f>
        <v>#N/A</v>
      </c>
      <c r="R15" s="78" t="e">
        <f aca="false">IF($O15="D",INDEX('[15]Date Master'!O$3:P$332,MATCH($H15,'[15]Date Master'!O$3:O$332,0),2),0)</f>
        <v>#N/A</v>
      </c>
      <c r="S15" s="78" t="e">
        <f aca="false">IF($O15="PHY",INDEX('[15]Date Master'!R$3:S$332,MATCH($H15,'[15]Date Master'!R$3:R$332,0),2),0)</f>
        <v>#N/A</v>
      </c>
      <c r="T15" s="78" t="e">
        <f aca="false">IF($O15="G",INDEX('[15]Date Master'!R$3:S$332,MATCH($H15,'[15]Date Master'!R$3:R$332,0),2),0)</f>
        <v>#N/A</v>
      </c>
      <c r="U15" s="78" t="e">
        <f aca="false">SUM(Q15:T15)</f>
        <v>#N/A</v>
      </c>
      <c r="V15" s="78" t="e">
        <f aca="false">P15&amp;O15&amp;U15</f>
        <v>#N/A</v>
      </c>
      <c r="W15" s="78" t="str">
        <f aca="false">IF(ISNA(V15),"-",INDEX([15]Portfolios!A$3:H$827,MATCH(D15,[15]Portfolios!B$3:B$827,0),7)&amp;H15)</f>
        <v>-</v>
      </c>
      <c r="X15" s="78" t="str">
        <f aca="false">IF(ISNA(V15),"-",P15&amp;E15&amp;H15)</f>
        <v>-</v>
      </c>
      <c r="Y15" s="78" t="e">
        <f aca="false">P15&amp;O15</f>
        <v>#N/A</v>
      </c>
      <c r="AC15" s="74" t="n">
        <v>36033</v>
      </c>
      <c r="AD15" s="75" t="s">
        <v>56</v>
      </c>
      <c r="AE15" s="75" t="s">
        <v>83</v>
      </c>
      <c r="AF15" s="75" t="s">
        <v>64</v>
      </c>
      <c r="AG15" s="0" t="s">
        <v>17</v>
      </c>
      <c r="AH15" s="0" t="str">
        <f aca="false">CONCATENATE(AE15,AF15)</f>
        <v>INTRA-CAND-WEST-PHYGD-AECOUS-DAILY</v>
      </c>
    </row>
    <row r="16" customFormat="false" ht="12.75" hidden="false" customHeight="false" outlineLevel="0" collapsed="false">
      <c r="A16" s="74" t="n">
        <v>36698</v>
      </c>
      <c r="B16" s="75" t="s">
        <v>60</v>
      </c>
      <c r="C16" s="75" t="s">
        <v>61</v>
      </c>
      <c r="D16" s="75" t="s">
        <v>78</v>
      </c>
      <c r="E16" s="75" t="s">
        <v>63</v>
      </c>
      <c r="F16" s="75" t="s">
        <v>27</v>
      </c>
      <c r="G16" s="75" t="s">
        <v>88</v>
      </c>
      <c r="H16" s="74" t="n">
        <v>36708</v>
      </c>
      <c r="I16" s="75" t="n">
        <v>-1691802</v>
      </c>
      <c r="J16" s="77" t="n">
        <f aca="false">IF(ISNA(K16),0,(I16*K16))</f>
        <v>0</v>
      </c>
      <c r="K16" s="77" t="e">
        <f aca="false">VLOOKUP(G16,CurveTable,2,FALSE())</f>
        <v>#N/A</v>
      </c>
      <c r="L16" s="77" t="str">
        <f aca="false">G16&amp;H16</f>
        <v>SUMAS-US/IM36708</v>
      </c>
      <c r="M16" s="77" t="n">
        <f aca="false">SUM(I16/UOM)</f>
        <v>-169.1802</v>
      </c>
      <c r="N16" s="77" t="n">
        <f aca="false">SUM(J16/UOM)</f>
        <v>0</v>
      </c>
      <c r="O16" s="78" t="e">
        <f aca="false">INDEX(AG$2:AH$200,MATCH(D16&amp;G16,AH$2:AH$200,0),1)</f>
        <v>#N/A</v>
      </c>
      <c r="P16" s="78" t="str">
        <f aca="false">INDEX([15]Portfolios!A$3:G$929,MATCH(D16,[15]Portfolios!B$3:B$929,0),7)</f>
        <v>IMCANADA</v>
      </c>
      <c r="Q16" s="78" t="e">
        <f aca="false">IF($O16="P",INDEX('[15]Date Master'!I$3:J$332,MATCH($H16,'[15]Date Master'!I$3:I$332,0),2),0)</f>
        <v>#N/A</v>
      </c>
      <c r="R16" s="78" t="e">
        <f aca="false">IF($O16="D",INDEX('[15]Date Master'!O$3:P$332,MATCH($H16,'[15]Date Master'!O$3:O$332,0),2),0)</f>
        <v>#N/A</v>
      </c>
      <c r="S16" s="78" t="e">
        <f aca="false">IF($O16="PHY",INDEX('[15]Date Master'!R$3:S$332,MATCH($H16,'[15]Date Master'!R$3:R$332,0),2),0)</f>
        <v>#N/A</v>
      </c>
      <c r="T16" s="78" t="e">
        <f aca="false">IF($O16="G",INDEX('[15]Date Master'!R$3:S$332,MATCH($H16,'[15]Date Master'!R$3:R$332,0),2),0)</f>
        <v>#N/A</v>
      </c>
      <c r="U16" s="78" t="e">
        <f aca="false">SUM(Q16:T16)</f>
        <v>#N/A</v>
      </c>
      <c r="V16" s="78" t="e">
        <f aca="false">P16&amp;O16&amp;U16</f>
        <v>#N/A</v>
      </c>
      <c r="W16" s="78" t="str">
        <f aca="false">IF(ISNA(V16),"-",INDEX([15]Portfolios!A$3:H$827,MATCH(D16,[15]Portfolios!B$3:B$827,0),7)&amp;H16)</f>
        <v>-</v>
      </c>
      <c r="X16" s="78" t="str">
        <f aca="false">IF(ISNA(V16),"-",P16&amp;E16&amp;H16)</f>
        <v>-</v>
      </c>
      <c r="Y16" s="78" t="e">
        <f aca="false">P16&amp;O16</f>
        <v>#N/A</v>
      </c>
      <c r="AC16" s="74" t="n">
        <v>36033</v>
      </c>
      <c r="AD16" s="75" t="s">
        <v>56</v>
      </c>
      <c r="AE16" s="75" t="s">
        <v>83</v>
      </c>
      <c r="AF16" s="75" t="s">
        <v>67</v>
      </c>
      <c r="AG16" s="0" t="s">
        <v>22</v>
      </c>
      <c r="AH16" s="0" t="str">
        <f aca="false">CONCATENATE(AE16,AF16)</f>
        <v>INTRA-CAND-WEST-PHYGD-CGPR-AECO/AV</v>
      </c>
    </row>
    <row r="17" customFormat="false" ht="12.75" hidden="false" customHeight="false" outlineLevel="0" collapsed="false">
      <c r="A17" s="74" t="n">
        <v>36698</v>
      </c>
      <c r="B17" s="75" t="s">
        <v>60</v>
      </c>
      <c r="C17" s="75" t="s">
        <v>61</v>
      </c>
      <c r="D17" s="75" t="s">
        <v>89</v>
      </c>
      <c r="E17" s="75" t="s">
        <v>27</v>
      </c>
      <c r="F17" s="75"/>
      <c r="G17" s="75" t="s">
        <v>90</v>
      </c>
      <c r="H17" s="74" t="n">
        <v>36678</v>
      </c>
      <c r="I17" s="75" t="n">
        <v>1054170</v>
      </c>
      <c r="J17" s="77" t="n">
        <f aca="false">IF(ISNA(K17),0,(I17*K17))</f>
        <v>0</v>
      </c>
      <c r="K17" s="77" t="e">
        <f aca="false">VLOOKUP(G17,CurveTable,2,FALSE())</f>
        <v>#N/A</v>
      </c>
      <c r="L17" s="77" t="str">
        <f aca="false">G17&amp;H17</f>
        <v>IF-NTHWST/CANB36678</v>
      </c>
      <c r="M17" s="77" t="n">
        <f aca="false">SUM(I17/UOM)</f>
        <v>105.417</v>
      </c>
      <c r="N17" s="77" t="n">
        <f aca="false">SUM(J17/UOM)</f>
        <v>0</v>
      </c>
      <c r="O17" s="78" t="e">
        <f aca="false">INDEX(AG$2:AH$200,MATCH(D17&amp;G17,AH$2:AH$200,0),1)</f>
        <v>#N/A</v>
      </c>
      <c r="P17" s="78" t="str">
        <f aca="false">INDEX([15]Portfolios!A$3:G$929,MATCH(D17,[15]Portfolios!B$3:B$929,0),7)</f>
        <v>IMCANADA</v>
      </c>
      <c r="Q17" s="78" t="e">
        <f aca="false">IF($O17="P",INDEX('[15]Date Master'!I$3:J$332,MATCH($H17,'[15]Date Master'!I$3:I$332,0),2),0)</f>
        <v>#N/A</v>
      </c>
      <c r="R17" s="78" t="e">
        <f aca="false">IF($O17="D",INDEX('[15]Date Master'!O$3:P$332,MATCH($H17,'[15]Date Master'!O$3:O$332,0),2),0)</f>
        <v>#N/A</v>
      </c>
      <c r="S17" s="78" t="e">
        <f aca="false">IF($O17="PHY",INDEX('[15]Date Master'!R$3:S$332,MATCH($H17,'[15]Date Master'!R$3:R$332,0),2),0)</f>
        <v>#N/A</v>
      </c>
      <c r="T17" s="78" t="e">
        <f aca="false">IF($O17="G",INDEX('[15]Date Master'!R$3:S$332,MATCH($H17,'[15]Date Master'!R$3:R$332,0),2),0)</f>
        <v>#N/A</v>
      </c>
      <c r="U17" s="78" t="e">
        <f aca="false">SUM(Q17:T17)</f>
        <v>#N/A</v>
      </c>
      <c r="V17" s="78" t="e">
        <f aca="false">P17&amp;O17&amp;U17</f>
        <v>#N/A</v>
      </c>
      <c r="W17" s="78" t="str">
        <f aca="false">IF(ISNA(V17),"-",INDEX([15]Portfolios!A$3:H$827,MATCH(D17,[15]Portfolios!B$3:B$827,0),7)&amp;H17)</f>
        <v>-</v>
      </c>
      <c r="X17" s="78" t="str">
        <f aca="false">IF(ISNA(V17),"-",P17&amp;E17&amp;H17)</f>
        <v>-</v>
      </c>
      <c r="Y17" s="78" t="e">
        <f aca="false">P17&amp;O17</f>
        <v>#N/A</v>
      </c>
      <c r="AC17" s="74" t="n">
        <v>36033</v>
      </c>
      <c r="AD17" s="75" t="s">
        <v>56</v>
      </c>
      <c r="AE17" s="75" t="s">
        <v>83</v>
      </c>
      <c r="AF17" s="75" t="s">
        <v>91</v>
      </c>
      <c r="AG17" s="0" t="s">
        <v>17</v>
      </c>
      <c r="AH17" s="0" t="str">
        <f aca="false">CONCATENATE(AE17,AF17)</f>
        <v>INTRA-CAND-WEST-PHYGD-CGPR-AECO/DA</v>
      </c>
    </row>
    <row r="18" customFormat="false" ht="12.75" hidden="false" customHeight="false" outlineLevel="0" collapsed="false">
      <c r="A18" s="74" t="n">
        <v>36698</v>
      </c>
      <c r="B18" s="75" t="s">
        <v>60</v>
      </c>
      <c r="C18" s="75" t="s">
        <v>61</v>
      </c>
      <c r="D18" s="75" t="s">
        <v>89</v>
      </c>
      <c r="E18" s="75" t="s">
        <v>27</v>
      </c>
      <c r="F18" s="75"/>
      <c r="G18" s="75" t="s">
        <v>90</v>
      </c>
      <c r="H18" s="74" t="n">
        <v>36708</v>
      </c>
      <c r="I18" s="75" t="n">
        <v>162940</v>
      </c>
      <c r="J18" s="77" t="n">
        <f aca="false">IF(ISNA(K18),0,(I18*K18))</f>
        <v>0</v>
      </c>
      <c r="K18" s="77" t="e">
        <f aca="false">VLOOKUP(G18,CurveTable,2,FALSE())</f>
        <v>#N/A</v>
      </c>
      <c r="L18" s="77" t="str">
        <f aca="false">G18&amp;H18</f>
        <v>IF-NTHWST/CANB36708</v>
      </c>
      <c r="M18" s="77" t="n">
        <f aca="false">SUM(I18/UOM)</f>
        <v>16.294</v>
      </c>
      <c r="N18" s="77" t="n">
        <f aca="false">SUM(J18/UOM)</f>
        <v>0</v>
      </c>
      <c r="O18" s="78" t="e">
        <f aca="false">INDEX(AG$2:AH$200,MATCH(D18&amp;G18,AH$2:AH$200,0),1)</f>
        <v>#N/A</v>
      </c>
      <c r="P18" s="78" t="str">
        <f aca="false">INDEX([15]Portfolios!A$3:G$929,MATCH(D18,[15]Portfolios!B$3:B$929,0),7)</f>
        <v>IMCANADA</v>
      </c>
      <c r="Q18" s="78" t="e">
        <f aca="false">IF($O18="P",INDEX('[15]Date Master'!I$3:J$332,MATCH($H18,'[15]Date Master'!I$3:I$332,0),2),0)</f>
        <v>#N/A</v>
      </c>
      <c r="R18" s="78" t="e">
        <f aca="false">IF($O18="D",INDEX('[15]Date Master'!O$3:P$332,MATCH($H18,'[15]Date Master'!O$3:O$332,0),2),0)</f>
        <v>#N/A</v>
      </c>
      <c r="S18" s="78" t="e">
        <f aca="false">IF($O18="PHY",INDEX('[15]Date Master'!R$3:S$332,MATCH($H18,'[15]Date Master'!R$3:R$332,0),2),0)</f>
        <v>#N/A</v>
      </c>
      <c r="T18" s="78" t="e">
        <f aca="false">IF($O18="G",INDEX('[15]Date Master'!R$3:S$332,MATCH($H18,'[15]Date Master'!R$3:R$332,0),2),0)</f>
        <v>#N/A</v>
      </c>
      <c r="U18" s="78" t="e">
        <f aca="false">SUM(Q18:T18)</f>
        <v>#N/A</v>
      </c>
      <c r="V18" s="78" t="e">
        <f aca="false">P18&amp;O18&amp;U18</f>
        <v>#N/A</v>
      </c>
      <c r="W18" s="78" t="str">
        <f aca="false">IF(ISNA(V18),"-",INDEX([15]Portfolios!A$3:H$827,MATCH(D18,[15]Portfolios!B$3:B$827,0),7)&amp;H18)</f>
        <v>-</v>
      </c>
      <c r="X18" s="78" t="str">
        <f aca="false">IF(ISNA(V18),"-",P18&amp;E18&amp;H18)</f>
        <v>-</v>
      </c>
      <c r="Y18" s="78" t="e">
        <f aca="false">P18&amp;O18</f>
        <v>#N/A</v>
      </c>
      <c r="AC18" s="74" t="n">
        <v>36033</v>
      </c>
      <c r="AD18" s="75" t="s">
        <v>56</v>
      </c>
      <c r="AE18" s="75" t="s">
        <v>83</v>
      </c>
      <c r="AF18" s="75" t="s">
        <v>92</v>
      </c>
      <c r="AG18" s="0" t="s">
        <v>22</v>
      </c>
      <c r="AH18" s="0" t="str">
        <f aca="false">CONCATENATE(AE18,AF18)</f>
        <v>INTRA-CAND-WEST-PHYGD-CGPR-EMPRESS</v>
      </c>
      <c r="AJ18" s="76"/>
    </row>
    <row r="19" customFormat="false" ht="12.75" hidden="false" customHeight="false" outlineLevel="0" collapsed="false">
      <c r="A19" s="74" t="n">
        <v>36698</v>
      </c>
      <c r="B19" s="75" t="s">
        <v>60</v>
      </c>
      <c r="C19" s="75" t="s">
        <v>61</v>
      </c>
      <c r="D19" s="75" t="s">
        <v>89</v>
      </c>
      <c r="E19" s="75" t="s">
        <v>27</v>
      </c>
      <c r="F19" s="75"/>
      <c r="G19" s="75" t="s">
        <v>93</v>
      </c>
      <c r="H19" s="74" t="n">
        <v>36678</v>
      </c>
      <c r="I19" s="75" t="n">
        <v>-1200000</v>
      </c>
      <c r="J19" s="77" t="n">
        <f aca="false">IF(ISNA(K19),0,(I19*K19))</f>
        <v>0</v>
      </c>
      <c r="K19" s="77" t="e">
        <f aca="false">VLOOKUP(G19,CurveTable,2,FALSE())</f>
        <v>#N/A</v>
      </c>
      <c r="L19" s="77" t="str">
        <f aca="false">G19&amp;H19</f>
        <v>IF-NTHWST/CANBR36678</v>
      </c>
      <c r="M19" s="77" t="n">
        <f aca="false">SUM(I19/UOM)</f>
        <v>-120</v>
      </c>
      <c r="N19" s="77" t="n">
        <f aca="false">SUM(J19/UOM)</f>
        <v>0</v>
      </c>
      <c r="O19" s="78" t="e">
        <f aca="false">INDEX(AG$2:AH$200,MATCH(D19&amp;G19,AH$2:AH$200,0),1)</f>
        <v>#N/A</v>
      </c>
      <c r="P19" s="78" t="str">
        <f aca="false">INDEX([15]Portfolios!A$3:G$929,MATCH(D19,[15]Portfolios!B$3:B$929,0),7)</f>
        <v>IMCANADA</v>
      </c>
      <c r="Q19" s="78" t="e">
        <f aca="false">IF($O19="P",INDEX('[15]Date Master'!I$3:J$332,MATCH($H19,'[15]Date Master'!I$3:I$332,0),2),0)</f>
        <v>#N/A</v>
      </c>
      <c r="R19" s="78" t="e">
        <f aca="false">IF($O19="D",INDEX('[15]Date Master'!O$3:P$332,MATCH($H19,'[15]Date Master'!O$3:O$332,0),2),0)</f>
        <v>#N/A</v>
      </c>
      <c r="S19" s="78" t="e">
        <f aca="false">IF($O19="PHY",INDEX('[15]Date Master'!R$3:S$332,MATCH($H19,'[15]Date Master'!R$3:R$332,0),2),0)</f>
        <v>#N/A</v>
      </c>
      <c r="T19" s="78" t="e">
        <f aca="false">IF($O19="G",INDEX('[15]Date Master'!R$3:S$332,MATCH($H19,'[15]Date Master'!R$3:R$332,0),2),0)</f>
        <v>#N/A</v>
      </c>
      <c r="U19" s="78" t="e">
        <f aca="false">SUM(Q19:T19)</f>
        <v>#N/A</v>
      </c>
      <c r="V19" s="78" t="e">
        <f aca="false">P19&amp;O19&amp;U19</f>
        <v>#N/A</v>
      </c>
      <c r="W19" s="78" t="str">
        <f aca="false">IF(ISNA(V19),"-",INDEX([15]Portfolios!A$3:H$827,MATCH(D19,[15]Portfolios!B$3:B$827,0),7)&amp;H19)</f>
        <v>-</v>
      </c>
      <c r="X19" s="78" t="str">
        <f aca="false">IF(ISNA(V19),"-",P19&amp;E19&amp;H19)</f>
        <v>-</v>
      </c>
      <c r="Y19" s="78" t="e">
        <f aca="false">P19&amp;O19</f>
        <v>#N/A</v>
      </c>
      <c r="AC19" s="74" t="n">
        <v>36033</v>
      </c>
      <c r="AD19" s="75" t="s">
        <v>56</v>
      </c>
      <c r="AE19" s="75" t="s">
        <v>62</v>
      </c>
      <c r="AF19" s="75" t="s">
        <v>67</v>
      </c>
      <c r="AG19" s="0" t="s">
        <v>22</v>
      </c>
      <c r="AH19" s="0" t="str">
        <f aca="false">CONCATENATE(AE19,AF19)</f>
        <v>INTRA-CAND-BC-GD-GDLGD-CGPR-AECO/AV</v>
      </c>
      <c r="AJ19" s="76"/>
    </row>
    <row r="20" customFormat="false" ht="12.75" hidden="false" customHeight="false" outlineLevel="0" collapsed="false">
      <c r="A20" s="74" t="n">
        <v>36698</v>
      </c>
      <c r="B20" s="75" t="s">
        <v>60</v>
      </c>
      <c r="C20" s="75" t="s">
        <v>61</v>
      </c>
      <c r="D20" s="75" t="s">
        <v>89</v>
      </c>
      <c r="E20" s="75" t="s">
        <v>27</v>
      </c>
      <c r="F20" s="75"/>
      <c r="G20" s="75" t="s">
        <v>93</v>
      </c>
      <c r="H20" s="74" t="n">
        <v>36708</v>
      </c>
      <c r="I20" s="75" t="n">
        <v>619011</v>
      </c>
      <c r="J20" s="77" t="n">
        <f aca="false">IF(ISNA(K20),0,(I20*K20))</f>
        <v>0</v>
      </c>
      <c r="K20" s="77" t="e">
        <f aca="false">VLOOKUP(G20,CurveTable,2,FALSE())</f>
        <v>#N/A</v>
      </c>
      <c r="L20" s="77" t="str">
        <f aca="false">G20&amp;H20</f>
        <v>IF-NTHWST/CANBR36708</v>
      </c>
      <c r="M20" s="77" t="n">
        <f aca="false">SUM(I20/UOM)</f>
        <v>61.9011</v>
      </c>
      <c r="N20" s="77" t="n">
        <f aca="false">SUM(J20/UOM)</f>
        <v>0</v>
      </c>
      <c r="O20" s="78" t="e">
        <f aca="false">INDEX(AG$2:AH$200,MATCH(D20&amp;G20,AH$2:AH$200,0),1)</f>
        <v>#N/A</v>
      </c>
      <c r="P20" s="78" t="str">
        <f aca="false">INDEX([15]Portfolios!A$3:G$929,MATCH(D20,[15]Portfolios!B$3:B$929,0),7)</f>
        <v>IMCANADA</v>
      </c>
      <c r="Q20" s="78" t="e">
        <f aca="false">IF($O20="P",INDEX('[15]Date Master'!I$3:J$332,MATCH($H20,'[15]Date Master'!I$3:I$332,0),2),0)</f>
        <v>#N/A</v>
      </c>
      <c r="R20" s="78" t="e">
        <f aca="false">IF($O20="D",INDEX('[15]Date Master'!O$3:P$332,MATCH($H20,'[15]Date Master'!O$3:O$332,0),2),0)</f>
        <v>#N/A</v>
      </c>
      <c r="S20" s="78" t="e">
        <f aca="false">IF($O20="PHY",INDEX('[15]Date Master'!R$3:S$332,MATCH($H20,'[15]Date Master'!R$3:R$332,0),2),0)</f>
        <v>#N/A</v>
      </c>
      <c r="T20" s="78" t="e">
        <f aca="false">IF($O20="G",INDEX('[15]Date Master'!R$3:S$332,MATCH($H20,'[15]Date Master'!R$3:R$332,0),2),0)</f>
        <v>#N/A</v>
      </c>
      <c r="U20" s="78" t="e">
        <f aca="false">SUM(Q20:T20)</f>
        <v>#N/A</v>
      </c>
      <c r="V20" s="78" t="e">
        <f aca="false">P20&amp;O20&amp;U20</f>
        <v>#N/A</v>
      </c>
      <c r="W20" s="78" t="str">
        <f aca="false">IF(ISNA(V20),"-",INDEX([15]Portfolios!A$3:H$827,MATCH(D20,[15]Portfolios!B$3:B$827,0),7)&amp;H20)</f>
        <v>-</v>
      </c>
      <c r="X20" s="78" t="str">
        <f aca="false">IF(ISNA(V20),"-",P20&amp;E20&amp;H20)</f>
        <v>-</v>
      </c>
      <c r="Y20" s="78" t="e">
        <f aca="false">P20&amp;O20</f>
        <v>#N/A</v>
      </c>
      <c r="AC20" s="74" t="n">
        <v>36033</v>
      </c>
      <c r="AD20" s="75" t="s">
        <v>56</v>
      </c>
      <c r="AE20" s="75" t="s">
        <v>62</v>
      </c>
      <c r="AF20" s="75" t="s">
        <v>94</v>
      </c>
      <c r="AG20" s="0" t="s">
        <v>22</v>
      </c>
      <c r="AH20" s="0" t="str">
        <f aca="false">CONCATENATE(AE20,AF20)</f>
        <v>INTRA-CAND-BC-GD-GDLGD-NTHWST/CANB</v>
      </c>
      <c r="AJ20" s="76"/>
    </row>
    <row r="21" customFormat="false" ht="12.75" hidden="false" customHeight="false" outlineLevel="0" collapsed="false">
      <c r="A21" s="74" t="n">
        <v>36698</v>
      </c>
      <c r="B21" s="75" t="s">
        <v>60</v>
      </c>
      <c r="C21" s="75" t="s">
        <v>61</v>
      </c>
      <c r="D21" s="75" t="s">
        <v>89</v>
      </c>
      <c r="E21" s="75" t="s">
        <v>27</v>
      </c>
      <c r="F21" s="75"/>
      <c r="G21" s="75" t="s">
        <v>93</v>
      </c>
      <c r="H21" s="74" t="n">
        <v>36739</v>
      </c>
      <c r="I21" s="75" t="n">
        <v>0</v>
      </c>
      <c r="J21" s="77" t="n">
        <f aca="false">IF(ISNA(K21),0,(I21*K21))</f>
        <v>0</v>
      </c>
      <c r="K21" s="77" t="e">
        <f aca="false">VLOOKUP(G21,CurveTable,2,FALSE())</f>
        <v>#N/A</v>
      </c>
      <c r="L21" s="77" t="str">
        <f aca="false">G21&amp;H21</f>
        <v>IF-NTHWST/CANBR36739</v>
      </c>
      <c r="M21" s="77" t="n">
        <f aca="false">SUM(I21/UOM)</f>
        <v>0</v>
      </c>
      <c r="N21" s="77" t="n">
        <f aca="false">SUM(J21/UOM)</f>
        <v>0</v>
      </c>
      <c r="O21" s="78" t="e">
        <f aca="false">INDEX(AG$2:AH$200,MATCH(D21&amp;G21,AH$2:AH$200,0),1)</f>
        <v>#N/A</v>
      </c>
      <c r="P21" s="78" t="str">
        <f aca="false">INDEX([15]Portfolios!A$3:G$929,MATCH(D21,[15]Portfolios!B$3:B$929,0),7)</f>
        <v>IMCANADA</v>
      </c>
      <c r="Q21" s="78" t="e">
        <f aca="false">IF($O21="P",INDEX('[15]Date Master'!I$3:J$332,MATCH($H21,'[15]Date Master'!I$3:I$332,0),2),0)</f>
        <v>#N/A</v>
      </c>
      <c r="R21" s="78" t="e">
        <f aca="false">IF($O21="D",INDEX('[15]Date Master'!O$3:P$332,MATCH($H21,'[15]Date Master'!O$3:O$332,0),2),0)</f>
        <v>#N/A</v>
      </c>
      <c r="S21" s="78" t="e">
        <f aca="false">IF($O21="PHY",INDEX('[15]Date Master'!R$3:S$332,MATCH($H21,'[15]Date Master'!R$3:R$332,0),2),0)</f>
        <v>#N/A</v>
      </c>
      <c r="T21" s="78" t="e">
        <f aca="false">IF($O21="G",INDEX('[15]Date Master'!R$3:S$332,MATCH($H21,'[15]Date Master'!R$3:R$332,0),2),0)</f>
        <v>#N/A</v>
      </c>
      <c r="U21" s="78" t="e">
        <f aca="false">SUM(Q21:T21)</f>
        <v>#N/A</v>
      </c>
      <c r="V21" s="78" t="e">
        <f aca="false">P21&amp;O21&amp;U21</f>
        <v>#N/A</v>
      </c>
      <c r="W21" s="78" t="str">
        <f aca="false">IF(ISNA(V21),"-",INDEX([15]Portfolios!A$3:H$827,MATCH(D21,[15]Portfolios!B$3:B$827,0),7)&amp;H21)</f>
        <v>-</v>
      </c>
      <c r="X21" s="78" t="str">
        <f aca="false">IF(ISNA(V21),"-",P21&amp;E21&amp;H21)</f>
        <v>-</v>
      </c>
      <c r="Y21" s="78" t="e">
        <f aca="false">P21&amp;O21</f>
        <v>#N/A</v>
      </c>
      <c r="AC21" s="74" t="n">
        <v>36033</v>
      </c>
      <c r="AD21" s="75" t="s">
        <v>56</v>
      </c>
      <c r="AE21" s="75" t="s">
        <v>95</v>
      </c>
      <c r="AF21" s="0" t="s">
        <v>66</v>
      </c>
      <c r="AG21" s="0" t="s">
        <v>27</v>
      </c>
      <c r="AH21" s="0" t="str">
        <f aca="false">CONCATENATE(AE21,AF21)</f>
        <v>INTRA-CAND-WEST-PRCNG</v>
      </c>
      <c r="AJ21" s="76"/>
    </row>
    <row r="22" customFormat="false" ht="12.75" hidden="false" customHeight="false" outlineLevel="0" collapsed="false">
      <c r="A22" s="74" t="n">
        <v>36698</v>
      </c>
      <c r="B22" s="75" t="s">
        <v>60</v>
      </c>
      <c r="C22" s="75" t="s">
        <v>61</v>
      </c>
      <c r="D22" s="75" t="s">
        <v>89</v>
      </c>
      <c r="E22" s="75" t="s">
        <v>27</v>
      </c>
      <c r="F22" s="75"/>
      <c r="G22" s="75" t="s">
        <v>93</v>
      </c>
      <c r="H22" s="74" t="n">
        <v>36770</v>
      </c>
      <c r="I22" s="75" t="n">
        <v>0</v>
      </c>
      <c r="J22" s="77" t="n">
        <f aca="false">IF(ISNA(K22),0,(I22*K22))</f>
        <v>0</v>
      </c>
      <c r="K22" s="77" t="e">
        <f aca="false">VLOOKUP(G22,CurveTable,2,FALSE())</f>
        <v>#N/A</v>
      </c>
      <c r="L22" s="77" t="str">
        <f aca="false">G22&amp;H22</f>
        <v>IF-NTHWST/CANBR36770</v>
      </c>
      <c r="M22" s="77" t="n">
        <f aca="false">SUM(I22/UOM)</f>
        <v>0</v>
      </c>
      <c r="N22" s="77" t="n">
        <f aca="false">SUM(J22/UOM)</f>
        <v>0</v>
      </c>
      <c r="O22" s="78" t="e">
        <f aca="false">INDEX(AG$2:AH$200,MATCH(D22&amp;G22,AH$2:AH$200,0),1)</f>
        <v>#N/A</v>
      </c>
      <c r="P22" s="78" t="str">
        <f aca="false">INDEX([15]Portfolios!A$3:G$929,MATCH(D22,[15]Portfolios!B$3:B$929,0),7)</f>
        <v>IMCANADA</v>
      </c>
      <c r="Q22" s="78" t="e">
        <f aca="false">IF($O22="P",INDEX('[15]Date Master'!I$3:J$332,MATCH($H22,'[15]Date Master'!I$3:I$332,0),2),0)</f>
        <v>#N/A</v>
      </c>
      <c r="R22" s="78" t="e">
        <f aca="false">IF($O22="D",INDEX('[15]Date Master'!O$3:P$332,MATCH($H22,'[15]Date Master'!O$3:O$332,0),2),0)</f>
        <v>#N/A</v>
      </c>
      <c r="S22" s="78" t="e">
        <f aca="false">IF($O22="PHY",INDEX('[15]Date Master'!R$3:S$332,MATCH($H22,'[15]Date Master'!R$3:R$332,0),2),0)</f>
        <v>#N/A</v>
      </c>
      <c r="T22" s="78" t="e">
        <f aca="false">IF($O22="G",INDEX('[15]Date Master'!R$3:S$332,MATCH($H22,'[15]Date Master'!R$3:R$332,0),2),0)</f>
        <v>#N/A</v>
      </c>
      <c r="U22" s="78" t="e">
        <f aca="false">SUM(Q22:T22)</f>
        <v>#N/A</v>
      </c>
      <c r="V22" s="78" t="e">
        <f aca="false">P22&amp;O22&amp;U22</f>
        <v>#N/A</v>
      </c>
      <c r="W22" s="78" t="str">
        <f aca="false">IF(ISNA(V22),"-",INDEX([15]Portfolios!A$3:H$827,MATCH(D22,[15]Portfolios!B$3:B$827,0),7)&amp;H22)</f>
        <v>-</v>
      </c>
      <c r="X22" s="78" t="str">
        <f aca="false">IF(ISNA(V22),"-",P22&amp;E22&amp;H22)</f>
        <v>-</v>
      </c>
      <c r="Y22" s="78" t="e">
        <f aca="false">P22&amp;O22</f>
        <v>#N/A</v>
      </c>
      <c r="AC22" s="74" t="n">
        <v>36033</v>
      </c>
      <c r="AD22" s="75" t="s">
        <v>56</v>
      </c>
      <c r="AE22" s="75" t="s">
        <v>95</v>
      </c>
      <c r="AF22" s="0" t="s">
        <v>96</v>
      </c>
      <c r="AG22" s="0" t="s">
        <v>27</v>
      </c>
      <c r="AH22" s="0" t="str">
        <f aca="false">CONCATENATE(AE22,AF22)</f>
        <v>INTRA-CAND-WEST-PRCCGPR-AECO/BASIS</v>
      </c>
    </row>
    <row r="23" customFormat="false" ht="12.75" hidden="false" customHeight="false" outlineLevel="0" collapsed="false">
      <c r="A23" s="74" t="n">
        <v>36698</v>
      </c>
      <c r="B23" s="75" t="s">
        <v>60</v>
      </c>
      <c r="C23" s="75" t="s">
        <v>61</v>
      </c>
      <c r="D23" s="75" t="s">
        <v>89</v>
      </c>
      <c r="E23" s="75" t="s">
        <v>27</v>
      </c>
      <c r="F23" s="75"/>
      <c r="G23" s="75" t="s">
        <v>93</v>
      </c>
      <c r="H23" s="74" t="n">
        <v>36800</v>
      </c>
      <c r="I23" s="75" t="n">
        <v>0</v>
      </c>
      <c r="J23" s="77" t="n">
        <f aca="false">IF(ISNA(K23),0,(I23*K23))</f>
        <v>0</v>
      </c>
      <c r="K23" s="77" t="e">
        <f aca="false">VLOOKUP(G23,CurveTable,2,FALSE())</f>
        <v>#N/A</v>
      </c>
      <c r="L23" s="77" t="str">
        <f aca="false">G23&amp;H23</f>
        <v>IF-NTHWST/CANBR36800</v>
      </c>
      <c r="M23" s="77" t="n">
        <f aca="false">SUM(I23/UOM)</f>
        <v>0</v>
      </c>
      <c r="N23" s="77" t="n">
        <f aca="false">SUM(J23/UOM)</f>
        <v>0</v>
      </c>
      <c r="O23" s="78" t="e">
        <f aca="false">INDEX(AG$2:AH$200,MATCH(D23&amp;G23,AH$2:AH$200,0),1)</f>
        <v>#N/A</v>
      </c>
      <c r="P23" s="78" t="str">
        <f aca="false">INDEX([15]Portfolios!A$3:G$929,MATCH(D23,[15]Portfolios!B$3:B$929,0),7)</f>
        <v>IMCANADA</v>
      </c>
      <c r="Q23" s="78" t="e">
        <f aca="false">IF($O23="P",INDEX('[15]Date Master'!I$3:J$332,MATCH($H23,'[15]Date Master'!I$3:I$332,0),2),0)</f>
        <v>#N/A</v>
      </c>
      <c r="R23" s="78" t="e">
        <f aca="false">IF($O23="D",INDEX('[15]Date Master'!O$3:P$332,MATCH($H23,'[15]Date Master'!O$3:O$332,0),2),0)</f>
        <v>#N/A</v>
      </c>
      <c r="S23" s="78" t="e">
        <f aca="false">IF($O23="PHY",INDEX('[15]Date Master'!R$3:S$332,MATCH($H23,'[15]Date Master'!R$3:R$332,0),2),0)</f>
        <v>#N/A</v>
      </c>
      <c r="T23" s="78" t="e">
        <f aca="false">IF($O23="G",INDEX('[15]Date Master'!R$3:S$332,MATCH($H23,'[15]Date Master'!R$3:R$332,0),2),0)</f>
        <v>#N/A</v>
      </c>
      <c r="U23" s="78" t="e">
        <f aca="false">SUM(Q23:T23)</f>
        <v>#N/A</v>
      </c>
      <c r="V23" s="78" t="e">
        <f aca="false">P23&amp;O23&amp;U23</f>
        <v>#N/A</v>
      </c>
      <c r="W23" s="78" t="str">
        <f aca="false">IF(ISNA(V23),"-",INDEX([15]Portfolios!A$3:H$827,MATCH(D23,[15]Portfolios!B$3:B$827,0),7)&amp;H23)</f>
        <v>-</v>
      </c>
      <c r="X23" s="78" t="str">
        <f aca="false">IF(ISNA(V23),"-",P23&amp;E23&amp;H23)</f>
        <v>-</v>
      </c>
      <c r="Y23" s="78" t="e">
        <f aca="false">P23&amp;O23</f>
        <v>#N/A</v>
      </c>
      <c r="AC23" s="74" t="n">
        <v>36033</v>
      </c>
      <c r="AD23" s="75" t="s">
        <v>56</v>
      </c>
      <c r="AE23" s="75" t="s">
        <v>95</v>
      </c>
      <c r="AF23" s="0" t="s">
        <v>97</v>
      </c>
      <c r="AG23" s="0" t="s">
        <v>27</v>
      </c>
      <c r="AH23" s="0" t="str">
        <f aca="false">CONCATENATE(AE23,AF23)</f>
        <v>INTRA-CAND-WEST-PRCIF-NWPL_ROCKY_M</v>
      </c>
      <c r="AJ23" s="76"/>
    </row>
    <row r="24" customFormat="false" ht="12.75" hidden="false" customHeight="false" outlineLevel="0" collapsed="false">
      <c r="A24" s="74" t="n">
        <v>36698</v>
      </c>
      <c r="B24" s="0" t="s">
        <v>60</v>
      </c>
      <c r="C24" s="0" t="s">
        <v>61</v>
      </c>
      <c r="D24" s="0" t="s">
        <v>89</v>
      </c>
      <c r="E24" s="0" t="s">
        <v>27</v>
      </c>
      <c r="G24" s="0" t="s">
        <v>97</v>
      </c>
      <c r="H24" s="74" t="n">
        <v>36678</v>
      </c>
      <c r="I24" s="0" t="n">
        <v>600000</v>
      </c>
      <c r="J24" s="77" t="n">
        <f aca="false">IF(ISNA(K24),0,(I24*K24))</f>
        <v>0</v>
      </c>
      <c r="K24" s="77" t="e">
        <f aca="false">VLOOKUP(G24,CurveTable,2,FALSE())</f>
        <v>#N/A</v>
      </c>
      <c r="L24" s="77" t="str">
        <f aca="false">G24&amp;H24</f>
        <v>IF-NWPL_ROCKY_M36678</v>
      </c>
      <c r="M24" s="77" t="n">
        <f aca="false">SUM(I24/UOM)</f>
        <v>60</v>
      </c>
      <c r="N24" s="77" t="n">
        <f aca="false">SUM(J24/UOM)</f>
        <v>0</v>
      </c>
      <c r="O24" s="78" t="e">
        <f aca="false">INDEX(AG$2:AH$200,MATCH(D24&amp;G24,AH$2:AH$200,0),1)</f>
        <v>#N/A</v>
      </c>
      <c r="P24" s="78" t="str">
        <f aca="false">INDEX([15]Portfolios!A$3:G$929,MATCH(D24,[15]Portfolios!B$3:B$929,0),7)</f>
        <v>IMCANADA</v>
      </c>
      <c r="Q24" s="78" t="e">
        <f aca="false">IF($O24="P",INDEX('[15]Date Master'!I$3:J$332,MATCH($H24,'[15]Date Master'!I$3:I$332,0),2),0)</f>
        <v>#N/A</v>
      </c>
      <c r="R24" s="78" t="e">
        <f aca="false">IF($O24="D",INDEX('[15]Date Master'!O$3:P$332,MATCH($H24,'[15]Date Master'!O$3:O$332,0),2),0)</f>
        <v>#N/A</v>
      </c>
      <c r="S24" s="78" t="e">
        <f aca="false">IF($O24="PHY",INDEX('[15]Date Master'!R$3:S$332,MATCH($H24,'[15]Date Master'!R$3:R$332,0),2),0)</f>
        <v>#N/A</v>
      </c>
      <c r="T24" s="78" t="e">
        <f aca="false">IF($O24="G",INDEX('[15]Date Master'!R$3:S$332,MATCH($H24,'[15]Date Master'!R$3:R$332,0),2),0)</f>
        <v>#N/A</v>
      </c>
      <c r="U24" s="78" t="e">
        <f aca="false">SUM(Q24:T24)</f>
        <v>#N/A</v>
      </c>
      <c r="V24" s="78" t="e">
        <f aca="false">P24&amp;O24&amp;U24</f>
        <v>#N/A</v>
      </c>
      <c r="W24" s="78" t="str">
        <f aca="false">IF(ISNA(V24),"-",INDEX([15]Portfolios!A$3:H$827,MATCH(D24,[15]Portfolios!B$3:B$827,0),7)&amp;H24)</f>
        <v>-</v>
      </c>
      <c r="X24" s="78" t="str">
        <f aca="false">IF(ISNA(V24),"-",P24&amp;E24&amp;H24)</f>
        <v>-</v>
      </c>
      <c r="Y24" s="78" t="e">
        <f aca="false">P24&amp;O24</f>
        <v>#N/A</v>
      </c>
      <c r="AC24" s="74" t="n">
        <v>36033</v>
      </c>
      <c r="AD24" s="75" t="s">
        <v>56</v>
      </c>
      <c r="AE24" s="0" t="s">
        <v>81</v>
      </c>
      <c r="AF24" s="0" t="s">
        <v>64</v>
      </c>
      <c r="AG24" s="0" t="s">
        <v>22</v>
      </c>
      <c r="AH24" s="0" t="str">
        <f aca="false">CONCATENATE(AE24,AF24)</f>
        <v>INTRA-CAND-WE-GD-GDLGD-AECOUS-DAILY</v>
      </c>
      <c r="AJ24" s="76"/>
    </row>
    <row r="25" customFormat="false" ht="12.75" hidden="false" customHeight="false" outlineLevel="0" collapsed="false">
      <c r="A25" s="74" t="n">
        <v>36698</v>
      </c>
      <c r="B25" s="0" t="s">
        <v>60</v>
      </c>
      <c r="C25" s="0" t="s">
        <v>61</v>
      </c>
      <c r="D25" s="0" t="s">
        <v>89</v>
      </c>
      <c r="E25" s="0" t="s">
        <v>27</v>
      </c>
      <c r="G25" s="0" t="s">
        <v>97</v>
      </c>
      <c r="H25" s="74" t="n">
        <v>36708</v>
      </c>
      <c r="I25" s="0" t="n">
        <v>541635</v>
      </c>
      <c r="J25" s="77" t="n">
        <f aca="false">IF(ISNA(K25),0,(I25*K25))</f>
        <v>0</v>
      </c>
      <c r="K25" s="77" t="e">
        <f aca="false">VLOOKUP(G25,CurveTable,2,FALSE())</f>
        <v>#N/A</v>
      </c>
      <c r="L25" s="77" t="str">
        <f aca="false">G25&amp;H25</f>
        <v>IF-NWPL_ROCKY_M36708</v>
      </c>
      <c r="M25" s="77" t="n">
        <f aca="false">SUM(I25/UOM)</f>
        <v>54.1635</v>
      </c>
      <c r="N25" s="77" t="n">
        <f aca="false">SUM(J25/UOM)</f>
        <v>0</v>
      </c>
      <c r="O25" s="78" t="e">
        <f aca="false">INDEX(AG$2:AH$200,MATCH(D25&amp;G25,AH$2:AH$200,0),1)</f>
        <v>#N/A</v>
      </c>
      <c r="P25" s="78" t="str">
        <f aca="false">INDEX([15]Portfolios!A$3:G$929,MATCH(D25,[15]Portfolios!B$3:B$929,0),7)</f>
        <v>IMCANADA</v>
      </c>
      <c r="Q25" s="78" t="e">
        <f aca="false">IF($O25="P",INDEX('[15]Date Master'!I$3:J$332,MATCH($H25,'[15]Date Master'!I$3:I$332,0),2),0)</f>
        <v>#N/A</v>
      </c>
      <c r="R25" s="78" t="e">
        <f aca="false">IF($O25="D",INDEX('[15]Date Master'!O$3:P$332,MATCH($H25,'[15]Date Master'!O$3:O$332,0),2),0)</f>
        <v>#N/A</v>
      </c>
      <c r="S25" s="78" t="e">
        <f aca="false">IF($O25="PHY",INDEX('[15]Date Master'!R$3:S$332,MATCH($H25,'[15]Date Master'!R$3:R$332,0),2),0)</f>
        <v>#N/A</v>
      </c>
      <c r="T25" s="78" t="e">
        <f aca="false">IF($O25="G",INDEX('[15]Date Master'!R$3:S$332,MATCH($H25,'[15]Date Master'!R$3:R$332,0),2),0)</f>
        <v>#N/A</v>
      </c>
      <c r="U25" s="78" t="e">
        <f aca="false">SUM(Q25:T25)</f>
        <v>#N/A</v>
      </c>
      <c r="V25" s="78" t="e">
        <f aca="false">P25&amp;O25&amp;U25</f>
        <v>#N/A</v>
      </c>
      <c r="W25" s="78" t="str">
        <f aca="false">IF(ISNA(V25),"-",INDEX([15]Portfolios!A$3:H$827,MATCH(D25,[15]Portfolios!B$3:B$827,0),7)&amp;H25)</f>
        <v>-</v>
      </c>
      <c r="X25" s="78" t="str">
        <f aca="false">IF(ISNA(V25),"-",P25&amp;E25&amp;H25)</f>
        <v>-</v>
      </c>
      <c r="Y25" s="78" t="e">
        <f aca="false">P25&amp;O25</f>
        <v>#N/A</v>
      </c>
      <c r="AC25" s="74" t="n">
        <v>36033</v>
      </c>
      <c r="AD25" s="75" t="s">
        <v>56</v>
      </c>
      <c r="AE25" s="75" t="s">
        <v>83</v>
      </c>
      <c r="AF25" s="0" t="s">
        <v>98</v>
      </c>
      <c r="AG25" s="0" t="s">
        <v>17</v>
      </c>
      <c r="AH25" s="0" t="str">
        <f aca="false">CONCATENATE(AE25,AF25)</f>
        <v>INTRA-CAND-WEST-PHYGDC-EMPRESS/DAY</v>
      </c>
      <c r="AJ25" s="76"/>
    </row>
    <row r="26" customFormat="false" ht="12.75" hidden="false" customHeight="false" outlineLevel="0" collapsed="false">
      <c r="A26" s="74" t="n">
        <v>36698</v>
      </c>
      <c r="B26" s="0" t="s">
        <v>60</v>
      </c>
      <c r="C26" s="0" t="s">
        <v>61</v>
      </c>
      <c r="D26" s="0" t="s">
        <v>89</v>
      </c>
      <c r="E26" s="0" t="s">
        <v>27</v>
      </c>
      <c r="G26" s="0" t="s">
        <v>66</v>
      </c>
      <c r="H26" s="74" t="n">
        <v>36678</v>
      </c>
      <c r="I26" s="0" t="n">
        <v>0</v>
      </c>
      <c r="J26" s="77" t="n">
        <f aca="false">IF(ISNA(K26),0,(I26*K26))</f>
        <v>0</v>
      </c>
      <c r="K26" s="77" t="n">
        <f aca="false">VLOOKUP(G26,CurveTable,2,FALSE())</f>
        <v>1</v>
      </c>
      <c r="L26" s="77" t="str">
        <f aca="false">G26&amp;H26</f>
        <v>NG36678</v>
      </c>
      <c r="M26" s="77" t="n">
        <f aca="false">SUM(I26/UOM)</f>
        <v>0</v>
      </c>
      <c r="N26" s="77" t="n">
        <f aca="false">SUM(J26/UOM)</f>
        <v>0</v>
      </c>
      <c r="O26" s="78" t="e">
        <f aca="false">INDEX(AG$2:AH$200,MATCH(D26&amp;G26,AH$2:AH$200,0),1)</f>
        <v>#N/A</v>
      </c>
      <c r="P26" s="78" t="str">
        <f aca="false">INDEX([15]Portfolios!A$3:G$929,MATCH(D26,[15]Portfolios!B$3:B$929,0),7)</f>
        <v>IMCANADA</v>
      </c>
      <c r="Q26" s="78" t="e">
        <f aca="false">IF($O26="P",INDEX('[15]Date Master'!I$3:J$332,MATCH($H26,'[15]Date Master'!I$3:I$332,0),2),0)</f>
        <v>#N/A</v>
      </c>
      <c r="R26" s="78" t="e">
        <f aca="false">IF($O26="D",INDEX('[15]Date Master'!O$3:P$332,MATCH($H26,'[15]Date Master'!O$3:O$332,0),2),0)</f>
        <v>#N/A</v>
      </c>
      <c r="S26" s="78" t="e">
        <f aca="false">IF($O26="PHY",INDEX('[15]Date Master'!R$3:S$332,MATCH($H26,'[15]Date Master'!R$3:R$332,0),2),0)</f>
        <v>#N/A</v>
      </c>
      <c r="T26" s="78" t="e">
        <f aca="false">IF($O26="G",INDEX('[15]Date Master'!R$3:S$332,MATCH($H26,'[15]Date Master'!R$3:R$332,0),2),0)</f>
        <v>#N/A</v>
      </c>
      <c r="U26" s="78" t="e">
        <f aca="false">SUM(Q26:T26)</f>
        <v>#N/A</v>
      </c>
      <c r="V26" s="78" t="e">
        <f aca="false">P26&amp;O26&amp;U26</f>
        <v>#N/A</v>
      </c>
      <c r="W26" s="78" t="str">
        <f aca="false">IF(ISNA(V26),"-",INDEX([15]Portfolios!A$3:H$827,MATCH(D26,[15]Portfolios!B$3:B$827,0),7)&amp;H26)</f>
        <v>-</v>
      </c>
      <c r="X26" s="78" t="str">
        <f aca="false">IF(ISNA(V26),"-",P26&amp;E26&amp;H26)</f>
        <v>-</v>
      </c>
      <c r="Y26" s="78" t="e">
        <f aca="false">P26&amp;O26</f>
        <v>#N/A</v>
      </c>
      <c r="AC26" s="74" t="n">
        <v>36033</v>
      </c>
      <c r="AD26" s="75" t="s">
        <v>56</v>
      </c>
      <c r="AE26" s="75" t="s">
        <v>99</v>
      </c>
      <c r="AF26" s="75" t="s">
        <v>69</v>
      </c>
      <c r="AG26" s="0" t="s">
        <v>27</v>
      </c>
      <c r="AH26" s="0" t="str">
        <f aca="false">CONCATENATE(AE26,AF26)</f>
        <v>IMCAN-ERMS-XL-PRCNGMR-AECO/C</v>
      </c>
      <c r="AJ26" s="76"/>
    </row>
    <row r="27" customFormat="false" ht="12.75" hidden="false" customHeight="false" outlineLevel="0" collapsed="false">
      <c r="A27" s="74" t="n">
        <v>36698</v>
      </c>
      <c r="B27" s="0" t="s">
        <v>60</v>
      </c>
      <c r="C27" s="0" t="s">
        <v>61</v>
      </c>
      <c r="D27" s="0" t="s">
        <v>89</v>
      </c>
      <c r="E27" s="0" t="s">
        <v>27</v>
      </c>
      <c r="G27" s="0" t="s">
        <v>66</v>
      </c>
      <c r="H27" s="74" t="n">
        <v>36708</v>
      </c>
      <c r="I27" s="0" t="n">
        <v>541635</v>
      </c>
      <c r="J27" s="77" t="n">
        <f aca="false">IF(ISNA(K27),0,(I27*K27))</f>
        <v>541635</v>
      </c>
      <c r="K27" s="77" t="n">
        <f aca="false">VLOOKUP(G27,CurveTable,2,FALSE())</f>
        <v>1</v>
      </c>
      <c r="L27" s="77" t="str">
        <f aca="false">G27&amp;H27</f>
        <v>NG36708</v>
      </c>
      <c r="M27" s="77" t="n">
        <f aca="false">SUM(I27/UOM)</f>
        <v>54.1635</v>
      </c>
      <c r="N27" s="77" t="n">
        <f aca="false">SUM(J27/UOM)</f>
        <v>54.1635</v>
      </c>
      <c r="O27" s="78" t="e">
        <f aca="false">INDEX(AG$2:AH$200,MATCH(D27&amp;G27,AH$2:AH$200,0),1)</f>
        <v>#N/A</v>
      </c>
      <c r="P27" s="78" t="str">
        <f aca="false">INDEX([15]Portfolios!A$3:G$929,MATCH(D27,[15]Portfolios!B$3:B$929,0),7)</f>
        <v>IMCANADA</v>
      </c>
      <c r="Q27" s="78" t="e">
        <f aca="false">IF($O27="P",INDEX('[15]Date Master'!I$3:J$332,MATCH($H27,'[15]Date Master'!I$3:I$332,0),2),0)</f>
        <v>#N/A</v>
      </c>
      <c r="R27" s="78" t="e">
        <f aca="false">IF($O27="D",INDEX('[15]Date Master'!O$3:P$332,MATCH($H27,'[15]Date Master'!O$3:O$332,0),2),0)</f>
        <v>#N/A</v>
      </c>
      <c r="S27" s="78" t="e">
        <f aca="false">IF($O27="PHY",INDEX('[15]Date Master'!R$3:S$332,MATCH($H27,'[15]Date Master'!R$3:R$332,0),2),0)</f>
        <v>#N/A</v>
      </c>
      <c r="T27" s="78" t="e">
        <f aca="false">IF($O27="G",INDEX('[15]Date Master'!R$3:S$332,MATCH($H27,'[15]Date Master'!R$3:R$332,0),2),0)</f>
        <v>#N/A</v>
      </c>
      <c r="U27" s="78" t="e">
        <f aca="false">SUM(Q27:T27)</f>
        <v>#N/A</v>
      </c>
      <c r="V27" s="78" t="e">
        <f aca="false">P27&amp;O27&amp;U27</f>
        <v>#N/A</v>
      </c>
      <c r="W27" s="78" t="str">
        <f aca="false">IF(ISNA(V27),"-",INDEX([15]Portfolios!A$3:H$827,MATCH(D27,[15]Portfolios!B$3:B$827,0),7)&amp;H27)</f>
        <v>-</v>
      </c>
      <c r="X27" s="78" t="str">
        <f aca="false">IF(ISNA(V27),"-",P27&amp;E27&amp;H27)</f>
        <v>-</v>
      </c>
      <c r="Y27" s="78" t="e">
        <f aca="false">P27&amp;O27</f>
        <v>#N/A</v>
      </c>
      <c r="AC27" s="74" t="n">
        <v>36033</v>
      </c>
      <c r="AD27" s="75" t="s">
        <v>56</v>
      </c>
      <c r="AE27" s="75" t="s">
        <v>99</v>
      </c>
      <c r="AF27" s="79" t="s">
        <v>66</v>
      </c>
      <c r="AG27" s="0" t="s">
        <v>27</v>
      </c>
      <c r="AH27" s="0" t="str">
        <f aca="false">CONCATENATE(AE27,AF27)</f>
        <v>IMCAN-ERMS-XL-PRCNG</v>
      </c>
    </row>
    <row r="28" customFormat="false" ht="12.75" hidden="false" customHeight="false" outlineLevel="0" collapsed="false">
      <c r="A28" s="74" t="n">
        <v>36698</v>
      </c>
      <c r="B28" s="0" t="s">
        <v>60</v>
      </c>
      <c r="C28" s="0" t="s">
        <v>61</v>
      </c>
      <c r="D28" s="0" t="s">
        <v>89</v>
      </c>
      <c r="E28" s="0" t="s">
        <v>27</v>
      </c>
      <c r="G28" s="0" t="s">
        <v>66</v>
      </c>
      <c r="H28" s="74" t="n">
        <v>36739</v>
      </c>
      <c r="I28" s="0" t="n">
        <v>0</v>
      </c>
      <c r="J28" s="77" t="n">
        <f aca="false">IF(ISNA(K28),0,(I28*K28))</f>
        <v>0</v>
      </c>
      <c r="K28" s="77" t="n">
        <f aca="false">VLOOKUP(G28,CurveTable,2,FALSE())</f>
        <v>1</v>
      </c>
      <c r="L28" s="77" t="str">
        <f aca="false">G28&amp;H28</f>
        <v>NG36739</v>
      </c>
      <c r="M28" s="77" t="n">
        <f aca="false">SUM(I28/UOM)</f>
        <v>0</v>
      </c>
      <c r="N28" s="77" t="n">
        <f aca="false">SUM(J28/UOM)</f>
        <v>0</v>
      </c>
      <c r="O28" s="78" t="e">
        <f aca="false">INDEX(AG$2:AH$200,MATCH(D28&amp;G28,AH$2:AH$200,0),1)</f>
        <v>#N/A</v>
      </c>
      <c r="P28" s="78" t="str">
        <f aca="false">INDEX([15]Portfolios!A$3:G$929,MATCH(D28,[15]Portfolios!B$3:B$929,0),7)</f>
        <v>IMCANADA</v>
      </c>
      <c r="Q28" s="78" t="e">
        <f aca="false">IF($O28="P",INDEX('[15]Date Master'!I$3:J$332,MATCH($H28,'[15]Date Master'!I$3:I$332,0),2),0)</f>
        <v>#N/A</v>
      </c>
      <c r="R28" s="78" t="e">
        <f aca="false">IF($O28="D",INDEX('[15]Date Master'!O$3:P$332,MATCH($H28,'[15]Date Master'!O$3:O$332,0),2),0)</f>
        <v>#N/A</v>
      </c>
      <c r="S28" s="78" t="e">
        <f aca="false">IF($O28="PHY",INDEX('[15]Date Master'!R$3:S$332,MATCH($H28,'[15]Date Master'!R$3:R$332,0),2),0)</f>
        <v>#N/A</v>
      </c>
      <c r="T28" s="78" t="e">
        <f aca="false">IF($O28="G",INDEX('[15]Date Master'!R$3:S$332,MATCH($H28,'[15]Date Master'!R$3:R$332,0),2),0)</f>
        <v>#N/A</v>
      </c>
      <c r="U28" s="78" t="e">
        <f aca="false">SUM(Q28:T28)</f>
        <v>#N/A</v>
      </c>
      <c r="V28" s="78" t="e">
        <f aca="false">P28&amp;O28&amp;U28</f>
        <v>#N/A</v>
      </c>
      <c r="W28" s="78" t="str">
        <f aca="false">IF(ISNA(V28),"-",INDEX([15]Portfolios!A$3:H$827,MATCH(D28,[15]Portfolios!B$3:B$827,0),7)&amp;H28)</f>
        <v>-</v>
      </c>
      <c r="X28" s="78" t="str">
        <f aca="false">IF(ISNA(V28),"-",P28&amp;E28&amp;H28)</f>
        <v>-</v>
      </c>
      <c r="Y28" s="78" t="e">
        <f aca="false">P28&amp;O28</f>
        <v>#N/A</v>
      </c>
      <c r="AC28" s="74" t="n">
        <v>36033</v>
      </c>
      <c r="AD28" s="75" t="s">
        <v>56</v>
      </c>
      <c r="AE28" s="75" t="s">
        <v>99</v>
      </c>
      <c r="AF28" s="79" t="s">
        <v>93</v>
      </c>
      <c r="AG28" s="0" t="s">
        <v>27</v>
      </c>
      <c r="AH28" s="0" t="str">
        <f aca="false">CONCATENATE(AE28,AF28)</f>
        <v>IMCAN-ERMS-XL-PRCIF-NTHWST/CANBR</v>
      </c>
    </row>
    <row r="29" customFormat="false" ht="12.75" hidden="false" customHeight="false" outlineLevel="0" collapsed="false">
      <c r="A29" s="74" t="n">
        <v>36698</v>
      </c>
      <c r="B29" s="0" t="s">
        <v>60</v>
      </c>
      <c r="C29" s="0" t="s">
        <v>61</v>
      </c>
      <c r="D29" s="0" t="s">
        <v>89</v>
      </c>
      <c r="E29" s="0" t="s">
        <v>27</v>
      </c>
      <c r="G29" s="0" t="s">
        <v>66</v>
      </c>
      <c r="H29" s="74" t="n">
        <v>36770</v>
      </c>
      <c r="I29" s="0" t="n">
        <v>0</v>
      </c>
      <c r="J29" s="77" t="n">
        <f aca="false">IF(ISNA(K29),0,(I29*K29))</f>
        <v>0</v>
      </c>
      <c r="K29" s="77" t="n">
        <f aca="false">VLOOKUP(G29,CurveTable,2,FALSE())</f>
        <v>1</v>
      </c>
      <c r="L29" s="77" t="str">
        <f aca="false">G29&amp;H29</f>
        <v>NG36770</v>
      </c>
      <c r="M29" s="77" t="n">
        <f aca="false">SUM(I29/UOM)</f>
        <v>0</v>
      </c>
      <c r="N29" s="77" t="n">
        <f aca="false">SUM(J29/UOM)</f>
        <v>0</v>
      </c>
      <c r="O29" s="78" t="e">
        <f aca="false">INDEX(AG$2:AH$200,MATCH(D29&amp;G29,AH$2:AH$200,0),1)</f>
        <v>#N/A</v>
      </c>
      <c r="P29" s="78" t="str">
        <f aca="false">INDEX([15]Portfolios!A$3:G$929,MATCH(D29,[15]Portfolios!B$3:B$929,0),7)</f>
        <v>IMCANADA</v>
      </c>
      <c r="Q29" s="78" t="e">
        <f aca="false">IF($O29="P",INDEX('[15]Date Master'!I$3:J$332,MATCH($H29,'[15]Date Master'!I$3:I$332,0),2),0)</f>
        <v>#N/A</v>
      </c>
      <c r="R29" s="78" t="e">
        <f aca="false">IF($O29="D",INDEX('[15]Date Master'!O$3:P$332,MATCH($H29,'[15]Date Master'!O$3:O$332,0),2),0)</f>
        <v>#N/A</v>
      </c>
      <c r="S29" s="78" t="e">
        <f aca="false">IF($O29="PHY",INDEX('[15]Date Master'!R$3:S$332,MATCH($H29,'[15]Date Master'!R$3:R$332,0),2),0)</f>
        <v>#N/A</v>
      </c>
      <c r="T29" s="78" t="e">
        <f aca="false">IF($O29="G",INDEX('[15]Date Master'!R$3:S$332,MATCH($H29,'[15]Date Master'!R$3:R$332,0),2),0)</f>
        <v>#N/A</v>
      </c>
      <c r="U29" s="78" t="e">
        <f aca="false">SUM(Q29:T29)</f>
        <v>#N/A</v>
      </c>
      <c r="V29" s="78" t="e">
        <f aca="false">P29&amp;O29&amp;U29</f>
        <v>#N/A</v>
      </c>
      <c r="W29" s="78" t="str">
        <f aca="false">IF(ISNA(V29),"-",INDEX([15]Portfolios!A$3:H$827,MATCH(D29,[15]Portfolios!B$3:B$827,0),7)&amp;H29)</f>
        <v>-</v>
      </c>
      <c r="X29" s="78" t="str">
        <f aca="false">IF(ISNA(V29),"-",P29&amp;E29&amp;H29)</f>
        <v>-</v>
      </c>
      <c r="Y29" s="78" t="e">
        <f aca="false">P29&amp;O29</f>
        <v>#N/A</v>
      </c>
      <c r="AC29" s="74" t="n">
        <v>36033</v>
      </c>
      <c r="AD29" s="75" t="s">
        <v>56</v>
      </c>
      <c r="AE29" s="75" t="s">
        <v>99</v>
      </c>
      <c r="AF29" s="75" t="s">
        <v>71</v>
      </c>
      <c r="AG29" s="0" t="s">
        <v>27</v>
      </c>
      <c r="AH29" s="0" t="str">
        <f aca="false">CONCATENATE(AE29,AF29)</f>
        <v>IMCAN-ERMS-XL-PRCSTATION2/US$</v>
      </c>
    </row>
    <row r="30" customFormat="false" ht="12.75" hidden="false" customHeight="false" outlineLevel="0" collapsed="false">
      <c r="A30" s="74" t="n">
        <v>36698</v>
      </c>
      <c r="B30" s="0" t="s">
        <v>60</v>
      </c>
      <c r="C30" s="0" t="s">
        <v>61</v>
      </c>
      <c r="D30" s="0" t="s">
        <v>89</v>
      </c>
      <c r="E30" s="0" t="s">
        <v>27</v>
      </c>
      <c r="G30" s="0" t="s">
        <v>66</v>
      </c>
      <c r="H30" s="74" t="n">
        <v>36800</v>
      </c>
      <c r="I30" s="0" t="n">
        <v>0</v>
      </c>
      <c r="J30" s="77" t="n">
        <f aca="false">IF(ISNA(K30),0,(I30*K30))</f>
        <v>0</v>
      </c>
      <c r="K30" s="77" t="n">
        <f aca="false">VLOOKUP(G30,CurveTable,2,FALSE())</f>
        <v>1</v>
      </c>
      <c r="L30" s="77" t="str">
        <f aca="false">G30&amp;H30</f>
        <v>NG36800</v>
      </c>
      <c r="M30" s="77" t="n">
        <f aca="false">SUM(I30/UOM)</f>
        <v>0</v>
      </c>
      <c r="N30" s="77" t="n">
        <f aca="false">SUM(J30/UOM)</f>
        <v>0</v>
      </c>
      <c r="O30" s="78" t="e">
        <f aca="false">INDEX(AG$2:AH$200,MATCH(D30&amp;G30,AH$2:AH$200,0),1)</f>
        <v>#N/A</v>
      </c>
      <c r="P30" s="78" t="str">
        <f aca="false">INDEX([15]Portfolios!A$3:G$929,MATCH(D30,[15]Portfolios!B$3:B$929,0),7)</f>
        <v>IMCANADA</v>
      </c>
      <c r="Q30" s="78" t="e">
        <f aca="false">IF($O30="P",INDEX('[15]Date Master'!I$3:J$332,MATCH($H30,'[15]Date Master'!I$3:I$332,0),2),0)</f>
        <v>#N/A</v>
      </c>
      <c r="R30" s="78" t="e">
        <f aca="false">IF($O30="D",INDEX('[15]Date Master'!O$3:P$332,MATCH($H30,'[15]Date Master'!O$3:O$332,0),2),0)</f>
        <v>#N/A</v>
      </c>
      <c r="S30" s="78" t="e">
        <f aca="false">IF($O30="PHY",INDEX('[15]Date Master'!R$3:S$332,MATCH($H30,'[15]Date Master'!R$3:R$332,0),2),0)</f>
        <v>#N/A</v>
      </c>
      <c r="T30" s="78" t="e">
        <f aca="false">IF($O30="G",INDEX('[15]Date Master'!R$3:S$332,MATCH($H30,'[15]Date Master'!R$3:R$332,0),2),0)</f>
        <v>#N/A</v>
      </c>
      <c r="U30" s="78" t="e">
        <f aca="false">SUM(Q30:T30)</f>
        <v>#N/A</v>
      </c>
      <c r="V30" s="78" t="e">
        <f aca="false">P30&amp;O30&amp;U30</f>
        <v>#N/A</v>
      </c>
      <c r="W30" s="78" t="str">
        <f aca="false">IF(ISNA(V30),"-",INDEX([15]Portfolios!A$3:H$827,MATCH(D30,[15]Portfolios!B$3:B$827,0),7)&amp;H30)</f>
        <v>-</v>
      </c>
      <c r="X30" s="78" t="str">
        <f aca="false">IF(ISNA(V30),"-",P30&amp;E30&amp;H30)</f>
        <v>-</v>
      </c>
      <c r="Y30" s="78" t="e">
        <f aca="false">P30&amp;O30</f>
        <v>#N/A</v>
      </c>
      <c r="AC30" s="74" t="n">
        <v>36033</v>
      </c>
      <c r="AD30" s="75" t="s">
        <v>56</v>
      </c>
      <c r="AE30" s="75" t="s">
        <v>99</v>
      </c>
      <c r="AF30" s="75" t="s">
        <v>59</v>
      </c>
      <c r="AG30" s="0" t="s">
        <v>27</v>
      </c>
      <c r="AH30" s="0" t="str">
        <f aca="false">CONCATENATE(AE30,AF30)</f>
        <v>IMCAN-ERMS-XL-PRCIF-NWPL-ROCK/CA</v>
      </c>
    </row>
    <row r="31" customFormat="false" ht="12.75" hidden="false" customHeight="false" outlineLevel="0" collapsed="false">
      <c r="A31" s="74" t="n">
        <v>36698</v>
      </c>
      <c r="B31" s="0" t="s">
        <v>60</v>
      </c>
      <c r="C31" s="0" t="s">
        <v>61</v>
      </c>
      <c r="D31" s="0" t="s">
        <v>89</v>
      </c>
      <c r="E31" s="0" t="s">
        <v>27</v>
      </c>
      <c r="G31" s="0" t="s">
        <v>100</v>
      </c>
      <c r="H31" s="74" t="n">
        <v>36678</v>
      </c>
      <c r="I31" s="0" t="n">
        <v>0</v>
      </c>
      <c r="J31" s="77" t="n">
        <f aca="false">IF(ISNA(K31),0,(I31*K31))</f>
        <v>0</v>
      </c>
      <c r="K31" s="77" t="e">
        <f aca="false">VLOOKUP(G31,CurveTable,2,FALSE())</f>
        <v>#N/A</v>
      </c>
      <c r="L31" s="77" t="str">
        <f aca="false">G31&amp;H31</f>
        <v>NGGJ36678</v>
      </c>
      <c r="M31" s="77" t="n">
        <f aca="false">SUM(I31/UOM)</f>
        <v>0</v>
      </c>
      <c r="N31" s="77" t="n">
        <f aca="false">SUM(J31/UOM)</f>
        <v>0</v>
      </c>
      <c r="O31" s="78" t="e">
        <f aca="false">INDEX(AG$2:AH$200,MATCH(D31&amp;G31,AH$2:AH$200,0),1)</f>
        <v>#N/A</v>
      </c>
      <c r="P31" s="78" t="str">
        <f aca="false">INDEX([15]Portfolios!A$3:G$929,MATCH(D31,[15]Portfolios!B$3:B$929,0),7)</f>
        <v>IMCANADA</v>
      </c>
      <c r="Q31" s="78" t="e">
        <f aca="false">IF($O31="P",INDEX('[15]Date Master'!I$3:J$332,MATCH($H31,'[15]Date Master'!I$3:I$332,0),2),0)</f>
        <v>#N/A</v>
      </c>
      <c r="R31" s="78" t="e">
        <f aca="false">IF($O31="D",INDEX('[15]Date Master'!O$3:P$332,MATCH($H31,'[15]Date Master'!O$3:O$332,0),2),0)</f>
        <v>#N/A</v>
      </c>
      <c r="S31" s="78" t="e">
        <f aca="false">IF($O31="PHY",INDEX('[15]Date Master'!R$3:S$332,MATCH($H31,'[15]Date Master'!R$3:R$332,0),2),0)</f>
        <v>#N/A</v>
      </c>
      <c r="T31" s="78" t="e">
        <f aca="false">IF($O31="G",INDEX('[15]Date Master'!R$3:S$332,MATCH($H31,'[15]Date Master'!R$3:R$332,0),2),0)</f>
        <v>#N/A</v>
      </c>
      <c r="U31" s="78" t="e">
        <f aca="false">SUM(Q31:T31)</f>
        <v>#N/A</v>
      </c>
      <c r="V31" s="78" t="e">
        <f aca="false">P31&amp;O31&amp;U31</f>
        <v>#N/A</v>
      </c>
      <c r="W31" s="78" t="str">
        <f aca="false">IF(ISNA(V31),"-",INDEX([15]Portfolios!A$3:H$827,MATCH(D31,[15]Portfolios!B$3:B$827,0),7)&amp;H31)</f>
        <v>-</v>
      </c>
      <c r="X31" s="78" t="str">
        <f aca="false">IF(ISNA(V31),"-",P31&amp;E31&amp;H31)</f>
        <v>-</v>
      </c>
      <c r="Y31" s="78" t="e">
        <f aca="false">P31&amp;O31</f>
        <v>#N/A</v>
      </c>
      <c r="AC31" s="74" t="n">
        <v>36033</v>
      </c>
      <c r="AD31" s="75" t="s">
        <v>56</v>
      </c>
      <c r="AE31" s="75" t="s">
        <v>99</v>
      </c>
      <c r="AF31" s="75" t="s">
        <v>101</v>
      </c>
      <c r="AG31" s="0" t="s">
        <v>27</v>
      </c>
      <c r="AH31" s="0" t="str">
        <f aca="false">CONCATENATE(AE31,AF31)</f>
        <v>IMCAN-ERMS-XL-PRCNGI-MALIN/FP</v>
      </c>
    </row>
    <row r="32" customFormat="false" ht="12.75" hidden="false" customHeight="false" outlineLevel="0" collapsed="false">
      <c r="A32" s="74" t="n">
        <v>36698</v>
      </c>
      <c r="B32" s="0" t="s">
        <v>60</v>
      </c>
      <c r="C32" s="0" t="s">
        <v>61</v>
      </c>
      <c r="D32" s="0" t="s">
        <v>81</v>
      </c>
      <c r="E32" s="0" t="s">
        <v>63</v>
      </c>
      <c r="F32" s="0" t="s">
        <v>22</v>
      </c>
      <c r="G32" s="0" t="s">
        <v>64</v>
      </c>
      <c r="H32" s="74" t="n">
        <v>36678</v>
      </c>
      <c r="I32" s="0" t="n">
        <v>-40000</v>
      </c>
      <c r="J32" s="77" t="n">
        <f aca="false">IF(ISNA(K32),0,(I32*K32))</f>
        <v>0</v>
      </c>
      <c r="K32" s="77" t="e">
        <f aca="false">VLOOKUP(G32,CurveTable,2,FALSE())</f>
        <v>#N/A</v>
      </c>
      <c r="L32" s="77" t="str">
        <f aca="false">G32&amp;H32</f>
        <v>GD-AECOUS-DAILY36678</v>
      </c>
      <c r="M32" s="77" t="n">
        <f aca="false">SUM(I32/UOM)</f>
        <v>-4</v>
      </c>
      <c r="N32" s="77" t="n">
        <f aca="false">SUM(J32/UOM)</f>
        <v>0</v>
      </c>
      <c r="O32" s="78" t="str">
        <f aca="false">INDEX(AG$2:AH$200,MATCH(D32&amp;G32,AH$2:AH$200,0),1)</f>
        <v>G</v>
      </c>
      <c r="P32" s="78" t="str">
        <f aca="false">INDEX([15]Portfolios!A$3:G$929,MATCH(D32,[15]Portfolios!B$3:B$929,0),7)</f>
        <v>IMCANADA</v>
      </c>
      <c r="Q32" s="78" t="n">
        <f aca="false">IF($O32="P",INDEX('[15]Date Master'!I$3:J$332,MATCH($H32,'[15]Date Master'!I$3:I$332,0),2),0)</f>
        <v>0</v>
      </c>
      <c r="R32" s="78" t="n">
        <f aca="false">IF($O32="D",INDEX('[15]Date Master'!O$3:P$332,MATCH($H32,'[15]Date Master'!O$3:O$332,0),2),0)</f>
        <v>0</v>
      </c>
      <c r="S32" s="78" t="n">
        <f aca="false">IF($O32="PHY",INDEX('[15]Date Master'!R$3:S$332,MATCH($H32,'[15]Date Master'!R$3:R$332,0),2),0)</f>
        <v>0</v>
      </c>
      <c r="T32" s="78" t="n">
        <f aca="false">IF($O32="G",INDEX('[15]Date Master'!R$3:S$332,MATCH($H32,'[15]Date Master'!R$3:R$332,0),2),0)</f>
        <v>1</v>
      </c>
      <c r="U32" s="78" t="n">
        <f aca="false">SUM(Q32:T32)</f>
        <v>1</v>
      </c>
      <c r="V32" s="78" t="str">
        <f aca="false">P32&amp;O32&amp;U32</f>
        <v>IMCANADAG1</v>
      </c>
      <c r="W32" s="78" t="str">
        <f aca="false">IF(ISNA(V32),"-",INDEX([15]Portfolios!A$3:H$827,MATCH(D32,[15]Portfolios!B$3:B$827,0),7)&amp;H32)</f>
        <v>IMCANADA36678</v>
      </c>
      <c r="X32" s="78" t="str">
        <f aca="false">IF(ISNA(V32),"-",P32&amp;E32&amp;H32)</f>
        <v>IMCANADAM36678</v>
      </c>
      <c r="Y32" s="78" t="str">
        <f aca="false">P32&amp;O32</f>
        <v>IMCANADAG</v>
      </c>
      <c r="AC32" s="74" t="n">
        <v>36033</v>
      </c>
      <c r="AD32" s="75" t="s">
        <v>56</v>
      </c>
      <c r="AE32" s="75" t="s">
        <v>102</v>
      </c>
      <c r="AF32" s="75" t="s">
        <v>96</v>
      </c>
      <c r="AG32" s="0" t="s">
        <v>24</v>
      </c>
      <c r="AH32" s="0" t="str">
        <f aca="false">CONCATENATE(AE32,AF32)</f>
        <v>IMCAN-ERMS-XL-BASCGPR-AECO/BASIS</v>
      </c>
    </row>
    <row r="33" customFormat="false" ht="12.75" hidden="false" customHeight="false" outlineLevel="0" collapsed="false">
      <c r="A33" s="74" t="n">
        <v>36698</v>
      </c>
      <c r="B33" s="0" t="s">
        <v>60</v>
      </c>
      <c r="C33" s="0" t="s">
        <v>61</v>
      </c>
      <c r="D33" s="0" t="s">
        <v>81</v>
      </c>
      <c r="E33" s="0" t="s">
        <v>63</v>
      </c>
      <c r="F33" s="0" t="s">
        <v>22</v>
      </c>
      <c r="G33" s="0" t="s">
        <v>67</v>
      </c>
      <c r="H33" s="74" t="n">
        <v>36678</v>
      </c>
      <c r="I33" s="0" t="n">
        <v>807384</v>
      </c>
      <c r="J33" s="77" t="n">
        <f aca="false">IF(ISNA(K33),0,(I33*K33))</f>
        <v>0</v>
      </c>
      <c r="K33" s="77" t="e">
        <f aca="false">VLOOKUP(G33,CurveTable,2,FALSE())</f>
        <v>#N/A</v>
      </c>
      <c r="L33" s="77" t="str">
        <f aca="false">G33&amp;H33</f>
        <v>GD-CGPR-AECO/AV36678</v>
      </c>
      <c r="M33" s="77" t="n">
        <f aca="false">SUM(I33/UOM)</f>
        <v>80.7384</v>
      </c>
      <c r="N33" s="77" t="n">
        <f aca="false">SUM(J33/UOM)</f>
        <v>0</v>
      </c>
      <c r="O33" s="78" t="str">
        <f aca="false">INDEX(AG$2:AH$200,MATCH(D33&amp;G33,AH$2:AH$200,0),1)</f>
        <v>PHY</v>
      </c>
      <c r="P33" s="78" t="str">
        <f aca="false">INDEX([15]Portfolios!A$3:G$929,MATCH(D33,[15]Portfolios!B$3:B$929,0),7)</f>
        <v>IMCANADA</v>
      </c>
      <c r="Q33" s="78" t="n">
        <f aca="false">IF($O33="P",INDEX('[15]Date Master'!I$3:J$332,MATCH($H33,'[15]Date Master'!I$3:I$332,0),2),0)</f>
        <v>0</v>
      </c>
      <c r="R33" s="78" t="n">
        <f aca="false">IF($O33="D",INDEX('[15]Date Master'!O$3:P$332,MATCH($H33,'[15]Date Master'!O$3:O$332,0),2),0)</f>
        <v>0</v>
      </c>
      <c r="S33" s="78" t="n">
        <f aca="false">IF($O33="PHY",INDEX('[15]Date Master'!R$3:S$332,MATCH($H33,'[15]Date Master'!R$3:R$332,0),2),0)</f>
        <v>1</v>
      </c>
      <c r="T33" s="78" t="n">
        <f aca="false">IF($O33="G",INDEX('[15]Date Master'!R$3:S$332,MATCH($H33,'[15]Date Master'!R$3:R$332,0),2),0)</f>
        <v>0</v>
      </c>
      <c r="U33" s="78" t="n">
        <f aca="false">SUM(Q33:T33)</f>
        <v>1</v>
      </c>
      <c r="V33" s="78" t="str">
        <f aca="false">P33&amp;O33&amp;U33</f>
        <v>IMCANADAPHY1</v>
      </c>
      <c r="W33" s="78" t="str">
        <f aca="false">IF(ISNA(V33),"-",INDEX([15]Portfolios!A$3:H$827,MATCH(D33,[15]Portfolios!B$3:B$827,0),7)&amp;H33)</f>
        <v>IMCANADA36678</v>
      </c>
      <c r="X33" s="78" t="str">
        <f aca="false">IF(ISNA(V33),"-",P33&amp;E33&amp;H33)</f>
        <v>IMCANADAM36678</v>
      </c>
      <c r="Y33" s="78" t="str">
        <f aca="false">P33&amp;O33</f>
        <v>IMCANADAPHY</v>
      </c>
      <c r="AC33" s="74" t="n">
        <v>36033</v>
      </c>
      <c r="AD33" s="75" t="s">
        <v>56</v>
      </c>
      <c r="AE33" s="75" t="s">
        <v>103</v>
      </c>
      <c r="AF33" s="75" t="s">
        <v>72</v>
      </c>
      <c r="AG33" s="0" t="s">
        <v>22</v>
      </c>
      <c r="AH33" s="0" t="str">
        <f aca="false">CONCATENATE(AE33,AF33)</f>
        <v>IMCAN-ERMS-XL-GDLGDP-HEHUB</v>
      </c>
    </row>
    <row r="34" customFormat="false" ht="12.75" hidden="false" customHeight="false" outlineLevel="0" collapsed="false">
      <c r="A34" s="80" t="n">
        <v>36698</v>
      </c>
      <c r="B34" s="0" t="s">
        <v>60</v>
      </c>
      <c r="C34" s="0" t="s">
        <v>61</v>
      </c>
      <c r="D34" s="0" t="s">
        <v>81</v>
      </c>
      <c r="E34" s="0" t="s">
        <v>63</v>
      </c>
      <c r="F34" s="0" t="s">
        <v>22</v>
      </c>
      <c r="G34" s="0" t="s">
        <v>72</v>
      </c>
      <c r="H34" s="74" t="n">
        <v>36678</v>
      </c>
      <c r="I34" s="0" t="n">
        <v>200000</v>
      </c>
      <c r="J34" s="77" t="n">
        <f aca="false">IF(ISNA(K34),0,(I34*K34))</f>
        <v>0</v>
      </c>
      <c r="K34" s="77" t="e">
        <f aca="false">VLOOKUP(G34,CurveTable,2,FALSE())</f>
        <v>#N/A</v>
      </c>
      <c r="L34" s="77" t="str">
        <f aca="false">G34&amp;H34</f>
        <v>GDP-HEHUB36678</v>
      </c>
      <c r="M34" s="77" t="n">
        <f aca="false">SUM(I34/UOM)</f>
        <v>20</v>
      </c>
      <c r="N34" s="77" t="n">
        <f aca="false">SUM(J34/UOM)</f>
        <v>0</v>
      </c>
      <c r="O34" s="78" t="str">
        <f aca="false">INDEX(AG$2:AH$200,MATCH(D34&amp;G34,AH$2:AH$200,0),1)</f>
        <v>G</v>
      </c>
      <c r="P34" s="78" t="str">
        <f aca="false">INDEX([15]Portfolios!A$3:G$929,MATCH(D34,[15]Portfolios!B$3:B$929,0),7)</f>
        <v>IMCANADA</v>
      </c>
      <c r="Q34" s="78" t="n">
        <f aca="false">IF($O34="P",INDEX('[15]Date Master'!I$3:J$332,MATCH($H34,'[15]Date Master'!I$3:I$332,0),2),0)</f>
        <v>0</v>
      </c>
      <c r="R34" s="78" t="n">
        <f aca="false">IF($O34="D",INDEX('[15]Date Master'!O$3:P$332,MATCH($H34,'[15]Date Master'!O$3:O$332,0),2),0)</f>
        <v>0</v>
      </c>
      <c r="S34" s="78" t="n">
        <f aca="false">IF($O34="PHY",INDEX('[15]Date Master'!R$3:S$332,MATCH($H34,'[15]Date Master'!R$3:R$332,0),2),0)</f>
        <v>0</v>
      </c>
      <c r="T34" s="78" t="n">
        <f aca="false">IF($O34="G",INDEX('[15]Date Master'!R$3:S$332,MATCH($H34,'[15]Date Master'!R$3:R$332,0),2),0)</f>
        <v>1</v>
      </c>
      <c r="U34" s="78" t="n">
        <f aca="false">SUM(Q34:T34)</f>
        <v>1</v>
      </c>
      <c r="V34" s="78" t="str">
        <f aca="false">P34&amp;O34&amp;U34</f>
        <v>IMCANADAG1</v>
      </c>
      <c r="W34" s="78" t="str">
        <f aca="false">IF(ISNA(V34),"-",INDEX([15]Portfolios!A$3:H$827,MATCH(D34,[15]Portfolios!B$3:B$827,0),7)&amp;H34)</f>
        <v>IMCANADA36678</v>
      </c>
      <c r="X34" s="78" t="str">
        <f aca="false">IF(ISNA(V34),"-",P34&amp;E34&amp;H34)</f>
        <v>IMCANADAM36678</v>
      </c>
      <c r="Y34" s="78" t="str">
        <f aca="false">P34&amp;O34</f>
        <v>IMCANADAG</v>
      </c>
      <c r="AC34" s="74" t="n">
        <v>36033</v>
      </c>
      <c r="AD34" s="75" t="s">
        <v>56</v>
      </c>
      <c r="AE34" s="0" t="s">
        <v>95</v>
      </c>
      <c r="AF34" s="0" t="s">
        <v>104</v>
      </c>
      <c r="AG34" s="0" t="s">
        <v>27</v>
      </c>
      <c r="AH34" s="0" t="s">
        <v>105</v>
      </c>
    </row>
    <row r="35" customFormat="false" ht="12.75" hidden="false" customHeight="false" outlineLevel="0" collapsed="false">
      <c r="A35" s="80" t="n">
        <v>36698</v>
      </c>
      <c r="B35" s="0" t="s">
        <v>60</v>
      </c>
      <c r="C35" s="0" t="s">
        <v>61</v>
      </c>
      <c r="D35" s="0" t="s">
        <v>81</v>
      </c>
      <c r="E35" s="0" t="s">
        <v>63</v>
      </c>
      <c r="F35" s="0" t="s">
        <v>22</v>
      </c>
      <c r="G35" s="0" t="s">
        <v>74</v>
      </c>
      <c r="H35" s="74" t="n">
        <v>36678</v>
      </c>
      <c r="I35" s="0" t="n">
        <v>-80000</v>
      </c>
      <c r="J35" s="77" t="n">
        <f aca="false">IF(ISNA(K35),0,(I35*K35))</f>
        <v>0</v>
      </c>
      <c r="K35" s="77" t="e">
        <f aca="false">VLOOKUP(G35,CurveTable,2,FALSE())</f>
        <v>#N/A</v>
      </c>
      <c r="L35" s="77" t="str">
        <f aca="false">G35&amp;H35</f>
        <v>GDP-KERN/OPAL36678</v>
      </c>
      <c r="M35" s="77" t="n">
        <f aca="false">SUM(I35/UOM)</f>
        <v>-8</v>
      </c>
      <c r="N35" s="77" t="n">
        <f aca="false">SUM(J35/UOM)</f>
        <v>0</v>
      </c>
      <c r="O35" s="78" t="str">
        <f aca="false">INDEX(AG$2:AH$200,MATCH(D35&amp;G35,AH$2:AH$200,0),1)</f>
        <v>G</v>
      </c>
      <c r="P35" s="78" t="str">
        <f aca="false">INDEX([15]Portfolios!A$3:G$929,MATCH(D35,[15]Portfolios!B$3:B$929,0),7)</f>
        <v>IMCANADA</v>
      </c>
      <c r="Q35" s="78" t="n">
        <f aca="false">IF($O35="P",INDEX('[15]Date Master'!I$3:J$332,MATCH($H35,'[15]Date Master'!I$3:I$332,0),2),0)</f>
        <v>0</v>
      </c>
      <c r="R35" s="78" t="n">
        <f aca="false">IF($O35="D",INDEX('[15]Date Master'!O$3:P$332,MATCH($H35,'[15]Date Master'!O$3:O$332,0),2),0)</f>
        <v>0</v>
      </c>
      <c r="S35" s="78" t="n">
        <f aca="false">IF($O35="PHY",INDEX('[15]Date Master'!R$3:S$332,MATCH($H35,'[15]Date Master'!R$3:R$332,0),2),0)</f>
        <v>0</v>
      </c>
      <c r="T35" s="78" t="n">
        <f aca="false">IF($O35="G",INDEX('[15]Date Master'!R$3:S$332,MATCH($H35,'[15]Date Master'!R$3:R$332,0),2),0)</f>
        <v>1</v>
      </c>
      <c r="U35" s="78" t="n">
        <f aca="false">SUM(Q35:T35)</f>
        <v>1</v>
      </c>
      <c r="V35" s="78" t="str">
        <f aca="false">P35&amp;O35&amp;U35</f>
        <v>IMCANADAG1</v>
      </c>
      <c r="W35" s="78" t="str">
        <f aca="false">IF(ISNA(V35),"-",INDEX([15]Portfolios!A$3:H$827,MATCH(D35,[15]Portfolios!B$3:B$827,0),7)&amp;H35)</f>
        <v>IMCANADA36678</v>
      </c>
      <c r="X35" s="78" t="str">
        <f aca="false">IF(ISNA(V35),"-",P35&amp;E35&amp;H35)</f>
        <v>IMCANADAM36678</v>
      </c>
      <c r="Y35" s="78" t="str">
        <f aca="false">P35&amp;O35</f>
        <v>IMCANADAG</v>
      </c>
      <c r="AC35" s="74" t="n">
        <v>36033</v>
      </c>
      <c r="AD35" s="75" t="s">
        <v>56</v>
      </c>
      <c r="AE35" s="0" t="s">
        <v>95</v>
      </c>
      <c r="AF35" s="0" t="s">
        <v>69</v>
      </c>
      <c r="AG35" s="0" t="s">
        <v>27</v>
      </c>
      <c r="AH35" s="0" t="s">
        <v>106</v>
      </c>
    </row>
    <row r="36" customFormat="false" ht="12.75" hidden="false" customHeight="false" outlineLevel="0" collapsed="false">
      <c r="A36" s="80" t="n">
        <v>36698</v>
      </c>
      <c r="B36" s="0" t="s">
        <v>60</v>
      </c>
      <c r="C36" s="0" t="s">
        <v>61</v>
      </c>
      <c r="D36" s="0" t="s">
        <v>81</v>
      </c>
      <c r="E36" s="0" t="s">
        <v>63</v>
      </c>
      <c r="F36" s="0" t="s">
        <v>22</v>
      </c>
      <c r="G36" s="0" t="s">
        <v>107</v>
      </c>
      <c r="H36" s="74" t="n">
        <v>36708</v>
      </c>
      <c r="I36" s="0" t="n">
        <v>293288</v>
      </c>
      <c r="J36" s="77" t="n">
        <f aca="false">IF(ISNA(K36),0,(I36*K36))</f>
        <v>0</v>
      </c>
      <c r="K36" s="77" t="e">
        <f aca="false">VLOOKUP(G36,CurveTable,2,FALSE())</f>
        <v>#N/A</v>
      </c>
      <c r="L36" s="77" t="str">
        <f aca="false">G36&amp;H36</f>
        <v>UNKNOWN36708</v>
      </c>
      <c r="M36" s="77" t="n">
        <f aca="false">SUM(I36/UOM)</f>
        <v>29.3288</v>
      </c>
      <c r="N36" s="77" t="n">
        <f aca="false">SUM(J36/UOM)</f>
        <v>0</v>
      </c>
      <c r="O36" s="78" t="e">
        <f aca="false">INDEX(AG$2:AH$200,MATCH(D36&amp;G36,AH$2:AH$200,0),1)</f>
        <v>#N/A</v>
      </c>
      <c r="P36" s="78" t="str">
        <f aca="false">INDEX([15]Portfolios!A$3:G$929,MATCH(D36,[15]Portfolios!B$3:B$929,0),7)</f>
        <v>IMCANADA</v>
      </c>
      <c r="Q36" s="78" t="e">
        <f aca="false">IF($O36="P",INDEX('[15]Date Master'!I$3:J$332,MATCH($H36,'[15]Date Master'!I$3:I$332,0),2),0)</f>
        <v>#N/A</v>
      </c>
      <c r="R36" s="78" t="e">
        <f aca="false">IF($O36="D",INDEX('[15]Date Master'!O$3:P$332,MATCH($H36,'[15]Date Master'!O$3:O$332,0),2),0)</f>
        <v>#N/A</v>
      </c>
      <c r="S36" s="78" t="e">
        <f aca="false">IF($O36="PHY",INDEX('[15]Date Master'!R$3:S$332,MATCH($H36,'[15]Date Master'!R$3:R$332,0),2),0)</f>
        <v>#N/A</v>
      </c>
      <c r="T36" s="78" t="e">
        <f aca="false">IF($O36="G",INDEX('[15]Date Master'!R$3:S$332,MATCH($H36,'[15]Date Master'!R$3:R$332,0),2),0)</f>
        <v>#N/A</v>
      </c>
      <c r="U36" s="78" t="e">
        <f aca="false">SUM(Q36:T36)</f>
        <v>#N/A</v>
      </c>
      <c r="V36" s="78" t="e">
        <f aca="false">P36&amp;O36&amp;U36</f>
        <v>#N/A</v>
      </c>
      <c r="W36" s="78" t="str">
        <f aca="false">IF(ISNA(V36),"-",INDEX([15]Portfolios!A$3:H$827,MATCH(D36,[15]Portfolios!B$3:B$827,0),7)&amp;H36)</f>
        <v>-</v>
      </c>
      <c r="X36" s="78" t="str">
        <f aca="false">IF(ISNA(V36),"-",P36&amp;E36&amp;H36)</f>
        <v>-</v>
      </c>
      <c r="Y36" s="78" t="e">
        <f aca="false">P36&amp;O36</f>
        <v>#N/A</v>
      </c>
      <c r="AC36" s="74" t="n">
        <v>36033</v>
      </c>
      <c r="AD36" s="75" t="s">
        <v>56</v>
      </c>
      <c r="AE36" s="0" t="s">
        <v>95</v>
      </c>
      <c r="AF36" s="0" t="s">
        <v>100</v>
      </c>
      <c r="AG36" s="0" t="s">
        <v>27</v>
      </c>
      <c r="AH36" s="0" t="s">
        <v>108</v>
      </c>
    </row>
    <row r="37" customFormat="false" ht="12.75" hidden="false" customHeight="false" outlineLevel="0" collapsed="false">
      <c r="A37" s="80" t="n">
        <v>36698</v>
      </c>
      <c r="B37" s="0" t="s">
        <v>60</v>
      </c>
      <c r="C37" s="0" t="s">
        <v>61</v>
      </c>
      <c r="D37" s="0" t="s">
        <v>95</v>
      </c>
      <c r="E37" s="0" t="s">
        <v>27</v>
      </c>
      <c r="G37" s="0" t="s">
        <v>96</v>
      </c>
      <c r="H37" s="74" t="n">
        <v>36678</v>
      </c>
      <c r="I37" s="0" t="n">
        <v>-4392660</v>
      </c>
      <c r="J37" s="77" t="n">
        <f aca="false">IF(ISNA(K37),0,(I37*K37))</f>
        <v>0</v>
      </c>
      <c r="K37" s="77" t="e">
        <f aca="false">VLOOKUP(G37,CurveTable,2,FALSE())</f>
        <v>#N/A</v>
      </c>
      <c r="L37" s="77" t="str">
        <f aca="false">G37&amp;H37</f>
        <v>CGPR-AECO/BASIS36678</v>
      </c>
      <c r="M37" s="77" t="n">
        <f aca="false">SUM(I37/UOM)</f>
        <v>-439.266</v>
      </c>
      <c r="N37" s="77" t="n">
        <f aca="false">SUM(J37/UOM)</f>
        <v>0</v>
      </c>
      <c r="O37" s="78" t="str">
        <f aca="false">INDEX(AG$2:AH$200,MATCH(D37&amp;G37,AH$2:AH$200,0),1)</f>
        <v>P</v>
      </c>
      <c r="P37" s="78" t="str">
        <f aca="false">INDEX([15]Portfolios!A$3:G$929,MATCH(D37,[15]Portfolios!B$3:B$929,0),7)</f>
        <v>IMCANADA</v>
      </c>
      <c r="Q37" s="78" t="e">
        <f aca="false">IF($O37="P",INDEX('[15]Date Master'!I$3:J$332,MATCH($H37,'[15]Date Master'!I$3:I$332,0),2),0)</f>
        <v>#N/A</v>
      </c>
      <c r="R37" s="78" t="n">
        <f aca="false">IF($O37="D",INDEX('[15]Date Master'!O$3:P$332,MATCH($H37,'[15]Date Master'!O$3:O$332,0),2),0)</f>
        <v>0</v>
      </c>
      <c r="S37" s="78" t="n">
        <f aca="false">IF($O37="PHY",INDEX('[15]Date Master'!R$3:S$332,MATCH($H37,'[15]Date Master'!R$3:R$332,0),2),0)</f>
        <v>0</v>
      </c>
      <c r="T37" s="78" t="n">
        <f aca="false">IF($O37="G",INDEX('[15]Date Master'!R$3:S$332,MATCH($H37,'[15]Date Master'!R$3:R$332,0),2),0)</f>
        <v>0</v>
      </c>
      <c r="U37" s="78" t="e">
        <f aca="false">SUM(Q37:T37)</f>
        <v>#N/A</v>
      </c>
      <c r="V37" s="78" t="e">
        <f aca="false">P37&amp;O37&amp;U37</f>
        <v>#N/A</v>
      </c>
      <c r="W37" s="78" t="str">
        <f aca="false">IF(ISNA(V37),"-",INDEX([15]Portfolios!A$3:H$827,MATCH(D37,[15]Portfolios!B$3:B$827,0),7)&amp;H37)</f>
        <v>-</v>
      </c>
      <c r="X37" s="78" t="str">
        <f aca="false">IF(ISNA(V37),"-",P37&amp;E37&amp;H37)</f>
        <v>-</v>
      </c>
      <c r="Y37" s="78" t="str">
        <f aca="false">P37&amp;O37</f>
        <v>IMCANADAP</v>
      </c>
      <c r="AC37" s="74" t="n">
        <v>36033</v>
      </c>
      <c r="AD37" s="75" t="s">
        <v>56</v>
      </c>
      <c r="AE37" s="75" t="s">
        <v>81</v>
      </c>
      <c r="AF37" s="75" t="s">
        <v>74</v>
      </c>
      <c r="AG37" s="0" t="s">
        <v>22</v>
      </c>
      <c r="AH37" s="0" t="str">
        <f aca="false">CONCATENATE(AE37,AF37)</f>
        <v>INTRA-CAND-WE-GD-GDLGDP-KERN/OPAL</v>
      </c>
    </row>
    <row r="38" customFormat="false" ht="12.75" hidden="false" customHeight="false" outlineLevel="0" collapsed="false">
      <c r="A38" s="80" t="n">
        <v>36698</v>
      </c>
      <c r="B38" s="0" t="s">
        <v>60</v>
      </c>
      <c r="C38" s="0" t="s">
        <v>61</v>
      </c>
      <c r="D38" s="0" t="s">
        <v>95</v>
      </c>
      <c r="E38" s="0" t="s">
        <v>27</v>
      </c>
      <c r="G38" s="0" t="s">
        <v>96</v>
      </c>
      <c r="H38" s="74" t="n">
        <v>36708</v>
      </c>
      <c r="I38" s="0" t="n">
        <v>-2365304</v>
      </c>
      <c r="J38" s="77" t="n">
        <f aca="false">IF(ISNA(K38),0,(I38*K38))</f>
        <v>0</v>
      </c>
      <c r="K38" s="77" t="e">
        <f aca="false">VLOOKUP(G38,CurveTable,2,FALSE())</f>
        <v>#N/A</v>
      </c>
      <c r="L38" s="77" t="str">
        <f aca="false">G38&amp;H38</f>
        <v>CGPR-AECO/BASIS36708</v>
      </c>
      <c r="M38" s="77" t="n">
        <f aca="false">SUM(I38/UOM)</f>
        <v>-236.5304</v>
      </c>
      <c r="N38" s="77" t="n">
        <f aca="false">SUM(J38/UOM)</f>
        <v>0</v>
      </c>
      <c r="O38" s="78" t="str">
        <f aca="false">INDEX(AG$2:AH$200,MATCH(D38&amp;G38,AH$2:AH$200,0),1)</f>
        <v>P</v>
      </c>
      <c r="P38" s="78" t="str">
        <f aca="false">INDEX([15]Portfolios!A$3:G$929,MATCH(D38,[15]Portfolios!B$3:B$929,0),7)</f>
        <v>IMCANADA</v>
      </c>
      <c r="Q38" s="78" t="n">
        <f aca="false">IF($O38="P",INDEX('[15]Date Master'!I$3:J$332,MATCH($H38,'[15]Date Master'!I$3:I$332,0),2),0)</f>
        <v>3</v>
      </c>
      <c r="R38" s="78" t="n">
        <f aca="false">IF($O38="D",INDEX('[15]Date Master'!O$3:P$332,MATCH($H38,'[15]Date Master'!O$3:O$332,0),2),0)</f>
        <v>0</v>
      </c>
      <c r="S38" s="78" t="n">
        <f aca="false">IF($O38="PHY",INDEX('[15]Date Master'!R$3:S$332,MATCH($H38,'[15]Date Master'!R$3:R$332,0),2),0)</f>
        <v>0</v>
      </c>
      <c r="T38" s="78" t="n">
        <f aca="false">IF($O38="G",INDEX('[15]Date Master'!R$3:S$332,MATCH($H38,'[15]Date Master'!R$3:R$332,0),2),0)</f>
        <v>0</v>
      </c>
      <c r="U38" s="78" t="n">
        <f aca="false">SUM(Q38:T38)</f>
        <v>3</v>
      </c>
      <c r="V38" s="78" t="str">
        <f aca="false">P38&amp;O38&amp;U38</f>
        <v>IMCANADAP3</v>
      </c>
      <c r="W38" s="78" t="str">
        <f aca="false">IF(ISNA(V38),"-",INDEX([15]Portfolios!A$3:H$827,MATCH(D38,[15]Portfolios!B$3:B$827,0),7)&amp;H38)</f>
        <v>IMCANADA36708</v>
      </c>
      <c r="X38" s="78" t="str">
        <f aca="false">IF(ISNA(V38),"-",P38&amp;E38&amp;H38)</f>
        <v>IMCANADAP36708</v>
      </c>
      <c r="Y38" s="78" t="str">
        <f aca="false">P38&amp;O38</f>
        <v>IMCANADAP</v>
      </c>
      <c r="AC38" s="74" t="n">
        <v>36034</v>
      </c>
      <c r="AD38" s="75" t="s">
        <v>56</v>
      </c>
      <c r="AE38" s="0" t="s">
        <v>83</v>
      </c>
      <c r="AF38" s="0" t="s">
        <v>109</v>
      </c>
      <c r="AG38" s="0" t="s">
        <v>17</v>
      </c>
      <c r="AH38" s="0" t="str">
        <f aca="false">CONCATENATE(AE38,AF38)</f>
        <v>INTRA-CAND-WEST-PHYCHIPPAWA-CDN/IM</v>
      </c>
    </row>
    <row r="39" customFormat="false" ht="12.75" hidden="false" customHeight="false" outlineLevel="0" collapsed="false">
      <c r="A39" s="80" t="n">
        <v>36698</v>
      </c>
      <c r="B39" s="0" t="s">
        <v>60</v>
      </c>
      <c r="C39" s="0" t="s">
        <v>61</v>
      </c>
      <c r="D39" s="0" t="s">
        <v>95</v>
      </c>
      <c r="E39" s="0" t="s">
        <v>27</v>
      </c>
      <c r="G39" s="0" t="s">
        <v>96</v>
      </c>
      <c r="H39" s="74" t="n">
        <v>36739</v>
      </c>
      <c r="I39" s="0" t="n">
        <v>742221</v>
      </c>
      <c r="J39" s="77" t="n">
        <f aca="false">IF(ISNA(K39),0,(I39*K39))</f>
        <v>0</v>
      </c>
      <c r="K39" s="77" t="e">
        <f aca="false">VLOOKUP(G39,CurveTable,2,FALSE())</f>
        <v>#N/A</v>
      </c>
      <c r="L39" s="77" t="str">
        <f aca="false">G39&amp;H39</f>
        <v>CGPR-AECO/BASIS36739</v>
      </c>
      <c r="M39" s="77" t="n">
        <f aca="false">SUM(I39/UOM)</f>
        <v>74.2221</v>
      </c>
      <c r="N39" s="77" t="n">
        <f aca="false">SUM(J39/UOM)</f>
        <v>0</v>
      </c>
      <c r="O39" s="78" t="str">
        <f aca="false">INDEX(AG$2:AH$200,MATCH(D39&amp;G39,AH$2:AH$200,0),1)</f>
        <v>P</v>
      </c>
      <c r="P39" s="78" t="str">
        <f aca="false">INDEX([15]Portfolios!A$3:G$929,MATCH(D39,[15]Portfolios!B$3:B$929,0),7)</f>
        <v>IMCANADA</v>
      </c>
      <c r="Q39" s="78" t="n">
        <f aca="false">IF($O39="P",INDEX('[15]Date Master'!I$3:J$332,MATCH($H39,'[15]Date Master'!I$3:I$332,0),2),0)</f>
        <v>4</v>
      </c>
      <c r="R39" s="78" t="n">
        <f aca="false">IF($O39="D",INDEX('[15]Date Master'!O$3:P$332,MATCH($H39,'[15]Date Master'!O$3:O$332,0),2),0)</f>
        <v>0</v>
      </c>
      <c r="S39" s="78" t="n">
        <f aca="false">IF($O39="PHY",INDEX('[15]Date Master'!R$3:S$332,MATCH($H39,'[15]Date Master'!R$3:R$332,0),2),0)</f>
        <v>0</v>
      </c>
      <c r="T39" s="78" t="n">
        <f aca="false">IF($O39="G",INDEX('[15]Date Master'!R$3:S$332,MATCH($H39,'[15]Date Master'!R$3:R$332,0),2),0)</f>
        <v>0</v>
      </c>
      <c r="U39" s="78" t="n">
        <f aca="false">SUM(Q39:T39)</f>
        <v>4</v>
      </c>
      <c r="V39" s="78" t="str">
        <f aca="false">P39&amp;O39&amp;U39</f>
        <v>IMCANADAP4</v>
      </c>
      <c r="W39" s="78" t="str">
        <f aca="false">IF(ISNA(V39),"-",INDEX([15]Portfolios!A$3:H$827,MATCH(D39,[15]Portfolios!B$3:B$827,0),7)&amp;H39)</f>
        <v>IMCANADA36739</v>
      </c>
      <c r="X39" s="78" t="str">
        <f aca="false">IF(ISNA(V39),"-",P39&amp;E39&amp;H39)</f>
        <v>IMCANADAP36739</v>
      </c>
      <c r="Y39" s="78" t="str">
        <f aca="false">P39&amp;O39</f>
        <v>IMCANADAP</v>
      </c>
      <c r="AC39" s="74" t="n">
        <v>36035</v>
      </c>
      <c r="AD39" s="75" t="s">
        <v>56</v>
      </c>
      <c r="AE39" s="0" t="s">
        <v>83</v>
      </c>
      <c r="AF39" s="0" t="s">
        <v>109</v>
      </c>
      <c r="AG39" s="0" t="s">
        <v>17</v>
      </c>
      <c r="AH39" s="0" t="str">
        <f aca="false">CONCATENATE(AE39,AF39)</f>
        <v>INTRA-CAND-WEST-PHYCHIPPAWA-CDN/IM</v>
      </c>
    </row>
    <row r="40" customFormat="false" ht="12.75" hidden="false" customHeight="false" outlineLevel="0" collapsed="false">
      <c r="A40" s="80" t="n">
        <v>36698</v>
      </c>
      <c r="B40" s="0" t="s">
        <v>60</v>
      </c>
      <c r="C40" s="0" t="s">
        <v>61</v>
      </c>
      <c r="D40" s="0" t="s">
        <v>95</v>
      </c>
      <c r="E40" s="0" t="s">
        <v>27</v>
      </c>
      <c r="G40" s="0" t="s">
        <v>96</v>
      </c>
      <c r="H40" s="74" t="n">
        <v>36770</v>
      </c>
      <c r="I40" s="0" t="n">
        <v>714707</v>
      </c>
      <c r="J40" s="77" t="n">
        <f aca="false">IF(ISNA(K40),0,(I40*K40))</f>
        <v>0</v>
      </c>
      <c r="K40" s="77" t="e">
        <f aca="false">VLOOKUP(G40,CurveTable,2,FALSE())</f>
        <v>#N/A</v>
      </c>
      <c r="L40" s="77" t="str">
        <f aca="false">G40&amp;H40</f>
        <v>CGPR-AECO/BASIS36770</v>
      </c>
      <c r="M40" s="77" t="n">
        <f aca="false">SUM(I40/UOM)</f>
        <v>71.4707</v>
      </c>
      <c r="N40" s="77" t="n">
        <f aca="false">SUM(J40/UOM)</f>
        <v>0</v>
      </c>
      <c r="O40" s="78" t="str">
        <f aca="false">INDEX(AG$2:AH$200,MATCH(D40&amp;G40,AH$2:AH$200,0),1)</f>
        <v>P</v>
      </c>
      <c r="P40" s="78" t="str">
        <f aca="false">INDEX([15]Portfolios!A$3:G$929,MATCH(D40,[15]Portfolios!B$3:B$929,0),7)</f>
        <v>IMCANADA</v>
      </c>
      <c r="Q40" s="78" t="n">
        <f aca="false">IF($O40="P",INDEX('[15]Date Master'!I$3:J$332,MATCH($H40,'[15]Date Master'!I$3:I$332,0),2),0)</f>
        <v>5</v>
      </c>
      <c r="R40" s="78" t="n">
        <f aca="false">IF($O40="D",INDEX('[15]Date Master'!O$3:P$332,MATCH($H40,'[15]Date Master'!O$3:O$332,0),2),0)</f>
        <v>0</v>
      </c>
      <c r="S40" s="78" t="n">
        <f aca="false">IF($O40="PHY",INDEX('[15]Date Master'!R$3:S$332,MATCH($H40,'[15]Date Master'!R$3:R$332,0),2),0)</f>
        <v>0</v>
      </c>
      <c r="T40" s="78" t="n">
        <f aca="false">IF($O40="G",INDEX('[15]Date Master'!R$3:S$332,MATCH($H40,'[15]Date Master'!R$3:R$332,0),2),0)</f>
        <v>0</v>
      </c>
      <c r="U40" s="78" t="n">
        <f aca="false">SUM(Q40:T40)</f>
        <v>5</v>
      </c>
      <c r="V40" s="78" t="str">
        <f aca="false">P40&amp;O40&amp;U40</f>
        <v>IMCANADAP5</v>
      </c>
      <c r="W40" s="78" t="str">
        <f aca="false">IF(ISNA(V40),"-",INDEX([15]Portfolios!A$3:H$827,MATCH(D40,[15]Portfolios!B$3:B$827,0),7)&amp;H40)</f>
        <v>IMCANADA36770</v>
      </c>
      <c r="X40" s="78" t="str">
        <f aca="false">IF(ISNA(V40),"-",P40&amp;E40&amp;H40)</f>
        <v>IMCANADAP36770</v>
      </c>
      <c r="Y40" s="78" t="str">
        <f aca="false">P40&amp;O40</f>
        <v>IMCANADAP</v>
      </c>
      <c r="AC40" s="74" t="n">
        <v>36036</v>
      </c>
      <c r="AD40" s="75" t="s">
        <v>56</v>
      </c>
      <c r="AE40" s="0" t="s">
        <v>83</v>
      </c>
      <c r="AF40" s="0" t="s">
        <v>110</v>
      </c>
      <c r="AG40" s="0" t="s">
        <v>17</v>
      </c>
      <c r="AH40" s="0" t="str">
        <f aca="false">CONCATENATE(AE40,AF40)</f>
        <v>INTRA-CAND-WEST-PHYCHIPPAWA/IM</v>
      </c>
    </row>
    <row r="41" customFormat="false" ht="12.75" hidden="false" customHeight="false" outlineLevel="0" collapsed="false">
      <c r="A41" s="80" t="n">
        <v>36698</v>
      </c>
      <c r="B41" s="0" t="s">
        <v>60</v>
      </c>
      <c r="C41" s="0" t="s">
        <v>61</v>
      </c>
      <c r="D41" s="0" t="s">
        <v>95</v>
      </c>
      <c r="E41" s="0" t="s">
        <v>27</v>
      </c>
      <c r="G41" s="0" t="s">
        <v>96</v>
      </c>
      <c r="H41" s="74" t="n">
        <v>36800</v>
      </c>
      <c r="I41" s="0" t="n">
        <v>582474</v>
      </c>
      <c r="J41" s="77" t="n">
        <f aca="false">IF(ISNA(K41),0,(I41*K41))</f>
        <v>0</v>
      </c>
      <c r="K41" s="77" t="e">
        <f aca="false">VLOOKUP(G41,CurveTable,2,FALSE())</f>
        <v>#N/A</v>
      </c>
      <c r="L41" s="77" t="str">
        <f aca="false">G41&amp;H41</f>
        <v>CGPR-AECO/BASIS36800</v>
      </c>
      <c r="M41" s="77" t="n">
        <f aca="false">SUM(I41/UOM)</f>
        <v>58.2474</v>
      </c>
      <c r="N41" s="77" t="n">
        <f aca="false">SUM(J41/UOM)</f>
        <v>0</v>
      </c>
      <c r="O41" s="78" t="str">
        <f aca="false">INDEX(AG$2:AH$200,MATCH(D41&amp;G41,AH$2:AH$200,0),1)</f>
        <v>P</v>
      </c>
      <c r="P41" s="78" t="str">
        <f aca="false">INDEX([15]Portfolios!A$3:G$929,MATCH(D41,[15]Portfolios!B$3:B$929,0),7)</f>
        <v>IMCANADA</v>
      </c>
      <c r="Q41" s="78" t="n">
        <f aca="false">IF($O41="P",INDEX('[15]Date Master'!I$3:J$332,MATCH($H41,'[15]Date Master'!I$3:I$332,0),2),0)</f>
        <v>6</v>
      </c>
      <c r="R41" s="78" t="n">
        <f aca="false">IF($O41="D",INDEX('[15]Date Master'!O$3:P$332,MATCH($H41,'[15]Date Master'!O$3:O$332,0),2),0)</f>
        <v>0</v>
      </c>
      <c r="S41" s="78" t="n">
        <f aca="false">IF($O41="PHY",INDEX('[15]Date Master'!R$3:S$332,MATCH($H41,'[15]Date Master'!R$3:R$332,0),2),0)</f>
        <v>0</v>
      </c>
      <c r="T41" s="78" t="n">
        <f aca="false">IF($O41="G",INDEX('[15]Date Master'!R$3:S$332,MATCH($H41,'[15]Date Master'!R$3:R$332,0),2),0)</f>
        <v>0</v>
      </c>
      <c r="U41" s="78" t="n">
        <f aca="false">SUM(Q41:T41)</f>
        <v>6</v>
      </c>
      <c r="V41" s="78" t="str">
        <f aca="false">P41&amp;O41&amp;U41</f>
        <v>IMCANADAP6</v>
      </c>
      <c r="W41" s="78" t="str">
        <f aca="false">IF(ISNA(V41),"-",INDEX([15]Portfolios!A$3:H$827,MATCH(D41,[15]Portfolios!B$3:B$827,0),7)&amp;H41)</f>
        <v>IMCANADA36800</v>
      </c>
      <c r="X41" s="78" t="str">
        <f aca="false">IF(ISNA(V41),"-",P41&amp;E41&amp;H41)</f>
        <v>IMCANADAP36800</v>
      </c>
      <c r="Y41" s="78" t="str">
        <f aca="false">P41&amp;O41</f>
        <v>IMCANADAP</v>
      </c>
      <c r="AC41" s="74" t="n">
        <v>36033</v>
      </c>
      <c r="AD41" s="75" t="s">
        <v>56</v>
      </c>
      <c r="AE41" s="0" t="s">
        <v>83</v>
      </c>
      <c r="AF41" s="0" t="s">
        <v>111</v>
      </c>
      <c r="AG41" s="0" t="s">
        <v>17</v>
      </c>
      <c r="AH41" s="0" t="str">
        <f aca="false">CONCATENATE(AE41,AF41)</f>
        <v>INTRA-CAND-WEST-PHYEMERSON-ONT</v>
      </c>
    </row>
    <row r="42" customFormat="false" ht="12.75" hidden="false" customHeight="false" outlineLevel="0" collapsed="false">
      <c r="A42" s="80" t="n">
        <v>36698</v>
      </c>
      <c r="B42" s="0" t="s">
        <v>60</v>
      </c>
      <c r="C42" s="0" t="s">
        <v>61</v>
      </c>
      <c r="D42" s="0" t="s">
        <v>95</v>
      </c>
      <c r="E42" s="0" t="s">
        <v>27</v>
      </c>
      <c r="G42" s="0" t="s">
        <v>97</v>
      </c>
      <c r="H42" s="74" t="n">
        <v>36678</v>
      </c>
      <c r="I42" s="0" t="n">
        <v>-900000</v>
      </c>
      <c r="J42" s="77" t="n">
        <f aca="false">IF(ISNA(K42),0,(I42*K42))</f>
        <v>0</v>
      </c>
      <c r="K42" s="77" t="e">
        <f aca="false">VLOOKUP(G42,CurveTable,2,FALSE())</f>
        <v>#N/A</v>
      </c>
      <c r="L42" s="77" t="str">
        <f aca="false">G42&amp;H42</f>
        <v>IF-NWPL_ROCKY_M36678</v>
      </c>
      <c r="M42" s="77" t="n">
        <f aca="false">SUM(I42/UOM)</f>
        <v>-90</v>
      </c>
      <c r="N42" s="77" t="n">
        <f aca="false">SUM(J42/UOM)</f>
        <v>0</v>
      </c>
      <c r="O42" s="78" t="str">
        <f aca="false">INDEX(AG$2:AH$200,MATCH(D42&amp;G42,AH$2:AH$200,0),1)</f>
        <v>P</v>
      </c>
      <c r="P42" s="78" t="str">
        <f aca="false">INDEX([15]Portfolios!A$3:G$929,MATCH(D42,[15]Portfolios!B$3:B$929,0),7)</f>
        <v>IMCANADA</v>
      </c>
      <c r="Q42" s="78" t="e">
        <f aca="false">IF($O42="P",INDEX('[15]Date Master'!I$3:J$332,MATCH($H42,'[15]Date Master'!I$3:I$332,0),2),0)</f>
        <v>#N/A</v>
      </c>
      <c r="R42" s="78" t="n">
        <f aca="false">IF($O42="D",INDEX('[15]Date Master'!O$3:P$332,MATCH($H42,'[15]Date Master'!O$3:O$332,0),2),0)</f>
        <v>0</v>
      </c>
      <c r="S42" s="78" t="n">
        <f aca="false">IF($O42="PHY",INDEX('[15]Date Master'!R$3:S$332,MATCH($H42,'[15]Date Master'!R$3:R$332,0),2),0)</f>
        <v>0</v>
      </c>
      <c r="T42" s="78" t="n">
        <f aca="false">IF($O42="G",INDEX('[15]Date Master'!R$3:S$332,MATCH($H42,'[15]Date Master'!R$3:R$332,0),2),0)</f>
        <v>0</v>
      </c>
      <c r="U42" s="78" t="e">
        <f aca="false">SUM(Q42:T42)</f>
        <v>#N/A</v>
      </c>
      <c r="V42" s="78" t="e">
        <f aca="false">P42&amp;O42&amp;U42</f>
        <v>#N/A</v>
      </c>
      <c r="W42" s="78" t="str">
        <f aca="false">IF(ISNA(V42),"-",INDEX([15]Portfolios!A$3:H$827,MATCH(D42,[15]Portfolios!B$3:B$827,0),7)&amp;H42)</f>
        <v>-</v>
      </c>
      <c r="X42" s="78" t="str">
        <f aca="false">IF(ISNA(V42),"-",P42&amp;E42&amp;H42)</f>
        <v>-</v>
      </c>
      <c r="Y42" s="78" t="str">
        <f aca="false">P42&amp;O42</f>
        <v>IMCANADAP</v>
      </c>
      <c r="AC42" s="74" t="n">
        <v>36033</v>
      </c>
      <c r="AD42" s="75" t="s">
        <v>56</v>
      </c>
      <c r="AE42" s="0" t="s">
        <v>83</v>
      </c>
      <c r="AF42" s="0" t="s">
        <v>111</v>
      </c>
      <c r="AG42" s="0" t="s">
        <v>17</v>
      </c>
      <c r="AH42" s="0" t="str">
        <f aca="false">CONCATENATE(AE42,AF42)</f>
        <v>INTRA-CAND-WEST-PHYEMERSON-ONT</v>
      </c>
    </row>
    <row r="43" customFormat="false" ht="12.75" hidden="false" customHeight="false" outlineLevel="0" collapsed="false">
      <c r="A43" s="80" t="n">
        <v>36698</v>
      </c>
      <c r="B43" s="0" t="s">
        <v>60</v>
      </c>
      <c r="C43" s="0" t="s">
        <v>61</v>
      </c>
      <c r="D43" s="0" t="s">
        <v>95</v>
      </c>
      <c r="E43" s="0" t="s">
        <v>27</v>
      </c>
      <c r="G43" s="0" t="s">
        <v>97</v>
      </c>
      <c r="H43" s="74" t="n">
        <v>36708</v>
      </c>
      <c r="I43" s="0" t="n">
        <v>154753</v>
      </c>
      <c r="J43" s="77" t="n">
        <f aca="false">IF(ISNA(K43),0,(I43*K43))</f>
        <v>0</v>
      </c>
      <c r="K43" s="77" t="e">
        <f aca="false">VLOOKUP(G43,CurveTable,2,FALSE())</f>
        <v>#N/A</v>
      </c>
      <c r="L43" s="77" t="str">
        <f aca="false">G43&amp;H43</f>
        <v>IF-NWPL_ROCKY_M36708</v>
      </c>
      <c r="M43" s="77" t="n">
        <f aca="false">SUM(I43/UOM)</f>
        <v>15.4753</v>
      </c>
      <c r="N43" s="77" t="n">
        <f aca="false">SUM(J43/UOM)</f>
        <v>0</v>
      </c>
      <c r="O43" s="78" t="str">
        <f aca="false">INDEX(AG$2:AH$200,MATCH(D43&amp;G43,AH$2:AH$200,0),1)</f>
        <v>P</v>
      </c>
      <c r="P43" s="78" t="str">
        <f aca="false">INDEX([15]Portfolios!A$3:G$929,MATCH(D43,[15]Portfolios!B$3:B$929,0),7)</f>
        <v>IMCANADA</v>
      </c>
      <c r="Q43" s="78" t="n">
        <f aca="false">IF($O43="P",INDEX('[15]Date Master'!I$3:J$332,MATCH($H43,'[15]Date Master'!I$3:I$332,0),2),0)</f>
        <v>3</v>
      </c>
      <c r="R43" s="78" t="n">
        <f aca="false">IF($O43="D",INDEX('[15]Date Master'!O$3:P$332,MATCH($H43,'[15]Date Master'!O$3:O$332,0),2),0)</f>
        <v>0</v>
      </c>
      <c r="S43" s="78" t="n">
        <f aca="false">IF($O43="PHY",INDEX('[15]Date Master'!R$3:S$332,MATCH($H43,'[15]Date Master'!R$3:R$332,0),2),0)</f>
        <v>0</v>
      </c>
      <c r="T43" s="78" t="n">
        <f aca="false">IF($O43="G",INDEX('[15]Date Master'!R$3:S$332,MATCH($H43,'[15]Date Master'!R$3:R$332,0),2),0)</f>
        <v>0</v>
      </c>
      <c r="U43" s="78" t="n">
        <f aca="false">SUM(Q43:T43)</f>
        <v>3</v>
      </c>
      <c r="V43" s="78" t="str">
        <f aca="false">P43&amp;O43&amp;U43</f>
        <v>IMCANADAP3</v>
      </c>
      <c r="W43" s="78" t="str">
        <f aca="false">IF(ISNA(V43),"-",INDEX([15]Portfolios!A$3:H$827,MATCH(D43,[15]Portfolios!B$3:B$827,0),7)&amp;H43)</f>
        <v>IMCANADA36708</v>
      </c>
      <c r="X43" s="78" t="str">
        <f aca="false">IF(ISNA(V43),"-",P43&amp;E43&amp;H43)</f>
        <v>IMCANADAP36708</v>
      </c>
      <c r="Y43" s="78" t="str">
        <f aca="false">P43&amp;O43</f>
        <v>IMCANADAP</v>
      </c>
      <c r="AC43" s="74" t="n">
        <v>36033</v>
      </c>
      <c r="AD43" s="75" t="s">
        <v>56</v>
      </c>
      <c r="AE43" s="0" t="s">
        <v>83</v>
      </c>
      <c r="AF43" s="0" t="s">
        <v>112</v>
      </c>
      <c r="AG43" s="0" t="s">
        <v>17</v>
      </c>
      <c r="AH43" s="0" t="str">
        <f aca="false">CONCATENATE(AE43,AF43)</f>
        <v>INTRA-CAND-WEST-PHYGD-AECOUSD-DAIL</v>
      </c>
    </row>
    <row r="44" customFormat="false" ht="12.75" hidden="false" customHeight="false" outlineLevel="0" collapsed="false">
      <c r="A44" s="80" t="n">
        <v>36698</v>
      </c>
      <c r="B44" s="0" t="s">
        <v>60</v>
      </c>
      <c r="C44" s="0" t="s">
        <v>61</v>
      </c>
      <c r="D44" s="0" t="s">
        <v>95</v>
      </c>
      <c r="E44" s="0" t="s">
        <v>27</v>
      </c>
      <c r="G44" s="0" t="s">
        <v>66</v>
      </c>
      <c r="H44" s="74" t="n">
        <v>36678</v>
      </c>
      <c r="I44" s="0" t="n">
        <v>0</v>
      </c>
      <c r="J44" s="77" t="n">
        <f aca="false">IF(ISNA(K44),0,(I44*K44))</f>
        <v>0</v>
      </c>
      <c r="K44" s="77" t="n">
        <f aca="false">VLOOKUP(G44,CurveTable,2,FALSE())</f>
        <v>1</v>
      </c>
      <c r="L44" s="77" t="str">
        <f aca="false">G44&amp;H44</f>
        <v>NG36678</v>
      </c>
      <c r="M44" s="77" t="n">
        <f aca="false">SUM(I44/UOM)</f>
        <v>0</v>
      </c>
      <c r="N44" s="77" t="n">
        <f aca="false">SUM(J44/UOM)</f>
        <v>0</v>
      </c>
      <c r="O44" s="78" t="str">
        <f aca="false">INDEX(AG$2:AH$200,MATCH(D44&amp;G44,AH$2:AH$200,0),1)</f>
        <v>P</v>
      </c>
      <c r="P44" s="78" t="str">
        <f aca="false">INDEX([15]Portfolios!A$3:G$929,MATCH(D44,[15]Portfolios!B$3:B$929,0),7)</f>
        <v>IMCANADA</v>
      </c>
      <c r="Q44" s="78" t="e">
        <f aca="false">IF($O44="P",INDEX('[15]Date Master'!I$3:J$332,MATCH($H44,'[15]Date Master'!I$3:I$332,0),2),0)</f>
        <v>#N/A</v>
      </c>
      <c r="R44" s="78" t="n">
        <f aca="false">IF($O44="D",INDEX('[15]Date Master'!O$3:P$332,MATCH($H44,'[15]Date Master'!O$3:O$332,0),2),0)</f>
        <v>0</v>
      </c>
      <c r="S44" s="78" t="n">
        <f aca="false">IF($O44="PHY",INDEX('[15]Date Master'!R$3:S$332,MATCH($H44,'[15]Date Master'!R$3:R$332,0),2),0)</f>
        <v>0</v>
      </c>
      <c r="T44" s="78" t="n">
        <f aca="false">IF($O44="G",INDEX('[15]Date Master'!R$3:S$332,MATCH($H44,'[15]Date Master'!R$3:R$332,0),2),0)</f>
        <v>0</v>
      </c>
      <c r="U44" s="78" t="e">
        <f aca="false">SUM(Q44:T44)</f>
        <v>#N/A</v>
      </c>
      <c r="V44" s="78" t="e">
        <f aca="false">P44&amp;O44&amp;U44</f>
        <v>#N/A</v>
      </c>
      <c r="W44" s="78" t="str">
        <f aca="false">IF(ISNA(V44),"-",INDEX([15]Portfolios!A$3:H$827,MATCH(D44,[15]Portfolios!B$3:B$827,0),7)&amp;H44)</f>
        <v>-</v>
      </c>
      <c r="X44" s="78" t="str">
        <f aca="false">IF(ISNA(V44),"-",P44&amp;E44&amp;H44)</f>
        <v>-</v>
      </c>
      <c r="Y44" s="78" t="str">
        <f aca="false">P44&amp;O44</f>
        <v>IMCANADAP</v>
      </c>
      <c r="AC44" s="74" t="n">
        <v>36033</v>
      </c>
      <c r="AD44" s="75" t="s">
        <v>56</v>
      </c>
      <c r="AE44" s="0" t="s">
        <v>83</v>
      </c>
      <c r="AF44" s="0" t="s">
        <v>68</v>
      </c>
      <c r="AG44" s="0" t="s">
        <v>17</v>
      </c>
      <c r="AH44" s="0" t="str">
        <f aca="false">CONCATENATE(AE44,AF44)</f>
        <v>INTRA-CAND-WEST-PHYGDM-WADDINGTON</v>
      </c>
    </row>
    <row r="45" customFormat="false" ht="12.75" hidden="false" customHeight="false" outlineLevel="0" collapsed="false">
      <c r="A45" s="80" t="n">
        <v>36698</v>
      </c>
      <c r="B45" s="0" t="s">
        <v>60</v>
      </c>
      <c r="C45" s="0" t="s">
        <v>61</v>
      </c>
      <c r="D45" s="0" t="s">
        <v>95</v>
      </c>
      <c r="E45" s="0" t="s">
        <v>27</v>
      </c>
      <c r="G45" s="0" t="s">
        <v>66</v>
      </c>
      <c r="H45" s="74" t="n">
        <v>36708</v>
      </c>
      <c r="I45" s="0" t="n">
        <v>-1248006</v>
      </c>
      <c r="J45" s="77" t="n">
        <f aca="false">IF(ISNA(K45),0,(I45*K45))</f>
        <v>-1248006</v>
      </c>
      <c r="K45" s="77" t="n">
        <f aca="false">VLOOKUP(G45,CurveTable,2,FALSE())</f>
        <v>1</v>
      </c>
      <c r="L45" s="77" t="str">
        <f aca="false">G45&amp;H45</f>
        <v>NG36708</v>
      </c>
      <c r="M45" s="77" t="n">
        <f aca="false">SUM(I45/UOM)</f>
        <v>-124.8006</v>
      </c>
      <c r="N45" s="77" t="n">
        <f aca="false">SUM(J45/UOM)</f>
        <v>-124.8006</v>
      </c>
      <c r="O45" s="78" t="str">
        <f aca="false">INDEX(AG$2:AH$200,MATCH(D45&amp;G45,AH$2:AH$200,0),1)</f>
        <v>P</v>
      </c>
      <c r="P45" s="78" t="str">
        <f aca="false">INDEX([15]Portfolios!A$3:G$929,MATCH(D45,[15]Portfolios!B$3:B$929,0),7)</f>
        <v>IMCANADA</v>
      </c>
      <c r="Q45" s="78" t="n">
        <f aca="false">IF($O45="P",INDEX('[15]Date Master'!I$3:J$332,MATCH($H45,'[15]Date Master'!I$3:I$332,0),2),0)</f>
        <v>3</v>
      </c>
      <c r="R45" s="78" t="n">
        <f aca="false">IF($O45="D",INDEX('[15]Date Master'!O$3:P$332,MATCH($H45,'[15]Date Master'!O$3:O$332,0),2),0)</f>
        <v>0</v>
      </c>
      <c r="S45" s="78" t="n">
        <f aca="false">IF($O45="PHY",INDEX('[15]Date Master'!R$3:S$332,MATCH($H45,'[15]Date Master'!R$3:R$332,0),2),0)</f>
        <v>0</v>
      </c>
      <c r="T45" s="78" t="n">
        <f aca="false">IF($O45="G",INDEX('[15]Date Master'!R$3:S$332,MATCH($H45,'[15]Date Master'!R$3:R$332,0),2),0)</f>
        <v>0</v>
      </c>
      <c r="U45" s="78" t="n">
        <f aca="false">SUM(Q45:T45)</f>
        <v>3</v>
      </c>
      <c r="V45" s="78" t="str">
        <f aca="false">P45&amp;O45&amp;U45</f>
        <v>IMCANADAP3</v>
      </c>
      <c r="W45" s="78" t="str">
        <f aca="false">IF(ISNA(V45),"-",INDEX([15]Portfolios!A$3:H$827,MATCH(D45,[15]Portfolios!B$3:B$827,0),7)&amp;H45)</f>
        <v>IMCANADA36708</v>
      </c>
      <c r="X45" s="78" t="str">
        <f aca="false">IF(ISNA(V45),"-",P45&amp;E45&amp;H45)</f>
        <v>IMCANADAP36708</v>
      </c>
      <c r="Y45" s="78" t="str">
        <f aca="false">P45&amp;O45</f>
        <v>IMCANADAP</v>
      </c>
      <c r="AC45" s="74" t="n">
        <v>36033</v>
      </c>
      <c r="AD45" s="75" t="s">
        <v>56</v>
      </c>
      <c r="AE45" s="0" t="s">
        <v>83</v>
      </c>
      <c r="AF45" s="0" t="s">
        <v>70</v>
      </c>
      <c r="AG45" s="0" t="s">
        <v>17</v>
      </c>
      <c r="AH45" s="0" t="str">
        <f aca="false">CONCATENATE(AE45,AF45)</f>
        <v>INTRA-CAND-WEST-PHYNIAGARA/IM</v>
      </c>
    </row>
    <row r="46" customFormat="false" ht="12.75" hidden="false" customHeight="false" outlineLevel="0" collapsed="false">
      <c r="A46" s="80" t="n">
        <v>36698</v>
      </c>
      <c r="B46" s="0" t="s">
        <v>60</v>
      </c>
      <c r="C46" s="0" t="s">
        <v>61</v>
      </c>
      <c r="D46" s="0" t="s">
        <v>95</v>
      </c>
      <c r="E46" s="0" t="s">
        <v>27</v>
      </c>
      <c r="G46" s="0" t="s">
        <v>66</v>
      </c>
      <c r="H46" s="74" t="n">
        <v>36739</v>
      </c>
      <c r="I46" s="0" t="n">
        <v>615951</v>
      </c>
      <c r="J46" s="77" t="n">
        <f aca="false">IF(ISNA(K46),0,(I46*K46))</f>
        <v>615951</v>
      </c>
      <c r="K46" s="77" t="n">
        <f aca="false">VLOOKUP(G46,CurveTable,2,FALSE())</f>
        <v>1</v>
      </c>
      <c r="L46" s="77" t="str">
        <f aca="false">G46&amp;H46</f>
        <v>NG36739</v>
      </c>
      <c r="M46" s="77" t="n">
        <f aca="false">SUM(I46/UOM)</f>
        <v>61.5951</v>
      </c>
      <c r="N46" s="77" t="n">
        <f aca="false">SUM(J46/UOM)</f>
        <v>61.5951</v>
      </c>
      <c r="O46" s="78" t="str">
        <f aca="false">INDEX(AG$2:AH$200,MATCH(D46&amp;G46,AH$2:AH$200,0),1)</f>
        <v>P</v>
      </c>
      <c r="P46" s="78" t="str">
        <f aca="false">INDEX([15]Portfolios!A$3:G$929,MATCH(D46,[15]Portfolios!B$3:B$929,0),7)</f>
        <v>IMCANADA</v>
      </c>
      <c r="Q46" s="78" t="n">
        <f aca="false">IF($O46="P",INDEX('[15]Date Master'!I$3:J$332,MATCH($H46,'[15]Date Master'!I$3:I$332,0),2),0)</f>
        <v>4</v>
      </c>
      <c r="R46" s="78" t="n">
        <f aca="false">IF($O46="D",INDEX('[15]Date Master'!O$3:P$332,MATCH($H46,'[15]Date Master'!O$3:O$332,0),2),0)</f>
        <v>0</v>
      </c>
      <c r="S46" s="78" t="n">
        <f aca="false">IF($O46="PHY",INDEX('[15]Date Master'!R$3:S$332,MATCH($H46,'[15]Date Master'!R$3:R$332,0),2),0)</f>
        <v>0</v>
      </c>
      <c r="T46" s="78" t="n">
        <f aca="false">IF($O46="G",INDEX('[15]Date Master'!R$3:S$332,MATCH($H46,'[15]Date Master'!R$3:R$332,0),2),0)</f>
        <v>0</v>
      </c>
      <c r="U46" s="78" t="n">
        <f aca="false">SUM(Q46:T46)</f>
        <v>4</v>
      </c>
      <c r="V46" s="78" t="str">
        <f aca="false">P46&amp;O46&amp;U46</f>
        <v>IMCANADAP4</v>
      </c>
      <c r="W46" s="78" t="str">
        <f aca="false">IF(ISNA(V46),"-",INDEX([15]Portfolios!A$3:H$827,MATCH(D46,[15]Portfolios!B$3:B$827,0),7)&amp;H46)</f>
        <v>IMCANADA36739</v>
      </c>
      <c r="X46" s="78" t="str">
        <f aca="false">IF(ISNA(V46),"-",P46&amp;E46&amp;H46)</f>
        <v>IMCANADAP36739</v>
      </c>
      <c r="Y46" s="78" t="str">
        <f aca="false">P46&amp;O46</f>
        <v>IMCANADAP</v>
      </c>
      <c r="AC46" s="74" t="n">
        <v>36033</v>
      </c>
      <c r="AD46" s="75" t="s">
        <v>56</v>
      </c>
      <c r="AE46" s="0" t="s">
        <v>83</v>
      </c>
      <c r="AF46" s="0" t="s">
        <v>70</v>
      </c>
      <c r="AG46" s="0" t="s">
        <v>17</v>
      </c>
      <c r="AH46" s="0" t="str">
        <f aca="false">CONCATENATE(AE46,AF46)</f>
        <v>INTRA-CAND-WEST-PHYNIAGARA/IM</v>
      </c>
    </row>
    <row r="47" customFormat="false" ht="12.75" hidden="false" customHeight="false" outlineLevel="0" collapsed="false">
      <c r="A47" s="80" t="n">
        <v>36698</v>
      </c>
      <c r="B47" s="0" t="s">
        <v>60</v>
      </c>
      <c r="C47" s="0" t="s">
        <v>61</v>
      </c>
      <c r="D47" s="0" t="s">
        <v>95</v>
      </c>
      <c r="E47" s="0" t="s">
        <v>27</v>
      </c>
      <c r="G47" s="0" t="s">
        <v>66</v>
      </c>
      <c r="H47" s="74" t="n">
        <v>36770</v>
      </c>
      <c r="I47" s="0" t="n">
        <v>741398</v>
      </c>
      <c r="J47" s="77" t="n">
        <f aca="false">IF(ISNA(K47),0,(I47*K47))</f>
        <v>741398</v>
      </c>
      <c r="K47" s="77" t="n">
        <f aca="false">VLOOKUP(G47,CurveTable,2,FALSE())</f>
        <v>1</v>
      </c>
      <c r="L47" s="77" t="str">
        <f aca="false">G47&amp;H47</f>
        <v>NG36770</v>
      </c>
      <c r="M47" s="77" t="n">
        <f aca="false">SUM(I47/UOM)</f>
        <v>74.1398</v>
      </c>
      <c r="N47" s="77" t="n">
        <f aca="false">SUM(J47/UOM)</f>
        <v>74.1398</v>
      </c>
      <c r="O47" s="78" t="str">
        <f aca="false">INDEX(AG$2:AH$200,MATCH(D47&amp;G47,AH$2:AH$200,0),1)</f>
        <v>P</v>
      </c>
      <c r="P47" s="78" t="str">
        <f aca="false">INDEX([15]Portfolios!A$3:G$929,MATCH(D47,[15]Portfolios!B$3:B$929,0),7)</f>
        <v>IMCANADA</v>
      </c>
      <c r="Q47" s="78" t="n">
        <f aca="false">IF($O47="P",INDEX('[15]Date Master'!I$3:J$332,MATCH($H47,'[15]Date Master'!I$3:I$332,0),2),0)</f>
        <v>5</v>
      </c>
      <c r="R47" s="78" t="n">
        <f aca="false">IF($O47="D",INDEX('[15]Date Master'!O$3:P$332,MATCH($H47,'[15]Date Master'!O$3:O$332,0),2),0)</f>
        <v>0</v>
      </c>
      <c r="S47" s="78" t="n">
        <f aca="false">IF($O47="PHY",INDEX('[15]Date Master'!R$3:S$332,MATCH($H47,'[15]Date Master'!R$3:R$332,0),2),0)</f>
        <v>0</v>
      </c>
      <c r="T47" s="78" t="n">
        <f aca="false">IF($O47="G",INDEX('[15]Date Master'!R$3:S$332,MATCH($H47,'[15]Date Master'!R$3:R$332,0),2),0)</f>
        <v>0</v>
      </c>
      <c r="U47" s="78" t="n">
        <f aca="false">SUM(Q47:T47)</f>
        <v>5</v>
      </c>
      <c r="V47" s="78" t="str">
        <f aca="false">P47&amp;O47&amp;U47</f>
        <v>IMCANADAP5</v>
      </c>
      <c r="W47" s="78" t="str">
        <f aca="false">IF(ISNA(V47),"-",INDEX([15]Portfolios!A$3:H$827,MATCH(D47,[15]Portfolios!B$3:B$827,0),7)&amp;H47)</f>
        <v>IMCANADA36770</v>
      </c>
      <c r="X47" s="78" t="str">
        <f aca="false">IF(ISNA(V47),"-",P47&amp;E47&amp;H47)</f>
        <v>IMCANADAP36770</v>
      </c>
      <c r="Y47" s="78" t="str">
        <f aca="false">P47&amp;O47</f>
        <v>IMCANADAP</v>
      </c>
      <c r="AC47" s="74" t="n">
        <v>36033</v>
      </c>
      <c r="AD47" s="75" t="s">
        <v>56</v>
      </c>
      <c r="AE47" s="0" t="s">
        <v>83</v>
      </c>
      <c r="AF47" s="0" t="s">
        <v>73</v>
      </c>
      <c r="AG47" s="0" t="s">
        <v>17</v>
      </c>
      <c r="AH47" s="0" t="str">
        <f aca="false">CONCATENATE(AE47,AF47)</f>
        <v>INTRA-CAND-WEST-PHYPARK-CDN/IM</v>
      </c>
    </row>
    <row r="48" customFormat="false" ht="12.75" hidden="false" customHeight="false" outlineLevel="0" collapsed="false">
      <c r="A48" s="80" t="n">
        <v>36698</v>
      </c>
      <c r="B48" s="0" t="s">
        <v>60</v>
      </c>
      <c r="C48" s="0" t="s">
        <v>61</v>
      </c>
      <c r="D48" s="0" t="s">
        <v>95</v>
      </c>
      <c r="E48" s="0" t="s">
        <v>27</v>
      </c>
      <c r="G48" s="0" t="s">
        <v>66</v>
      </c>
      <c r="H48" s="74" t="n">
        <v>36800</v>
      </c>
      <c r="I48" s="0" t="n">
        <v>1047686</v>
      </c>
      <c r="J48" s="77" t="n">
        <f aca="false">IF(ISNA(K48),0,(I48*K48))</f>
        <v>1047686</v>
      </c>
      <c r="K48" s="77" t="n">
        <f aca="false">VLOOKUP(G48,CurveTable,2,FALSE())</f>
        <v>1</v>
      </c>
      <c r="L48" s="77" t="str">
        <f aca="false">G48&amp;H48</f>
        <v>NG36800</v>
      </c>
      <c r="M48" s="77" t="n">
        <f aca="false">SUM(I48/UOM)</f>
        <v>104.7686</v>
      </c>
      <c r="N48" s="77" t="n">
        <f aca="false">SUM(J48/UOM)</f>
        <v>104.7686</v>
      </c>
      <c r="O48" s="78" t="str">
        <f aca="false">INDEX(AG$2:AH$200,MATCH(D48&amp;G48,AH$2:AH$200,0),1)</f>
        <v>P</v>
      </c>
      <c r="P48" s="78" t="str">
        <f aca="false">INDEX([15]Portfolios!A$3:G$929,MATCH(D48,[15]Portfolios!B$3:B$929,0),7)</f>
        <v>IMCANADA</v>
      </c>
      <c r="Q48" s="78" t="n">
        <f aca="false">IF($O48="P",INDEX('[15]Date Master'!I$3:J$332,MATCH($H48,'[15]Date Master'!I$3:I$332,0),2),0)</f>
        <v>6</v>
      </c>
      <c r="R48" s="78" t="n">
        <f aca="false">IF($O48="D",INDEX('[15]Date Master'!O$3:P$332,MATCH($H48,'[15]Date Master'!O$3:O$332,0),2),0)</f>
        <v>0</v>
      </c>
      <c r="S48" s="78" t="n">
        <f aca="false">IF($O48="PHY",INDEX('[15]Date Master'!R$3:S$332,MATCH($H48,'[15]Date Master'!R$3:R$332,0),2),0)</f>
        <v>0</v>
      </c>
      <c r="T48" s="78" t="n">
        <f aca="false">IF($O48="G",INDEX('[15]Date Master'!R$3:S$332,MATCH($H48,'[15]Date Master'!R$3:R$332,0),2),0)</f>
        <v>0</v>
      </c>
      <c r="U48" s="78" t="n">
        <f aca="false">SUM(Q48:T48)</f>
        <v>6</v>
      </c>
      <c r="V48" s="78" t="str">
        <f aca="false">P48&amp;O48&amp;U48</f>
        <v>IMCANADAP6</v>
      </c>
      <c r="W48" s="78" t="str">
        <f aca="false">IF(ISNA(V48),"-",INDEX([15]Portfolios!A$3:H$827,MATCH(D48,[15]Portfolios!B$3:B$827,0),7)&amp;H48)</f>
        <v>IMCANADA36800</v>
      </c>
      <c r="X48" s="78" t="str">
        <f aca="false">IF(ISNA(V48),"-",P48&amp;E48&amp;H48)</f>
        <v>IMCANADAP36800</v>
      </c>
      <c r="Y48" s="78" t="str">
        <f aca="false">P48&amp;O48</f>
        <v>IMCANADAP</v>
      </c>
      <c r="AC48" s="74" t="n">
        <v>36033</v>
      </c>
      <c r="AD48" s="75" t="s">
        <v>56</v>
      </c>
      <c r="AE48" s="0" t="s">
        <v>83</v>
      </c>
      <c r="AF48" s="0" t="s">
        <v>73</v>
      </c>
      <c r="AG48" s="0" t="s">
        <v>17</v>
      </c>
      <c r="AH48" s="0" t="str">
        <f aca="false">CONCATENATE(AE48,AF48)</f>
        <v>INTRA-CAND-WEST-PHYPARK-CDN/IM</v>
      </c>
    </row>
    <row r="49" customFormat="false" ht="12.75" hidden="false" customHeight="false" outlineLevel="0" collapsed="false">
      <c r="A49" s="80" t="n">
        <v>36698</v>
      </c>
      <c r="B49" s="0" t="s">
        <v>60</v>
      </c>
      <c r="C49" s="0" t="s">
        <v>61</v>
      </c>
      <c r="D49" s="0" t="s">
        <v>95</v>
      </c>
      <c r="E49" s="0" t="s">
        <v>27</v>
      </c>
      <c r="G49" s="0" t="s">
        <v>100</v>
      </c>
      <c r="H49" s="74" t="n">
        <v>36678</v>
      </c>
      <c r="I49" s="0" t="n">
        <v>0</v>
      </c>
      <c r="J49" s="77" t="n">
        <f aca="false">IF(ISNA(K49),0,(I49*K49))</f>
        <v>0</v>
      </c>
      <c r="K49" s="77" t="e">
        <f aca="false">VLOOKUP(G49,CurveTable,2,FALSE())</f>
        <v>#N/A</v>
      </c>
      <c r="L49" s="77" t="str">
        <f aca="false">G49&amp;H49</f>
        <v>NGGJ36678</v>
      </c>
      <c r="M49" s="77" t="n">
        <f aca="false">SUM(I49/UOM)</f>
        <v>0</v>
      </c>
      <c r="N49" s="77" t="n">
        <f aca="false">SUM(J49/UOM)</f>
        <v>0</v>
      </c>
      <c r="O49" s="78" t="str">
        <f aca="false">INDEX(AG$2:AH$200,MATCH(D49&amp;G49,AH$2:AH$200,0),1)</f>
        <v>P</v>
      </c>
      <c r="P49" s="78" t="str">
        <f aca="false">INDEX([15]Portfolios!A$3:G$929,MATCH(D49,[15]Portfolios!B$3:B$929,0),7)</f>
        <v>IMCANADA</v>
      </c>
      <c r="Q49" s="78" t="e">
        <f aca="false">IF($O49="P",INDEX('[15]Date Master'!I$3:J$332,MATCH($H49,'[15]Date Master'!I$3:I$332,0),2),0)</f>
        <v>#N/A</v>
      </c>
      <c r="R49" s="78" t="n">
        <f aca="false">IF($O49="D",INDEX('[15]Date Master'!O$3:P$332,MATCH($H49,'[15]Date Master'!O$3:O$332,0),2),0)</f>
        <v>0</v>
      </c>
      <c r="S49" s="78" t="n">
        <f aca="false">IF($O49="PHY",INDEX('[15]Date Master'!R$3:S$332,MATCH($H49,'[15]Date Master'!R$3:R$332,0),2),0)</f>
        <v>0</v>
      </c>
      <c r="T49" s="78" t="n">
        <f aca="false">IF($O49="G",INDEX('[15]Date Master'!R$3:S$332,MATCH($H49,'[15]Date Master'!R$3:R$332,0),2),0)</f>
        <v>0</v>
      </c>
      <c r="U49" s="78" t="e">
        <f aca="false">SUM(Q49:T49)</f>
        <v>#N/A</v>
      </c>
      <c r="V49" s="78" t="e">
        <f aca="false">P49&amp;O49&amp;U49</f>
        <v>#N/A</v>
      </c>
      <c r="W49" s="78" t="str">
        <f aca="false">IF(ISNA(V49),"-",INDEX([15]Portfolios!A$3:H$827,MATCH(D49,[15]Portfolios!B$3:B$827,0),7)&amp;H49)</f>
        <v>-</v>
      </c>
      <c r="X49" s="78" t="str">
        <f aca="false">IF(ISNA(V49),"-",P49&amp;E49&amp;H49)</f>
        <v>-</v>
      </c>
      <c r="Y49" s="78" t="str">
        <f aca="false">P49&amp;O49</f>
        <v>IMCANADAP</v>
      </c>
      <c r="AC49" s="74" t="n">
        <v>36033</v>
      </c>
      <c r="AD49" s="75" t="s">
        <v>56</v>
      </c>
      <c r="AE49" s="0" t="s">
        <v>83</v>
      </c>
      <c r="AF49" s="0" t="s">
        <v>75</v>
      </c>
      <c r="AG49" s="0" t="s">
        <v>17</v>
      </c>
      <c r="AH49" s="0" t="str">
        <f aca="false">CONCATENATE(AE49,AF49)</f>
        <v>INTRA-CAND-WEST-PHYPARKWAY/IM</v>
      </c>
    </row>
    <row r="50" customFormat="false" ht="12.75" hidden="false" customHeight="false" outlineLevel="0" collapsed="false">
      <c r="A50" s="80" t="n">
        <v>36698</v>
      </c>
      <c r="B50" s="0" t="s">
        <v>60</v>
      </c>
      <c r="C50" s="0" t="s">
        <v>61</v>
      </c>
      <c r="D50" s="0" t="s">
        <v>95</v>
      </c>
      <c r="E50" s="0" t="s">
        <v>27</v>
      </c>
      <c r="G50" s="0" t="s">
        <v>104</v>
      </c>
      <c r="H50" s="74" t="n">
        <v>36678</v>
      </c>
      <c r="I50" s="0" t="n">
        <v>150000</v>
      </c>
      <c r="J50" s="77" t="n">
        <f aca="false">IF(ISNA(K50),0,(I50*K50))</f>
        <v>0</v>
      </c>
      <c r="K50" s="77" t="e">
        <f aca="false">VLOOKUP(G50,CurveTable,2,FALSE())</f>
        <v>#N/A</v>
      </c>
      <c r="L50" s="77" t="str">
        <f aca="false">G50&amp;H50</f>
        <v>NGI-MALIN36678</v>
      </c>
      <c r="M50" s="77" t="n">
        <f aca="false">SUM(I50/UOM)</f>
        <v>15</v>
      </c>
      <c r="N50" s="77" t="n">
        <f aca="false">SUM(J50/UOM)</f>
        <v>0</v>
      </c>
      <c r="O50" s="78" t="str">
        <f aca="false">INDEX(AG$2:AH$200,MATCH(D50&amp;G50,AH$2:AH$200,0),1)</f>
        <v>P</v>
      </c>
      <c r="P50" s="78" t="str">
        <f aca="false">INDEX([15]Portfolios!A$3:G$929,MATCH(D50,[15]Portfolios!B$3:B$929,0),7)</f>
        <v>IMCANADA</v>
      </c>
      <c r="Q50" s="78" t="e">
        <f aca="false">IF($O50="P",INDEX('[15]Date Master'!I$3:J$332,MATCH($H50,'[15]Date Master'!I$3:I$332,0),2),0)</f>
        <v>#N/A</v>
      </c>
      <c r="R50" s="78" t="n">
        <f aca="false">IF($O50="D",INDEX('[15]Date Master'!O$3:P$332,MATCH($H50,'[15]Date Master'!O$3:O$332,0),2),0)</f>
        <v>0</v>
      </c>
      <c r="S50" s="78" t="n">
        <f aca="false">IF($O50="PHY",INDEX('[15]Date Master'!R$3:S$332,MATCH($H50,'[15]Date Master'!R$3:R$332,0),2),0)</f>
        <v>0</v>
      </c>
      <c r="T50" s="78" t="n">
        <f aca="false">IF($O50="G",INDEX('[15]Date Master'!R$3:S$332,MATCH($H50,'[15]Date Master'!R$3:R$332,0),2),0)</f>
        <v>0</v>
      </c>
      <c r="U50" s="78" t="e">
        <f aca="false">SUM(Q50:T50)</f>
        <v>#N/A</v>
      </c>
      <c r="V50" s="78" t="e">
        <f aca="false">P50&amp;O50&amp;U50</f>
        <v>#N/A</v>
      </c>
      <c r="W50" s="78" t="str">
        <f aca="false">IF(ISNA(V50),"-",INDEX([15]Portfolios!A$3:H$827,MATCH(D50,[15]Portfolios!B$3:B$827,0),7)&amp;H50)</f>
        <v>-</v>
      </c>
      <c r="X50" s="78" t="str">
        <f aca="false">IF(ISNA(V50),"-",P50&amp;E50&amp;H50)</f>
        <v>-</v>
      </c>
      <c r="Y50" s="78" t="str">
        <f aca="false">P50&amp;O50</f>
        <v>IMCANADAP</v>
      </c>
      <c r="AC50" s="74" t="n">
        <v>36033</v>
      </c>
      <c r="AD50" s="75" t="s">
        <v>56</v>
      </c>
      <c r="AE50" s="0" t="s">
        <v>83</v>
      </c>
      <c r="AF50" s="0" t="s">
        <v>75</v>
      </c>
      <c r="AG50" s="0" t="s">
        <v>17</v>
      </c>
      <c r="AH50" s="0" t="str">
        <f aca="false">CONCATENATE(AE50,AF50)</f>
        <v>INTRA-CAND-WEST-PHYPARKWAY/IM</v>
      </c>
    </row>
    <row r="51" customFormat="false" ht="12.75" hidden="false" customHeight="false" outlineLevel="0" collapsed="false">
      <c r="A51" s="80" t="n">
        <v>36698</v>
      </c>
      <c r="B51" s="0" t="s">
        <v>60</v>
      </c>
      <c r="C51" s="0" t="s">
        <v>61</v>
      </c>
      <c r="D51" s="0" t="s">
        <v>95</v>
      </c>
      <c r="E51" s="0" t="s">
        <v>27</v>
      </c>
      <c r="G51" s="0" t="s">
        <v>69</v>
      </c>
      <c r="H51" s="74" t="n">
        <v>36678</v>
      </c>
      <c r="I51" s="0" t="n">
        <v>-335527</v>
      </c>
      <c r="J51" s="77" t="n">
        <f aca="false">IF(ISNA(K51),0,(I51*K51))</f>
        <v>-268421.6</v>
      </c>
      <c r="K51" s="77" t="n">
        <f aca="false">VLOOKUP(G51,CurveTable,2,FALSE())</f>
        <v>0.8</v>
      </c>
      <c r="L51" s="77" t="str">
        <f aca="false">G51&amp;H51</f>
        <v>NGMR-AECO/C36678</v>
      </c>
      <c r="M51" s="77" t="n">
        <f aca="false">SUM(I51/UOM)</f>
        <v>-33.5527</v>
      </c>
      <c r="N51" s="77" t="n">
        <f aca="false">SUM(J51/UOM)</f>
        <v>-26.84216</v>
      </c>
      <c r="O51" s="78" t="str">
        <f aca="false">INDEX(AG$2:AH$200,MATCH(D51&amp;G51,AH$2:AH$200,0),1)</f>
        <v>P</v>
      </c>
      <c r="P51" s="78" t="str">
        <f aca="false">INDEX([15]Portfolios!A$3:G$929,MATCH(D51,[15]Portfolios!B$3:B$929,0),7)</f>
        <v>IMCANADA</v>
      </c>
      <c r="Q51" s="78" t="e">
        <f aca="false">IF($O51="P",INDEX('[15]Date Master'!I$3:J$332,MATCH($H51,'[15]Date Master'!I$3:I$332,0),2),0)</f>
        <v>#N/A</v>
      </c>
      <c r="R51" s="78" t="n">
        <f aca="false">IF($O51="D",INDEX('[15]Date Master'!O$3:P$332,MATCH($H51,'[15]Date Master'!O$3:O$332,0),2),0)</f>
        <v>0</v>
      </c>
      <c r="S51" s="78" t="n">
        <f aca="false">IF($O51="PHY",INDEX('[15]Date Master'!R$3:S$332,MATCH($H51,'[15]Date Master'!R$3:R$332,0),2),0)</f>
        <v>0</v>
      </c>
      <c r="T51" s="78" t="n">
        <f aca="false">IF($O51="G",INDEX('[15]Date Master'!R$3:S$332,MATCH($H51,'[15]Date Master'!R$3:R$332,0),2),0)</f>
        <v>0</v>
      </c>
      <c r="U51" s="78" t="e">
        <f aca="false">SUM(Q51:T51)</f>
        <v>#N/A</v>
      </c>
      <c r="V51" s="78" t="e">
        <f aca="false">P51&amp;O51&amp;U51</f>
        <v>#N/A</v>
      </c>
      <c r="W51" s="78" t="str">
        <f aca="false">IF(ISNA(V51),"-",INDEX([15]Portfolios!A$3:H$827,MATCH(D51,[15]Portfolios!B$3:B$827,0),7)&amp;H51)</f>
        <v>-</v>
      </c>
      <c r="X51" s="78" t="str">
        <f aca="false">IF(ISNA(V51),"-",P51&amp;E51&amp;H51)</f>
        <v>-</v>
      </c>
      <c r="Y51" s="78" t="str">
        <f aca="false">P51&amp;O51</f>
        <v>IMCANADAP</v>
      </c>
      <c r="AC51" s="74" t="n">
        <v>36033</v>
      </c>
      <c r="AD51" s="75" t="s">
        <v>56</v>
      </c>
      <c r="AE51" s="0" t="s">
        <v>83</v>
      </c>
      <c r="AF51" s="0" t="s">
        <v>113</v>
      </c>
      <c r="AG51" s="0" t="s">
        <v>17</v>
      </c>
      <c r="AH51" s="0" t="str">
        <f aca="false">CONCATENATE(AE51,AF51)</f>
        <v>INTRA-CAND-WEST-PHYST.CLAIR/IM</v>
      </c>
    </row>
    <row r="52" customFormat="false" ht="12.75" hidden="false" customHeight="false" outlineLevel="0" collapsed="false">
      <c r="A52" s="80" t="n">
        <v>36698</v>
      </c>
      <c r="B52" s="0" t="s">
        <v>60</v>
      </c>
      <c r="C52" s="0" t="s">
        <v>61</v>
      </c>
      <c r="D52" s="0" t="s">
        <v>95</v>
      </c>
      <c r="E52" s="0" t="s">
        <v>27</v>
      </c>
      <c r="G52" s="0" t="s">
        <v>69</v>
      </c>
      <c r="H52" s="74" t="n">
        <v>36708</v>
      </c>
      <c r="I52" s="0" t="n">
        <v>-2725265</v>
      </c>
      <c r="J52" s="77" t="n">
        <f aca="false">IF(ISNA(K52),0,(I52*K52))</f>
        <v>-2180212</v>
      </c>
      <c r="K52" s="77" t="n">
        <f aca="false">VLOOKUP(G52,CurveTable,2,FALSE())</f>
        <v>0.8</v>
      </c>
      <c r="L52" s="77" t="str">
        <f aca="false">G52&amp;H52</f>
        <v>NGMR-AECO/C36708</v>
      </c>
      <c r="M52" s="77" t="n">
        <f aca="false">SUM(I52/UOM)</f>
        <v>-272.5265</v>
      </c>
      <c r="N52" s="77" t="n">
        <f aca="false">SUM(J52/UOM)</f>
        <v>-218.0212</v>
      </c>
      <c r="O52" s="78" t="str">
        <f aca="false">INDEX(AG$2:AH$200,MATCH(D52&amp;G52,AH$2:AH$200,0),1)</f>
        <v>P</v>
      </c>
      <c r="P52" s="78" t="str">
        <f aca="false">INDEX([15]Portfolios!A$3:G$929,MATCH(D52,[15]Portfolios!B$3:B$929,0),7)</f>
        <v>IMCANADA</v>
      </c>
      <c r="Q52" s="78" t="n">
        <f aca="false">IF($O52="P",INDEX('[15]Date Master'!I$3:J$332,MATCH($H52,'[15]Date Master'!I$3:I$332,0),2),0)</f>
        <v>3</v>
      </c>
      <c r="R52" s="78" t="n">
        <f aca="false">IF($O52="D",INDEX('[15]Date Master'!O$3:P$332,MATCH($H52,'[15]Date Master'!O$3:O$332,0),2),0)</f>
        <v>0</v>
      </c>
      <c r="S52" s="78" t="n">
        <f aca="false">IF($O52="PHY",INDEX('[15]Date Master'!R$3:S$332,MATCH($H52,'[15]Date Master'!R$3:R$332,0),2),0)</f>
        <v>0</v>
      </c>
      <c r="T52" s="78" t="n">
        <f aca="false">IF($O52="G",INDEX('[15]Date Master'!R$3:S$332,MATCH($H52,'[15]Date Master'!R$3:R$332,0),2),0)</f>
        <v>0</v>
      </c>
      <c r="U52" s="78" t="n">
        <f aca="false">SUM(Q52:T52)</f>
        <v>3</v>
      </c>
      <c r="V52" s="78" t="str">
        <f aca="false">P52&amp;O52&amp;U52</f>
        <v>IMCANADAP3</v>
      </c>
      <c r="W52" s="78" t="str">
        <f aca="false">IF(ISNA(V52),"-",INDEX([15]Portfolios!A$3:H$827,MATCH(D52,[15]Portfolios!B$3:B$827,0),7)&amp;H52)</f>
        <v>IMCANADA36708</v>
      </c>
      <c r="X52" s="78" t="str">
        <f aca="false">IF(ISNA(V52),"-",P52&amp;E52&amp;H52)</f>
        <v>IMCANADAP36708</v>
      </c>
      <c r="Y52" s="78" t="str">
        <f aca="false">P52&amp;O52</f>
        <v>IMCANADAP</v>
      </c>
      <c r="AC52" s="74" t="n">
        <v>36034</v>
      </c>
      <c r="AD52" s="75" t="s">
        <v>56</v>
      </c>
      <c r="AE52" s="0" t="s">
        <v>83</v>
      </c>
      <c r="AF52" s="0" t="s">
        <v>113</v>
      </c>
      <c r="AG52" s="0" t="s">
        <v>17</v>
      </c>
      <c r="AH52" s="0" t="str">
        <f aca="false">CONCATENATE(AE52,AF52)</f>
        <v>INTRA-CAND-WEST-PHYST.CLAIR/IM</v>
      </c>
    </row>
    <row r="53" customFormat="false" ht="12.75" hidden="false" customHeight="false" outlineLevel="0" collapsed="false">
      <c r="A53" s="80" t="n">
        <v>36698</v>
      </c>
      <c r="B53" s="0" t="s">
        <v>60</v>
      </c>
      <c r="C53" s="0" t="s">
        <v>61</v>
      </c>
      <c r="D53" s="0" t="s">
        <v>95</v>
      </c>
      <c r="E53" s="0" t="s">
        <v>27</v>
      </c>
      <c r="G53" s="0" t="s">
        <v>69</v>
      </c>
      <c r="H53" s="74" t="n">
        <v>36739</v>
      </c>
      <c r="I53" s="0" t="n">
        <v>2247663</v>
      </c>
      <c r="J53" s="77" t="n">
        <f aca="false">IF(ISNA(K53),0,(I53*K53))</f>
        <v>1798130.4</v>
      </c>
      <c r="K53" s="77" t="n">
        <f aca="false">VLOOKUP(G53,CurveTable,2,FALSE())</f>
        <v>0.8</v>
      </c>
      <c r="L53" s="77" t="str">
        <f aca="false">G53&amp;H53</f>
        <v>NGMR-AECO/C36739</v>
      </c>
      <c r="M53" s="77" t="n">
        <f aca="false">SUM(I53/UOM)</f>
        <v>224.7663</v>
      </c>
      <c r="N53" s="77" t="n">
        <f aca="false">SUM(J53/UOM)</f>
        <v>179.81304</v>
      </c>
      <c r="O53" s="78" t="str">
        <f aca="false">INDEX(AG$2:AH$200,MATCH(D53&amp;G53,AH$2:AH$200,0),1)</f>
        <v>P</v>
      </c>
      <c r="P53" s="78" t="str">
        <f aca="false">INDEX([15]Portfolios!A$3:G$929,MATCH(D53,[15]Portfolios!B$3:B$929,0),7)</f>
        <v>IMCANADA</v>
      </c>
      <c r="Q53" s="78" t="n">
        <f aca="false">IF($O53="P",INDEX('[15]Date Master'!I$3:J$332,MATCH($H53,'[15]Date Master'!I$3:I$332,0),2),0)</f>
        <v>4</v>
      </c>
      <c r="R53" s="78" t="n">
        <f aca="false">IF($O53="D",INDEX('[15]Date Master'!O$3:P$332,MATCH($H53,'[15]Date Master'!O$3:O$332,0),2),0)</f>
        <v>0</v>
      </c>
      <c r="S53" s="78" t="n">
        <f aca="false">IF($O53="PHY",INDEX('[15]Date Master'!R$3:S$332,MATCH($H53,'[15]Date Master'!R$3:R$332,0),2),0)</f>
        <v>0</v>
      </c>
      <c r="T53" s="78" t="n">
        <f aca="false">IF($O53="G",INDEX('[15]Date Master'!R$3:S$332,MATCH($H53,'[15]Date Master'!R$3:R$332,0),2),0)</f>
        <v>0</v>
      </c>
      <c r="U53" s="78" t="n">
        <f aca="false">SUM(Q53:T53)</f>
        <v>4</v>
      </c>
      <c r="V53" s="78" t="str">
        <f aca="false">P53&amp;O53&amp;U53</f>
        <v>IMCANADAP4</v>
      </c>
      <c r="W53" s="78" t="str">
        <f aca="false">IF(ISNA(V53),"-",INDEX([15]Portfolios!A$3:H$827,MATCH(D53,[15]Portfolios!B$3:B$827,0),7)&amp;H53)</f>
        <v>IMCANADA36739</v>
      </c>
      <c r="X53" s="78" t="str">
        <f aca="false">IF(ISNA(V53),"-",P53&amp;E53&amp;H53)</f>
        <v>IMCANADAP36739</v>
      </c>
      <c r="Y53" s="78" t="str">
        <f aca="false">P53&amp;O53</f>
        <v>IMCANADAP</v>
      </c>
      <c r="AC53" s="74" t="n">
        <v>36035</v>
      </c>
      <c r="AD53" s="75" t="s">
        <v>56</v>
      </c>
      <c r="AE53" s="0" t="s">
        <v>83</v>
      </c>
      <c r="AF53" s="0" t="s">
        <v>77</v>
      </c>
      <c r="AG53" s="0" t="s">
        <v>17</v>
      </c>
      <c r="AH53" s="0" t="str">
        <f aca="false">CONCATENATE(AE53,AF53)</f>
        <v>INTRA-CAND-WEST-PHYWADDINGTON/IM</v>
      </c>
    </row>
    <row r="54" customFormat="false" ht="12.75" hidden="false" customHeight="false" outlineLevel="0" collapsed="false">
      <c r="A54" s="80" t="n">
        <v>36698</v>
      </c>
      <c r="B54" s="0" t="s">
        <v>60</v>
      </c>
      <c r="C54" s="0" t="s">
        <v>61</v>
      </c>
      <c r="D54" s="0" t="s">
        <v>95</v>
      </c>
      <c r="E54" s="0" t="s">
        <v>27</v>
      </c>
      <c r="G54" s="0" t="s">
        <v>69</v>
      </c>
      <c r="H54" s="74" t="n">
        <v>36770</v>
      </c>
      <c r="I54" s="0" t="n">
        <v>421626</v>
      </c>
      <c r="J54" s="77" t="n">
        <f aca="false">IF(ISNA(K54),0,(I54*K54))</f>
        <v>337300.8</v>
      </c>
      <c r="K54" s="77" t="n">
        <f aca="false">VLOOKUP(G54,CurveTable,2,FALSE())</f>
        <v>0.8</v>
      </c>
      <c r="L54" s="77" t="str">
        <f aca="false">G54&amp;H54</f>
        <v>NGMR-AECO/C36770</v>
      </c>
      <c r="M54" s="77" t="n">
        <f aca="false">SUM(I54/UOM)</f>
        <v>42.1626</v>
      </c>
      <c r="N54" s="77" t="n">
        <f aca="false">SUM(J54/UOM)</f>
        <v>33.73008</v>
      </c>
      <c r="O54" s="78" t="str">
        <f aca="false">INDEX(AG$2:AH$200,MATCH(D54&amp;G54,AH$2:AH$200,0),1)</f>
        <v>P</v>
      </c>
      <c r="P54" s="78" t="str">
        <f aca="false">INDEX([15]Portfolios!A$3:G$929,MATCH(D54,[15]Portfolios!B$3:B$929,0),7)</f>
        <v>IMCANADA</v>
      </c>
      <c r="Q54" s="78" t="n">
        <f aca="false">IF($O54="P",INDEX('[15]Date Master'!I$3:J$332,MATCH($H54,'[15]Date Master'!I$3:I$332,0),2),0)</f>
        <v>5</v>
      </c>
      <c r="R54" s="78" t="n">
        <f aca="false">IF($O54="D",INDEX('[15]Date Master'!O$3:P$332,MATCH($H54,'[15]Date Master'!O$3:O$332,0),2),0)</f>
        <v>0</v>
      </c>
      <c r="S54" s="78" t="n">
        <f aca="false">IF($O54="PHY",INDEX('[15]Date Master'!R$3:S$332,MATCH($H54,'[15]Date Master'!R$3:R$332,0),2),0)</f>
        <v>0</v>
      </c>
      <c r="T54" s="78" t="n">
        <f aca="false">IF($O54="G",INDEX('[15]Date Master'!R$3:S$332,MATCH($H54,'[15]Date Master'!R$3:R$332,0),2),0)</f>
        <v>0</v>
      </c>
      <c r="U54" s="78" t="n">
        <f aca="false">SUM(Q54:T54)</f>
        <v>5</v>
      </c>
      <c r="V54" s="78" t="str">
        <f aca="false">P54&amp;O54&amp;U54</f>
        <v>IMCANADAP5</v>
      </c>
      <c r="W54" s="78" t="str">
        <f aca="false">IF(ISNA(V54),"-",INDEX([15]Portfolios!A$3:H$827,MATCH(D54,[15]Portfolios!B$3:B$827,0),7)&amp;H54)</f>
        <v>IMCANADA36770</v>
      </c>
      <c r="X54" s="78" t="str">
        <f aca="false">IF(ISNA(V54),"-",P54&amp;E54&amp;H54)</f>
        <v>IMCANADAP36770</v>
      </c>
      <c r="Y54" s="78" t="str">
        <f aca="false">P54&amp;O54</f>
        <v>IMCANADAP</v>
      </c>
      <c r="AC54" s="74" t="n">
        <v>36036</v>
      </c>
      <c r="AD54" s="75" t="s">
        <v>56</v>
      </c>
      <c r="AE54" s="0" t="s">
        <v>83</v>
      </c>
      <c r="AF54" s="0" t="s">
        <v>77</v>
      </c>
      <c r="AG54" s="0" t="s">
        <v>17</v>
      </c>
      <c r="AH54" s="0" t="str">
        <f aca="false">CONCATENATE(AE54,AF54)</f>
        <v>INTRA-CAND-WEST-PHYWADDINGTON/IM</v>
      </c>
    </row>
    <row r="55" customFormat="false" ht="12.75" hidden="false" customHeight="false" outlineLevel="0" collapsed="false">
      <c r="A55" s="80" t="n">
        <v>36698</v>
      </c>
      <c r="B55" s="0" t="s">
        <v>60</v>
      </c>
      <c r="C55" s="0" t="s">
        <v>61</v>
      </c>
      <c r="D55" s="0" t="s">
        <v>95</v>
      </c>
      <c r="E55" s="0" t="s">
        <v>27</v>
      </c>
      <c r="G55" s="0" t="s">
        <v>69</v>
      </c>
      <c r="H55" s="74" t="n">
        <v>36800</v>
      </c>
      <c r="I55" s="0" t="n">
        <v>0</v>
      </c>
      <c r="J55" s="77" t="n">
        <f aca="false">IF(ISNA(K55),0,(I55*K55))</f>
        <v>0</v>
      </c>
      <c r="K55" s="77" t="n">
        <f aca="false">VLOOKUP(G55,CurveTable,2,FALSE())</f>
        <v>0.8</v>
      </c>
      <c r="L55" s="77" t="str">
        <f aca="false">G55&amp;H55</f>
        <v>NGMR-AECO/C36800</v>
      </c>
      <c r="M55" s="77" t="n">
        <f aca="false">SUM(I55/UOM)</f>
        <v>0</v>
      </c>
      <c r="N55" s="77" t="n">
        <f aca="false">SUM(J55/UOM)</f>
        <v>0</v>
      </c>
      <c r="O55" s="78" t="str">
        <f aca="false">INDEX(AG$2:AH$200,MATCH(D55&amp;G55,AH$2:AH$200,0),1)</f>
        <v>P</v>
      </c>
      <c r="P55" s="78" t="str">
        <f aca="false">INDEX([15]Portfolios!A$3:G$929,MATCH(D55,[15]Portfolios!B$3:B$929,0),7)</f>
        <v>IMCANADA</v>
      </c>
      <c r="Q55" s="78" t="n">
        <f aca="false">IF($O55="P",INDEX('[15]Date Master'!I$3:J$332,MATCH($H55,'[15]Date Master'!I$3:I$332,0),2),0)</f>
        <v>6</v>
      </c>
      <c r="R55" s="78" t="n">
        <f aca="false">IF($O55="D",INDEX('[15]Date Master'!O$3:P$332,MATCH($H55,'[15]Date Master'!O$3:O$332,0),2),0)</f>
        <v>0</v>
      </c>
      <c r="S55" s="78" t="n">
        <f aca="false">IF($O55="PHY",INDEX('[15]Date Master'!R$3:S$332,MATCH($H55,'[15]Date Master'!R$3:R$332,0),2),0)</f>
        <v>0</v>
      </c>
      <c r="T55" s="78" t="n">
        <f aca="false">IF($O55="G",INDEX('[15]Date Master'!R$3:S$332,MATCH($H55,'[15]Date Master'!R$3:R$332,0),2),0)</f>
        <v>0</v>
      </c>
      <c r="U55" s="78" t="n">
        <f aca="false">SUM(Q55:T55)</f>
        <v>6</v>
      </c>
      <c r="V55" s="78" t="str">
        <f aca="false">P55&amp;O55&amp;U55</f>
        <v>IMCANADAP6</v>
      </c>
      <c r="W55" s="78" t="str">
        <f aca="false">IF(ISNA(V55),"-",INDEX([15]Portfolios!A$3:H$827,MATCH(D55,[15]Portfolios!B$3:B$827,0),7)&amp;H55)</f>
        <v>IMCANADA36800</v>
      </c>
      <c r="X55" s="78" t="str">
        <f aca="false">IF(ISNA(V55),"-",P55&amp;E55&amp;H55)</f>
        <v>IMCANADAP36800</v>
      </c>
      <c r="Y55" s="78" t="str">
        <f aca="false">P55&amp;O55</f>
        <v>IMCANADAP</v>
      </c>
      <c r="AC55" s="74" t="n">
        <v>36037</v>
      </c>
      <c r="AD55" s="75" t="s">
        <v>56</v>
      </c>
      <c r="AE55" s="0" t="s">
        <v>95</v>
      </c>
      <c r="AF55" s="0" t="s">
        <v>69</v>
      </c>
      <c r="AG55" s="0" t="s">
        <v>27</v>
      </c>
      <c r="AH55" s="0" t="str">
        <f aca="false">CONCATENATE(AE55,AF55)</f>
        <v>INTRA-CAND-WEST-PRCNGMR-AECO/C</v>
      </c>
    </row>
    <row r="56" customFormat="false" ht="12.75" hidden="false" customHeight="false" outlineLevel="0" collapsed="false">
      <c r="A56" s="80"/>
      <c r="H56" s="74"/>
      <c r="J56" s="77"/>
      <c r="K56" s="77"/>
      <c r="L56" s="77"/>
      <c r="M56" s="77"/>
      <c r="N56" s="77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AC56" s="74"/>
      <c r="AD56" s="75"/>
    </row>
    <row r="57" customFormat="false" ht="12.75" hidden="false" customHeight="false" outlineLevel="0" collapsed="false">
      <c r="A57" s="80"/>
      <c r="H57" s="74"/>
      <c r="J57" s="77"/>
      <c r="K57" s="77"/>
      <c r="L57" s="77"/>
      <c r="M57" s="77"/>
      <c r="N57" s="77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AC57" s="74"/>
      <c r="AD57" s="75"/>
    </row>
    <row r="58" customFormat="false" ht="12.75" hidden="false" customHeight="false" outlineLevel="0" collapsed="false">
      <c r="A58" s="80"/>
      <c r="H58" s="74"/>
      <c r="J58" s="77"/>
      <c r="K58" s="77"/>
      <c r="L58" s="77"/>
      <c r="M58" s="77"/>
      <c r="N58" s="77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AC58" s="74"/>
      <c r="AD58" s="75"/>
    </row>
    <row r="59" customFormat="false" ht="12.75" hidden="false" customHeight="false" outlineLevel="0" collapsed="false">
      <c r="A59" s="80"/>
      <c r="H59" s="74"/>
      <c r="J59" s="77"/>
      <c r="K59" s="77"/>
      <c r="L59" s="77"/>
      <c r="M59" s="77"/>
      <c r="N59" s="77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AC59" s="74"/>
      <c r="AD59" s="75"/>
    </row>
    <row r="60" customFormat="false" ht="12.75" hidden="false" customHeight="false" outlineLevel="0" collapsed="false">
      <c r="A60" s="80"/>
      <c r="H60" s="74"/>
      <c r="J60" s="77"/>
      <c r="K60" s="77"/>
      <c r="L60" s="77"/>
      <c r="M60" s="77"/>
      <c r="N60" s="77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AC60" s="74"/>
      <c r="AD60" s="75"/>
    </row>
    <row r="61" customFormat="false" ht="12.75" hidden="false" customHeight="false" outlineLevel="0" collapsed="false">
      <c r="A61" s="80"/>
      <c r="H61" s="74"/>
      <c r="J61" s="77"/>
      <c r="K61" s="77"/>
      <c r="L61" s="77"/>
      <c r="M61" s="77"/>
      <c r="N61" s="77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AC61" s="74"/>
      <c r="AD61" s="75"/>
    </row>
    <row r="62" customFormat="false" ht="12.75" hidden="false" customHeight="false" outlineLevel="0" collapsed="false">
      <c r="A62" s="80"/>
      <c r="H62" s="74"/>
      <c r="J62" s="77"/>
      <c r="K62" s="77"/>
      <c r="L62" s="77"/>
      <c r="M62" s="77"/>
      <c r="N62" s="77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AC62" s="74"/>
      <c r="AD62" s="75"/>
      <c r="AE62" s="75"/>
      <c r="AF62" s="75"/>
      <c r="AG62" s="75"/>
    </row>
    <row r="63" customFormat="false" ht="12.75" hidden="false" customHeight="false" outlineLevel="0" collapsed="false">
      <c r="A63" s="80"/>
      <c r="H63" s="74"/>
      <c r="J63" s="77"/>
      <c r="K63" s="77"/>
      <c r="L63" s="77"/>
      <c r="M63" s="77"/>
      <c r="N63" s="77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AC63" s="74"/>
      <c r="AD63" s="75"/>
      <c r="AE63" s="75"/>
      <c r="AF63" s="75"/>
      <c r="AG63" s="75"/>
    </row>
    <row r="64" customFormat="false" ht="12.75" hidden="false" customHeight="false" outlineLevel="0" collapsed="false">
      <c r="A64" s="80"/>
      <c r="H64" s="74"/>
      <c r="J64" s="77"/>
      <c r="K64" s="77"/>
      <c r="L64" s="77"/>
      <c r="M64" s="77"/>
      <c r="N64" s="77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AC64" s="74"/>
      <c r="AD64" s="75"/>
    </row>
    <row r="65" customFormat="false" ht="12.75" hidden="false" customHeight="false" outlineLevel="0" collapsed="false">
      <c r="A65" s="80"/>
      <c r="H65" s="74"/>
      <c r="J65" s="77"/>
      <c r="K65" s="77"/>
      <c r="L65" s="77"/>
      <c r="M65" s="77"/>
      <c r="N65" s="77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AC65" s="74"/>
      <c r="AD65" s="75"/>
    </row>
    <row r="66" customFormat="false" ht="12.75" hidden="false" customHeight="false" outlineLevel="0" collapsed="false">
      <c r="A66" s="80"/>
      <c r="H66" s="74"/>
      <c r="J66" s="77"/>
      <c r="K66" s="77"/>
      <c r="L66" s="77"/>
      <c r="M66" s="77"/>
      <c r="N66" s="77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AC66" s="74"/>
      <c r="AD66" s="75"/>
    </row>
    <row r="67" customFormat="false" ht="12.75" hidden="false" customHeight="false" outlineLevel="0" collapsed="false">
      <c r="A67" s="80"/>
      <c r="H67" s="74"/>
      <c r="J67" s="77"/>
      <c r="K67" s="77"/>
      <c r="L67" s="77"/>
      <c r="M67" s="77"/>
      <c r="N67" s="77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AC67" s="74"/>
      <c r="AD67" s="75"/>
    </row>
    <row r="68" customFormat="false" ht="12.75" hidden="false" customHeight="false" outlineLevel="0" collapsed="false">
      <c r="A68" s="80"/>
      <c r="H68" s="74"/>
      <c r="J68" s="77"/>
      <c r="K68" s="77"/>
      <c r="L68" s="77"/>
      <c r="M68" s="77"/>
      <c r="N68" s="77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AC68" s="74"/>
      <c r="AD68" s="75"/>
    </row>
    <row r="69" customFormat="false" ht="12.75" hidden="false" customHeight="false" outlineLevel="0" collapsed="false">
      <c r="A69" s="80"/>
      <c r="H69" s="74"/>
      <c r="J69" s="77"/>
      <c r="K69" s="77"/>
      <c r="L69" s="77"/>
      <c r="M69" s="77"/>
      <c r="N69" s="77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AC69" s="74"/>
      <c r="AD69" s="75"/>
    </row>
    <row r="70" customFormat="false" ht="12.75" hidden="false" customHeight="false" outlineLevel="0" collapsed="false">
      <c r="A70" s="80"/>
      <c r="H70" s="74"/>
      <c r="J70" s="77"/>
      <c r="K70" s="77"/>
      <c r="L70" s="77"/>
      <c r="M70" s="77"/>
      <c r="N70" s="77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AC70" s="74"/>
      <c r="AD70" s="75"/>
    </row>
    <row r="71" customFormat="false" ht="12.75" hidden="false" customHeight="false" outlineLevel="0" collapsed="false">
      <c r="A71" s="80"/>
      <c r="H71" s="74"/>
      <c r="J71" s="77"/>
      <c r="K71" s="77"/>
      <c r="L71" s="77"/>
      <c r="M71" s="77"/>
      <c r="N71" s="77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AC71" s="74"/>
      <c r="AD71" s="75"/>
    </row>
    <row r="72" customFormat="false" ht="12.75" hidden="false" customHeight="false" outlineLevel="0" collapsed="false">
      <c r="A72" s="80"/>
      <c r="H72" s="74"/>
      <c r="J72" s="77"/>
      <c r="K72" s="77"/>
      <c r="L72" s="77"/>
      <c r="M72" s="77"/>
      <c r="N72" s="77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AC72" s="74"/>
      <c r="AD72" s="75"/>
    </row>
    <row r="73" customFormat="false" ht="12.75" hidden="false" customHeight="false" outlineLevel="0" collapsed="false">
      <c r="A73" s="80"/>
      <c r="H73" s="74"/>
      <c r="J73" s="77"/>
      <c r="K73" s="77"/>
      <c r="L73" s="77"/>
      <c r="M73" s="77"/>
      <c r="N73" s="77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AC73" s="74"/>
      <c r="AD73" s="75"/>
    </row>
    <row r="74" customFormat="false" ht="12.75" hidden="false" customHeight="false" outlineLevel="0" collapsed="false">
      <c r="A74" s="80"/>
      <c r="H74" s="74"/>
      <c r="J74" s="77"/>
      <c r="K74" s="77"/>
      <c r="L74" s="77"/>
      <c r="M74" s="77"/>
      <c r="N74" s="77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AC74" s="74"/>
      <c r="AD74" s="75"/>
    </row>
    <row r="75" customFormat="false" ht="12.75" hidden="false" customHeight="false" outlineLevel="0" collapsed="false">
      <c r="A75" s="80"/>
      <c r="H75" s="74"/>
      <c r="J75" s="77"/>
      <c r="K75" s="77"/>
      <c r="L75" s="77"/>
      <c r="M75" s="77"/>
      <c r="N75" s="77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AC75" s="74"/>
      <c r="AD75" s="75"/>
    </row>
    <row r="76" customFormat="false" ht="12.75" hidden="false" customHeight="false" outlineLevel="0" collapsed="false">
      <c r="A76" s="80"/>
      <c r="H76" s="74"/>
      <c r="J76" s="77"/>
      <c r="K76" s="77"/>
      <c r="L76" s="77"/>
      <c r="M76" s="77"/>
      <c r="N76" s="77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AC76" s="74"/>
      <c r="AD76" s="75"/>
    </row>
    <row r="77" customFormat="false" ht="12.75" hidden="false" customHeight="false" outlineLevel="0" collapsed="false">
      <c r="A77" s="80"/>
      <c r="H77" s="74"/>
      <c r="J77" s="77"/>
      <c r="K77" s="77"/>
      <c r="L77" s="77"/>
      <c r="M77" s="77"/>
      <c r="N77" s="77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AC77" s="74"/>
      <c r="AD77" s="75"/>
    </row>
    <row r="78" customFormat="false" ht="12.75" hidden="false" customHeight="false" outlineLevel="0" collapsed="false">
      <c r="A78" s="80"/>
      <c r="H78" s="74"/>
      <c r="J78" s="77"/>
      <c r="K78" s="77"/>
      <c r="L78" s="77"/>
      <c r="M78" s="77"/>
      <c r="N78" s="77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AC78" s="74"/>
      <c r="AD78" s="75"/>
    </row>
    <row r="79" customFormat="false" ht="12.75" hidden="false" customHeight="false" outlineLevel="0" collapsed="false">
      <c r="A79" s="80"/>
      <c r="H79" s="74"/>
      <c r="J79" s="77"/>
      <c r="K79" s="77"/>
      <c r="L79" s="77"/>
      <c r="M79" s="77"/>
      <c r="N79" s="77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AC79" s="74"/>
      <c r="AD79" s="75"/>
    </row>
    <row r="80" customFormat="false" ht="12.75" hidden="false" customHeight="false" outlineLevel="0" collapsed="false">
      <c r="A80" s="80"/>
      <c r="H80" s="74"/>
      <c r="J80" s="77"/>
      <c r="K80" s="77"/>
      <c r="L80" s="77"/>
      <c r="M80" s="77"/>
      <c r="N80" s="77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AC80" s="74"/>
      <c r="AD80" s="75"/>
    </row>
    <row r="81" customFormat="false" ht="12.75" hidden="false" customHeight="false" outlineLevel="0" collapsed="false">
      <c r="A81" s="80"/>
      <c r="H81" s="74"/>
      <c r="J81" s="77"/>
      <c r="K81" s="77"/>
      <c r="L81" s="77"/>
      <c r="M81" s="77"/>
      <c r="N81" s="77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AC81" s="74"/>
      <c r="AD81" s="75"/>
    </row>
    <row r="82" customFormat="false" ht="12.75" hidden="false" customHeight="false" outlineLevel="0" collapsed="false">
      <c r="A82" s="80"/>
      <c r="H82" s="74"/>
      <c r="J82" s="77"/>
      <c r="K82" s="77"/>
      <c r="L82" s="77"/>
      <c r="M82" s="77"/>
      <c r="N82" s="77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AC82" s="74"/>
      <c r="AD82" s="75"/>
    </row>
    <row r="83" customFormat="false" ht="12.75" hidden="false" customHeight="false" outlineLevel="0" collapsed="false">
      <c r="H83" s="74"/>
      <c r="J83" s="77"/>
      <c r="K83" s="77"/>
      <c r="L83" s="77"/>
      <c r="M83" s="77"/>
      <c r="N83" s="77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AC83" s="74"/>
      <c r="AD83" s="75"/>
    </row>
    <row r="84" customFormat="false" ht="12.75" hidden="false" customHeight="false" outlineLevel="0" collapsed="false">
      <c r="H84" s="74"/>
      <c r="J84" s="77"/>
      <c r="K84" s="77"/>
      <c r="L84" s="77"/>
      <c r="M84" s="77"/>
      <c r="N84" s="77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AC84" s="74"/>
      <c r="AD84" s="75"/>
    </row>
    <row r="85" customFormat="false" ht="12.75" hidden="false" customHeight="false" outlineLevel="0" collapsed="false">
      <c r="H85" s="74"/>
      <c r="J85" s="77"/>
      <c r="K85" s="77"/>
      <c r="L85" s="77"/>
      <c r="M85" s="77"/>
      <c r="N85" s="77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AC85" s="74"/>
      <c r="AD85" s="75"/>
    </row>
    <row r="86" customFormat="false" ht="12.75" hidden="false" customHeight="false" outlineLevel="0" collapsed="false">
      <c r="H86" s="74"/>
      <c r="J86" s="77"/>
      <c r="K86" s="77"/>
      <c r="L86" s="77"/>
      <c r="M86" s="77"/>
      <c r="N86" s="77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AC86" s="74"/>
      <c r="AD86" s="75"/>
    </row>
    <row r="87" customFormat="false" ht="12.75" hidden="false" customHeight="false" outlineLevel="0" collapsed="false">
      <c r="H87" s="74"/>
      <c r="J87" s="77"/>
      <c r="K87" s="77"/>
      <c r="L87" s="77"/>
      <c r="M87" s="77"/>
      <c r="N87" s="77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AC87" s="74"/>
      <c r="AD87" s="75"/>
    </row>
    <row r="88" customFormat="false" ht="12.75" hidden="false" customHeight="false" outlineLevel="0" collapsed="false">
      <c r="H88" s="74"/>
      <c r="J88" s="77"/>
      <c r="K88" s="77"/>
      <c r="L88" s="77"/>
      <c r="M88" s="77"/>
      <c r="N88" s="77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AC88" s="74"/>
      <c r="AD88" s="75"/>
    </row>
    <row r="89" customFormat="false" ht="12.75" hidden="false" customHeight="false" outlineLevel="0" collapsed="false">
      <c r="H89" s="74"/>
      <c r="J89" s="77"/>
      <c r="K89" s="77"/>
      <c r="L89" s="77"/>
      <c r="M89" s="77"/>
      <c r="N89" s="77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AC89" s="74"/>
      <c r="AD89" s="75"/>
    </row>
    <row r="90" customFormat="false" ht="12.75" hidden="false" customHeight="false" outlineLevel="0" collapsed="false">
      <c r="H90" s="74"/>
      <c r="J90" s="77"/>
      <c r="K90" s="77"/>
      <c r="L90" s="77"/>
      <c r="M90" s="77"/>
      <c r="N90" s="77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AC90" s="74"/>
      <c r="AD90" s="75"/>
    </row>
    <row r="91" customFormat="false" ht="12.75" hidden="false" customHeight="false" outlineLevel="0" collapsed="false">
      <c r="H91" s="74"/>
      <c r="J91" s="77"/>
      <c r="K91" s="77"/>
      <c r="L91" s="77"/>
      <c r="M91" s="77"/>
      <c r="N91" s="77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AC91" s="74"/>
      <c r="AD91" s="75"/>
    </row>
    <row r="92" customFormat="false" ht="12.75" hidden="false" customHeight="false" outlineLevel="0" collapsed="false">
      <c r="H92" s="74"/>
      <c r="J92" s="77"/>
      <c r="K92" s="77"/>
      <c r="L92" s="77"/>
      <c r="M92" s="77"/>
      <c r="N92" s="77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AC92" s="74"/>
      <c r="AD92" s="75"/>
    </row>
    <row r="93" customFormat="false" ht="12.75" hidden="false" customHeight="false" outlineLevel="0" collapsed="false">
      <c r="H93" s="74"/>
      <c r="J93" s="77"/>
      <c r="K93" s="77"/>
      <c r="L93" s="77"/>
      <c r="M93" s="77"/>
      <c r="N93" s="77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AC93" s="74"/>
      <c r="AD93" s="75"/>
    </row>
    <row r="94" customFormat="false" ht="12.75" hidden="false" customHeight="false" outlineLevel="0" collapsed="false">
      <c r="H94" s="74"/>
      <c r="J94" s="77"/>
      <c r="K94" s="77"/>
      <c r="L94" s="77"/>
      <c r="M94" s="77"/>
      <c r="N94" s="77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AC94" s="74"/>
      <c r="AD94" s="75"/>
    </row>
    <row r="95" customFormat="false" ht="12.75" hidden="false" customHeight="false" outlineLevel="0" collapsed="false">
      <c r="H95" s="74"/>
      <c r="J95" s="77"/>
      <c r="K95" s="77"/>
      <c r="L95" s="77"/>
      <c r="M95" s="77"/>
      <c r="N95" s="77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AC95" s="74"/>
      <c r="AD95" s="75"/>
    </row>
    <row r="96" customFormat="false" ht="12.75" hidden="false" customHeight="false" outlineLevel="0" collapsed="false">
      <c r="H96" s="74"/>
      <c r="J96" s="77"/>
      <c r="K96" s="77"/>
      <c r="L96" s="77"/>
      <c r="M96" s="77"/>
      <c r="N96" s="77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AC96" s="74"/>
      <c r="AD96" s="75"/>
    </row>
    <row r="97" customFormat="false" ht="12.75" hidden="false" customHeight="false" outlineLevel="0" collapsed="false">
      <c r="H97" s="74"/>
      <c r="J97" s="77"/>
      <c r="K97" s="77"/>
      <c r="L97" s="77"/>
      <c r="M97" s="77"/>
      <c r="N97" s="77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AC97" s="74"/>
      <c r="AD97" s="75"/>
    </row>
    <row r="98" customFormat="false" ht="12.75" hidden="false" customHeight="false" outlineLevel="0" collapsed="false">
      <c r="H98" s="74"/>
      <c r="J98" s="77"/>
      <c r="K98" s="77"/>
      <c r="L98" s="77"/>
      <c r="M98" s="77"/>
      <c r="N98" s="77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AC98" s="74"/>
      <c r="AD98" s="75"/>
    </row>
    <row r="99" customFormat="false" ht="12.75" hidden="false" customHeight="false" outlineLevel="0" collapsed="false">
      <c r="H99" s="74"/>
      <c r="J99" s="77"/>
      <c r="K99" s="77"/>
      <c r="L99" s="77"/>
      <c r="M99" s="77"/>
      <c r="N99" s="77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AC99" s="74"/>
      <c r="AD99" s="75"/>
    </row>
    <row r="100" customFormat="false" ht="12.75" hidden="false" customHeight="false" outlineLevel="0" collapsed="false">
      <c r="H100" s="74"/>
      <c r="J100" s="77"/>
      <c r="K100" s="77"/>
      <c r="L100" s="77"/>
      <c r="M100" s="77"/>
      <c r="N100" s="77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AC100" s="74"/>
      <c r="AD100" s="75"/>
    </row>
    <row r="101" customFormat="false" ht="12.75" hidden="false" customHeight="false" outlineLevel="0" collapsed="false">
      <c r="H101" s="74"/>
      <c r="J101" s="77"/>
      <c r="K101" s="77"/>
      <c r="L101" s="77"/>
      <c r="M101" s="77"/>
      <c r="N101" s="77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AC101" s="74"/>
      <c r="AD101" s="75"/>
    </row>
    <row r="102" customFormat="false" ht="12.75" hidden="false" customHeight="false" outlineLevel="0" collapsed="false">
      <c r="H102" s="74"/>
      <c r="J102" s="77"/>
      <c r="K102" s="77"/>
      <c r="L102" s="77"/>
      <c r="M102" s="77"/>
      <c r="N102" s="77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AC102" s="74"/>
      <c r="AD102" s="75"/>
    </row>
    <row r="103" customFormat="false" ht="12.75" hidden="false" customHeight="false" outlineLevel="0" collapsed="false">
      <c r="AC103" s="74"/>
      <c r="AD103" s="75"/>
    </row>
    <row r="104" customFormat="false" ht="12.75" hidden="false" customHeight="false" outlineLevel="0" collapsed="false">
      <c r="AC104" s="74"/>
      <c r="AD104" s="75"/>
    </row>
    <row r="105" customFormat="false" ht="12.75" hidden="false" customHeight="false" outlineLevel="0" collapsed="false">
      <c r="AC105" s="74"/>
      <c r="AD105" s="75"/>
    </row>
    <row r="106" customFormat="false" ht="12.75" hidden="false" customHeight="false" outlineLevel="0" collapsed="false">
      <c r="AC106" s="74"/>
      <c r="AD106" s="75"/>
    </row>
    <row r="107" customFormat="false" ht="12.75" hidden="false" customHeight="false" outlineLevel="0" collapsed="false">
      <c r="AC107" s="74"/>
      <c r="AD107" s="75"/>
    </row>
    <row r="108" customFormat="false" ht="12.75" hidden="false" customHeight="false" outlineLevel="0" collapsed="false">
      <c r="AC108" s="74"/>
      <c r="AD108" s="75"/>
    </row>
    <row r="109" customFormat="false" ht="12.75" hidden="false" customHeight="false" outlineLevel="0" collapsed="false">
      <c r="AC109" s="74"/>
      <c r="AD109" s="75"/>
    </row>
    <row r="110" customFormat="false" ht="12.75" hidden="false" customHeight="false" outlineLevel="0" collapsed="false">
      <c r="AC110" s="74"/>
      <c r="AD110" s="75"/>
    </row>
    <row r="111" customFormat="false" ht="12.75" hidden="false" customHeight="false" outlineLevel="0" collapsed="false">
      <c r="AC111" s="74"/>
      <c r="AD111" s="75"/>
    </row>
    <row r="112" customFormat="false" ht="12.75" hidden="false" customHeight="false" outlineLevel="0" collapsed="false">
      <c r="AC112" s="74"/>
      <c r="AD112" s="75"/>
    </row>
    <row r="113" customFormat="false" ht="12.75" hidden="false" customHeight="false" outlineLevel="0" collapsed="false">
      <c r="AC113" s="74"/>
      <c r="AD113" s="75"/>
    </row>
    <row r="114" customFormat="false" ht="12.75" hidden="false" customHeight="false" outlineLevel="0" collapsed="false">
      <c r="AC114" s="74"/>
      <c r="AD114" s="75"/>
    </row>
    <row r="115" customFormat="false" ht="12.75" hidden="false" customHeight="false" outlineLevel="0" collapsed="false">
      <c r="AC115" s="74"/>
      <c r="AD115" s="75"/>
    </row>
    <row r="116" customFormat="false" ht="12.75" hidden="false" customHeight="false" outlineLevel="0" collapsed="false">
      <c r="AC116" s="74"/>
      <c r="AD116" s="75"/>
    </row>
    <row r="117" customFormat="false" ht="12.75" hidden="false" customHeight="false" outlineLevel="0" collapsed="false">
      <c r="AC117" s="74"/>
      <c r="AD117" s="75"/>
    </row>
    <row r="118" customFormat="false" ht="12.75" hidden="false" customHeight="false" outlineLevel="0" collapsed="false">
      <c r="AC118" s="74"/>
      <c r="AD118" s="75"/>
    </row>
    <row r="119" customFormat="false" ht="12.75" hidden="false" customHeight="false" outlineLevel="0" collapsed="false">
      <c r="AC119" s="74"/>
      <c r="AD119" s="75"/>
    </row>
    <row r="120" customFormat="false" ht="12.75" hidden="false" customHeight="false" outlineLevel="0" collapsed="false">
      <c r="AC120" s="74"/>
      <c r="AD120" s="75"/>
    </row>
    <row r="121" customFormat="false" ht="12.75" hidden="false" customHeight="false" outlineLevel="0" collapsed="false">
      <c r="AC121" s="74"/>
      <c r="AD121" s="75"/>
    </row>
    <row r="122" customFormat="false" ht="12.75" hidden="false" customHeight="false" outlineLevel="0" collapsed="false">
      <c r="AC122" s="74"/>
      <c r="AD122" s="75"/>
    </row>
    <row r="123" customFormat="false" ht="12.75" hidden="false" customHeight="false" outlineLevel="0" collapsed="false">
      <c r="AC123" s="74"/>
      <c r="AD123" s="75"/>
    </row>
    <row r="124" customFormat="false" ht="12.75" hidden="false" customHeight="false" outlineLevel="0" collapsed="false">
      <c r="AC124" s="74"/>
      <c r="AD124" s="75"/>
    </row>
    <row r="125" customFormat="false" ht="12.75" hidden="false" customHeight="false" outlineLevel="0" collapsed="false">
      <c r="AC125" s="74"/>
      <c r="AD125" s="75"/>
    </row>
    <row r="126" customFormat="false" ht="12.75" hidden="false" customHeight="false" outlineLevel="0" collapsed="false">
      <c r="AC126" s="74"/>
      <c r="AD126" s="75"/>
    </row>
    <row r="127" customFormat="false" ht="12.75" hidden="false" customHeight="false" outlineLevel="0" collapsed="false">
      <c r="AC127" s="74"/>
      <c r="AD127" s="75"/>
    </row>
    <row r="128" customFormat="false" ht="12.75" hidden="false" customHeight="false" outlineLevel="0" collapsed="false">
      <c r="AC128" s="74"/>
      <c r="AD128" s="75"/>
    </row>
    <row r="129" customFormat="false" ht="12.75" hidden="false" customHeight="false" outlineLevel="0" collapsed="false">
      <c r="AC129" s="74"/>
      <c r="AD129" s="75"/>
    </row>
    <row r="130" customFormat="false" ht="12.75" hidden="false" customHeight="false" outlineLevel="0" collapsed="false">
      <c r="AC130" s="74"/>
      <c r="AD130" s="75"/>
    </row>
    <row r="131" customFormat="false" ht="12.75" hidden="false" customHeight="false" outlineLevel="0" collapsed="false">
      <c r="AC131" s="74"/>
      <c r="AD131" s="75"/>
    </row>
    <row r="132" customFormat="false" ht="12.75" hidden="false" customHeight="false" outlineLevel="0" collapsed="false">
      <c r="AC132" s="74"/>
      <c r="AD132" s="75"/>
    </row>
    <row r="133" customFormat="false" ht="12.75" hidden="false" customHeight="false" outlineLevel="0" collapsed="false">
      <c r="AC133" s="74"/>
      <c r="AD133" s="75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