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Final" sheetId="1" state="hidden" r:id="rId3"/>
    <sheet name="MPR" sheetId="2" state="hidden" r:id="rId4"/>
    <sheet name="Flash" sheetId="3" state="hidden" r:id="rId5"/>
    <sheet name="GL-Tax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<sst xmlns="http://schemas.openxmlformats.org/spreadsheetml/2006/main" count="70" uniqueCount="33">
  <si>
    <t xml:space="preserve">ICE DRILLING</t>
  </si>
  <si>
    <t xml:space="preserve">Sale of assets</t>
  </si>
  <si>
    <t xml:space="preserve">8/31/99</t>
  </si>
  <si>
    <t xml:space="preserve">Gross</t>
  </si>
  <si>
    <t xml:space="preserve">Net to ECT</t>
  </si>
  <si>
    <t xml:space="preserve">Cash</t>
  </si>
  <si>
    <t xml:space="preserve">Write off Loan</t>
  </si>
  <si>
    <t xml:space="preserve">Write off AIR</t>
  </si>
  <si>
    <t xml:space="preserve">Write off BS FV Adj. </t>
  </si>
  <si>
    <t xml:space="preserve">Reverse FV Loss</t>
  </si>
  <si>
    <t xml:space="preserve">Write off Warrants and BS FV Adj. </t>
  </si>
  <si>
    <t xml:space="preserve">Total realized loss</t>
  </si>
  <si>
    <t xml:space="preserve">Unrealized loss as of 6/30/99</t>
  </si>
  <si>
    <t xml:space="preserve">3Q realized gain</t>
  </si>
  <si>
    <t xml:space="preserve">Total realized loss at 8/31/99</t>
  </si>
  <si>
    <t xml:space="preserve">Cash Proceeds</t>
  </si>
  <si>
    <t xml:space="preserve">Write off cost basis of Investment</t>
  </si>
  <si>
    <t xml:space="preserve">Write off accrued interest receivable</t>
  </si>
  <si>
    <t xml:space="preserve">Realized gain on sale in 8/99</t>
  </si>
  <si>
    <t xml:space="preserve">Add'l proceeds recorded as income in 9/99</t>
  </si>
  <si>
    <t xml:space="preserve">Total 3rd quarter gain on sale</t>
  </si>
  <si>
    <t xml:space="preserve">P&amp;L Effect</t>
  </si>
  <si>
    <t xml:space="preserve">(Per Flash)</t>
  </si>
  <si>
    <t xml:space="preserve">(Per MPR)</t>
  </si>
  <si>
    <t xml:space="preserve">AIR @ 7/31/99</t>
  </si>
  <si>
    <t xml:space="preserve">Int. received in cash proceeds</t>
  </si>
  <si>
    <t xml:space="preserve">August AIR</t>
  </si>
  <si>
    <t xml:space="preserve">AIR @ 8/31/99</t>
  </si>
  <si>
    <t xml:space="preserve">9/30/99</t>
  </si>
  <si>
    <t xml:space="preserve">Total</t>
  </si>
  <si>
    <t xml:space="preserve">@ 8/31/99</t>
  </si>
  <si>
    <t xml:space="preserve">@ 9/30/99</t>
  </si>
  <si>
    <t xml:space="preserve">Cash Proceeds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</si>
</sst>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1" width="17.14"/>
    <col collapsed="false" customWidth="true" hidden="false" outlineLevel="0" max="4" min="4" style="1" width="3.85"/>
    <col collapsed="false" customWidth="true" hidden="false" outlineLevel="0" max="5" min="5" style="1" width="17.14"/>
    <col collapsed="false" customWidth="true" hidden="false" outlineLevel="0" max="6" min="6" style="0" width="3.99"/>
    <col collapsed="false" customWidth="true" hidden="false" outlineLevel="0" max="7" min="7" style="0" width="13.41"/>
    <col collapsed="false" customWidth="true" hidden="false" outlineLevel="0" max="8" min="8" style="0" width="3.85"/>
    <col collapsed="false" customWidth="true" hidden="false" outlineLevel="0" max="9" min="9" style="0" width="11.99"/>
    <col collapsed="false" customWidth="true" hidden="false" outlineLevel="0" max="10" min="10" style="0" width="16.56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8" customFormat="false" ht="12.75" hidden="false" customHeight="false" outlineLevel="0" collapsed="false">
      <c r="A8" s="3"/>
      <c r="B8" s="3"/>
      <c r="C8" s="4" t="s">
        <v>3</v>
      </c>
      <c r="D8" s="4"/>
      <c r="E8" s="3" t="s">
        <v>4</v>
      </c>
      <c r="F8" s="3"/>
    </row>
    <row r="9" customFormat="false" ht="12.75" hidden="false" customHeight="false" outlineLevel="0" collapsed="false">
      <c r="A9" s="5"/>
      <c r="B9" s="5"/>
      <c r="C9" s="6"/>
      <c r="D9" s="7"/>
      <c r="E9" s="6"/>
      <c r="F9" s="5"/>
    </row>
    <row r="11" customFormat="false" ht="12.75" hidden="false" customHeight="false" outlineLevel="0" collapsed="false">
      <c r="A11" s="0" t="s">
        <v>5</v>
      </c>
      <c r="C11" s="1" t="n">
        <v>9312198.88</v>
      </c>
      <c r="E11" s="1" t="n">
        <f aca="false">C11*0.5</f>
        <v>4656099.44</v>
      </c>
    </row>
    <row r="12" customFormat="false" ht="12.75" hidden="false" customHeight="false" outlineLevel="0" collapsed="false">
      <c r="A12" s="0" t="s">
        <v>6</v>
      </c>
      <c r="C12" s="1" t="n">
        <v>-9979591.85</v>
      </c>
      <c r="E12" s="1" t="n">
        <f aca="false">C12*0.5</f>
        <v>-4989795.925</v>
      </c>
    </row>
    <row r="13" customFormat="false" ht="12.75" hidden="false" customHeight="false" outlineLevel="0" collapsed="false">
      <c r="A13" s="0" t="s">
        <v>7</v>
      </c>
      <c r="C13" s="1" t="n">
        <f aca="false">-449132.31-25425.49+3688.24</f>
        <v>-470869.56</v>
      </c>
      <c r="E13" s="1" t="n">
        <f aca="false">C13*0.5</f>
        <v>-235434.78</v>
      </c>
    </row>
    <row r="14" customFormat="false" ht="12.75" hidden="false" customHeight="false" outlineLevel="0" collapsed="false">
      <c r="A14" s="0" t="s">
        <v>8</v>
      </c>
      <c r="C14" s="1" t="n">
        <v>1999996</v>
      </c>
      <c r="E14" s="1" t="n">
        <f aca="false">C14*0.5</f>
        <v>999998</v>
      </c>
    </row>
    <row r="15" customFormat="false" ht="12.75" hidden="false" customHeight="false" outlineLevel="0" collapsed="false">
      <c r="A15" s="0" t="s">
        <v>9</v>
      </c>
      <c r="C15" s="8" t="n">
        <v>-1999996</v>
      </c>
      <c r="D15" s="8"/>
      <c r="E15" s="1" t="n">
        <f aca="false">C15*0.5</f>
        <v>-999998</v>
      </c>
    </row>
    <row r="16" customFormat="false" ht="12.75" hidden="false" customHeight="false" outlineLevel="0" collapsed="false">
      <c r="A16" s="0" t="s">
        <v>10</v>
      </c>
      <c r="C16" s="8" t="n">
        <v>0</v>
      </c>
      <c r="D16" s="8"/>
      <c r="E16" s="1" t="n">
        <f aca="false">C16*0.5</f>
        <v>0</v>
      </c>
    </row>
    <row r="17" customFormat="false" ht="12.75" hidden="false" customHeight="false" outlineLevel="0" collapsed="false">
      <c r="A17" s="0" t="s">
        <v>9</v>
      </c>
      <c r="C17" s="9" t="n">
        <v>0</v>
      </c>
      <c r="D17" s="8"/>
      <c r="E17" s="9" t="n">
        <f aca="false">C17*0.5</f>
        <v>0</v>
      </c>
    </row>
    <row r="19" customFormat="false" ht="12.75" hidden="false" customHeight="false" outlineLevel="0" collapsed="false">
      <c r="A19" s="0" t="s">
        <v>11</v>
      </c>
      <c r="C19" s="1" t="n">
        <f aca="false">SUM(C11:C17)</f>
        <v>-1138262.53</v>
      </c>
      <c r="E19" s="1" t="n">
        <f aca="false">C19*0.5</f>
        <v>-569131.264999999</v>
      </c>
    </row>
    <row r="22" customFormat="false" ht="12.75" hidden="false" customHeight="false" outlineLevel="0" collapsed="false">
      <c r="A22" s="0" t="s">
        <v>12</v>
      </c>
      <c r="C22" s="1" t="n">
        <f aca="false">-C15-C17</f>
        <v>1999996</v>
      </c>
      <c r="E22" s="1" t="n">
        <f aca="false">C22*0.5</f>
        <v>999998</v>
      </c>
    </row>
    <row r="23" customFormat="false" ht="12.75" hidden="false" customHeight="false" outlineLevel="0" collapsed="false">
      <c r="A23" s="0" t="s">
        <v>13</v>
      </c>
      <c r="C23" s="9" t="n">
        <f aca="false">-C22-C19</f>
        <v>-861733.470000001</v>
      </c>
      <c r="D23" s="8"/>
      <c r="E23" s="9" t="n">
        <f aca="false">C23*0.5</f>
        <v>-430866.735000001</v>
      </c>
    </row>
    <row r="25" customFormat="false" ht="12.75" hidden="false" customHeight="false" outlineLevel="0" collapsed="false">
      <c r="A25" s="0" t="s">
        <v>14</v>
      </c>
      <c r="C25" s="1" t="n">
        <f aca="false">SUM(C22:C24)</f>
        <v>1138262.53</v>
      </c>
      <c r="E25" s="1" t="n">
        <f aca="false">C25*0.5</f>
        <v>569131.264999999</v>
      </c>
    </row>
    <row r="28" customFormat="false" ht="12.75" hidden="false" customHeight="false" outlineLevel="0" collapsed="false">
      <c r="C28" s="0"/>
    </row>
    <row r="29" customFormat="false" ht="12.75" hidden="false" customHeight="false" outlineLevel="0" collapsed="false">
      <c r="C29" s="0"/>
    </row>
    <row r="30" customFormat="false" ht="12.75" hidden="false" customHeight="false" outlineLevel="0" collapsed="false">
      <c r="C30" s="0"/>
    </row>
    <row r="31" customFormat="false" ht="12.75" hidden="false" customHeight="false" outlineLevel="0" collapsed="false">
      <c r="C31" s="0"/>
    </row>
    <row r="32" customFormat="false" ht="12.75" hidden="false" customHeight="false" outlineLevel="0" collapsed="false">
      <c r="C32" s="0"/>
    </row>
    <row r="33" customFormat="false" ht="12.75" hidden="false" customHeight="false" outlineLevel="0" collapsed="false">
      <c r="C33" s="0"/>
    </row>
    <row r="34" customFormat="false" ht="12.75" hidden="false" customHeight="false" outlineLevel="0" collapsed="false">
      <c r="C34" s="0"/>
    </row>
    <row r="35" customFormat="false" ht="12.75" hidden="false" customHeight="false" outlineLevel="0" collapsed="false">
      <c r="C35" s="0"/>
    </row>
    <row r="36" customFormat="false" ht="12.75" hidden="false" customHeight="false" outlineLevel="0" collapsed="false">
      <c r="C36" s="0"/>
    </row>
    <row r="37" customFormat="false" ht="12.75" hidden="false" customHeight="false" outlineLevel="0" collapsed="false">
      <c r="C3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28"/>
    <col collapsed="false" customWidth="true" hidden="false" outlineLevel="0" max="2" min="2" style="0" width="1.7"/>
    <col collapsed="false" customWidth="true" hidden="false" outlineLevel="0" max="3" min="3" style="1" width="17.14"/>
    <col collapsed="false" customWidth="true" hidden="false" outlineLevel="0" max="4" min="4" style="1" width="3.85"/>
    <col collapsed="false" customWidth="true" hidden="false" outlineLevel="0" max="5" min="5" style="1" width="17.14"/>
    <col collapsed="false" customWidth="true" hidden="false" outlineLevel="0" max="6" min="6" style="0" width="3.99"/>
    <col collapsed="false" customWidth="true" hidden="false" outlineLevel="0" max="7" min="7" style="0" width="13.41"/>
    <col collapsed="false" customWidth="true" hidden="false" outlineLevel="0" max="8" min="8" style="0" width="3.85"/>
    <col collapsed="false" customWidth="true" hidden="false" outlineLevel="0" max="9" min="9" style="0" width="11.99"/>
    <col collapsed="false" customWidth="true" hidden="false" outlineLevel="0" max="10" min="10" style="0" width="16.56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8" customFormat="false" ht="12.75" hidden="false" customHeight="false" outlineLevel="0" collapsed="false">
      <c r="A8" s="3"/>
      <c r="B8" s="3"/>
      <c r="C8" s="4" t="s">
        <v>3</v>
      </c>
      <c r="D8" s="4"/>
      <c r="E8" s="3" t="s">
        <v>4</v>
      </c>
      <c r="F8" s="3"/>
    </row>
    <row r="9" customFormat="false" ht="12.75" hidden="false" customHeight="false" outlineLevel="0" collapsed="false">
      <c r="A9" s="5"/>
      <c r="B9" s="5"/>
      <c r="C9" s="6"/>
      <c r="D9" s="7"/>
      <c r="E9" s="6"/>
      <c r="F9" s="5"/>
    </row>
    <row r="11" customFormat="false" ht="12.75" hidden="false" customHeight="false" outlineLevel="0" collapsed="false">
      <c r="A11" s="0" t="s">
        <v>15</v>
      </c>
      <c r="C11" s="10" t="n">
        <v>9312198.88</v>
      </c>
    </row>
    <row r="12" customFormat="false" ht="12.75" hidden="false" customHeight="false" outlineLevel="0" collapsed="false">
      <c r="A12" s="0" t="s">
        <v>16</v>
      </c>
      <c r="C12" s="1" t="n">
        <v>-9979591.85</v>
      </c>
    </row>
    <row r="13" customFormat="false" ht="12.75" hidden="false" customHeight="false" outlineLevel="0" collapsed="false">
      <c r="A13" s="0" t="s">
        <v>17</v>
      </c>
      <c r="C13" s="1" t="n">
        <f aca="false">-449132.31-25425.49+3688.24</f>
        <v>-470869.56</v>
      </c>
    </row>
    <row r="14" customFormat="false" ht="12.75" hidden="false" customHeight="false" outlineLevel="0" collapsed="false">
      <c r="A14" s="0" t="s">
        <v>8</v>
      </c>
      <c r="C14" s="9" t="n">
        <v>1999996</v>
      </c>
      <c r="E14" s="9"/>
    </row>
    <row r="16" customFormat="false" ht="12.75" hidden="false" customHeight="false" outlineLevel="0" collapsed="false">
      <c r="A16" s="0" t="s">
        <v>18</v>
      </c>
      <c r="C16" s="10" t="n">
        <f aca="false">SUM(C11:C14)</f>
        <v>861733.470000001</v>
      </c>
      <c r="D16" s="10"/>
      <c r="E16" s="10" t="n">
        <f aca="false">C16*0.5</f>
        <v>430866.735000001</v>
      </c>
    </row>
    <row r="17" customFormat="false" ht="12.75" hidden="false" customHeight="false" outlineLevel="0" collapsed="false">
      <c r="A17" s="0" t="s">
        <v>19</v>
      </c>
      <c r="C17" s="9" t="n">
        <v>273646.86</v>
      </c>
      <c r="E17" s="11" t="n">
        <f aca="false">C17*0.5</f>
        <v>136823.43</v>
      </c>
    </row>
    <row r="18" customFormat="false" ht="12.75" hidden="false" customHeight="false" outlineLevel="0" collapsed="false">
      <c r="C18" s="0"/>
    </row>
    <row r="19" customFormat="false" ht="13.5" hidden="false" customHeight="false" outlineLevel="0" collapsed="false">
      <c r="A19" s="0" t="s">
        <v>20</v>
      </c>
      <c r="C19" s="12" t="n">
        <f aca="false">SUM(C16:C17)</f>
        <v>1135380.33</v>
      </c>
      <c r="D19" s="10"/>
      <c r="E19" s="12" t="n">
        <f aca="false">SUM(E16:E17)</f>
        <v>567690.165000001</v>
      </c>
    </row>
    <row r="20" customFormat="false" ht="13.5" hidden="false" customHeight="false" outlineLevel="0" collapsed="false">
      <c r="C20" s="0"/>
    </row>
    <row r="21" customFormat="false" ht="12.75" hidden="false" customHeight="false" outlineLevel="0" collapsed="false">
      <c r="C21" s="0"/>
    </row>
    <row r="22" customFormat="false" ht="12.75" hidden="false" customHeight="false" outlineLevel="0" collapsed="false">
      <c r="C22" s="0"/>
    </row>
    <row r="23" customFormat="false" ht="12.75" hidden="false" customHeight="false" outlineLevel="0" collapsed="false">
      <c r="C23" s="0"/>
    </row>
    <row r="24" customFormat="false" ht="12.75" hidden="false" customHeight="false" outlineLevel="0" collapsed="false">
      <c r="C24" s="0"/>
    </row>
    <row r="25" customFormat="false" ht="12.75" hidden="false" customHeight="false" outlineLevel="0" collapsed="false">
      <c r="C25" s="0"/>
    </row>
    <row r="26" customFormat="false" ht="12.75" hidden="false" customHeight="false" outlineLevel="0" collapsed="false">
      <c r="C2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1" width="17.14"/>
    <col collapsed="false" customWidth="true" hidden="false" outlineLevel="0" max="4" min="4" style="1" width="3.85"/>
    <col collapsed="false" customWidth="true" hidden="false" outlineLevel="0" max="5" min="5" style="1" width="17.14"/>
    <col collapsed="false" customWidth="true" hidden="false" outlineLevel="0" max="6" min="6" style="0" width="3.99"/>
    <col collapsed="false" customWidth="true" hidden="false" outlineLevel="0" max="7" min="7" style="0" width="13.41"/>
    <col collapsed="false" customWidth="true" hidden="false" outlineLevel="0" max="8" min="8" style="0" width="3.85"/>
    <col collapsed="false" customWidth="true" hidden="false" outlineLevel="0" max="9" min="9" style="0" width="11.99"/>
    <col collapsed="false" customWidth="true" hidden="false" outlineLevel="0" max="10" min="10" style="0" width="16.56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6" customFormat="false" ht="12.75" hidden="false" customHeight="false" outlineLevel="0" collapsed="false">
      <c r="G6" s="13" t="s">
        <v>21</v>
      </c>
      <c r="H6" s="13"/>
      <c r="I6" s="13"/>
    </row>
    <row r="7" customFormat="false" ht="12.75" hidden="false" customHeight="false" outlineLevel="0" collapsed="false">
      <c r="G7" s="5"/>
      <c r="H7" s="5"/>
      <c r="I7" s="5"/>
    </row>
    <row r="8" customFormat="false" ht="12.75" hidden="false" customHeight="false" outlineLevel="0" collapsed="false">
      <c r="A8" s="3"/>
      <c r="B8" s="3"/>
      <c r="C8" s="4" t="s">
        <v>3</v>
      </c>
      <c r="D8" s="4"/>
      <c r="E8" s="3" t="s">
        <v>4</v>
      </c>
      <c r="F8" s="3"/>
      <c r="G8" s="3" t="s">
        <v>4</v>
      </c>
      <c r="H8" s="3"/>
      <c r="I8" s="3" t="s">
        <v>4</v>
      </c>
      <c r="J8" s="3"/>
    </row>
    <row r="9" customFormat="false" ht="12.75" hidden="false" customHeight="false" outlineLevel="0" collapsed="false">
      <c r="A9" s="5"/>
      <c r="B9" s="5"/>
      <c r="C9" s="6"/>
      <c r="D9" s="7"/>
      <c r="E9" s="6"/>
      <c r="F9" s="5"/>
      <c r="G9" s="14" t="s">
        <v>22</v>
      </c>
      <c r="H9" s="5"/>
      <c r="I9" s="14" t="s">
        <v>23</v>
      </c>
      <c r="J9" s="5"/>
    </row>
    <row r="11" customFormat="false" ht="12.75" hidden="false" customHeight="false" outlineLevel="0" collapsed="false">
      <c r="A11" s="0" t="s">
        <v>5</v>
      </c>
      <c r="C11" s="1" t="n">
        <v>9312198.88</v>
      </c>
      <c r="E11" s="1" t="n">
        <f aca="false">C11*0.5</f>
        <v>4656099.44</v>
      </c>
      <c r="G11" s="1"/>
      <c r="H11" s="1"/>
      <c r="I11" s="1"/>
    </row>
    <row r="12" customFormat="false" ht="12.75" hidden="false" customHeight="false" outlineLevel="0" collapsed="false">
      <c r="A12" s="0" t="s">
        <v>6</v>
      </c>
      <c r="C12" s="1" t="n">
        <v>-9979591.85</v>
      </c>
      <c r="E12" s="1" t="n">
        <f aca="false">C12*0.5</f>
        <v>-4989795.925</v>
      </c>
      <c r="G12" s="1"/>
      <c r="H12" s="1"/>
      <c r="I12" s="1"/>
    </row>
    <row r="13" customFormat="false" ht="12.75" hidden="false" customHeight="false" outlineLevel="0" collapsed="false">
      <c r="A13" s="0" t="s">
        <v>7</v>
      </c>
      <c r="C13" s="1" t="n">
        <f aca="false">-C32</f>
        <v>-470869.56</v>
      </c>
      <c r="E13" s="1" t="n">
        <f aca="false">C13*0.5</f>
        <v>-235434.78</v>
      </c>
      <c r="G13" s="1" t="n">
        <f aca="false">-E13</f>
        <v>235434.78</v>
      </c>
      <c r="H13" s="1"/>
      <c r="I13" s="1"/>
    </row>
    <row r="14" customFormat="false" ht="12.75" hidden="false" customHeight="false" outlineLevel="0" collapsed="false">
      <c r="A14" s="0" t="s">
        <v>8</v>
      </c>
      <c r="C14" s="1" t="n">
        <v>1999996</v>
      </c>
      <c r="E14" s="1" t="n">
        <f aca="false">C14*0.5</f>
        <v>999998</v>
      </c>
      <c r="G14" s="1"/>
      <c r="H14" s="1"/>
      <c r="I14" s="1"/>
    </row>
    <row r="15" customFormat="false" ht="12.75" hidden="false" customHeight="false" outlineLevel="0" collapsed="false">
      <c r="A15" s="0" t="s">
        <v>9</v>
      </c>
      <c r="C15" s="8" t="n">
        <v>-1999996</v>
      </c>
      <c r="D15" s="8"/>
      <c r="E15" s="1" t="n">
        <f aca="false">C15*0.5</f>
        <v>-999998</v>
      </c>
      <c r="G15" s="8"/>
      <c r="H15" s="8"/>
      <c r="I15" s="8"/>
    </row>
    <row r="16" customFormat="false" ht="12.75" hidden="false" customHeight="false" outlineLevel="0" collapsed="false">
      <c r="A16" s="0" t="s">
        <v>10</v>
      </c>
      <c r="C16" s="8" t="n">
        <v>0</v>
      </c>
      <c r="D16" s="8"/>
      <c r="E16" s="1" t="n">
        <f aca="false">C16*0.5</f>
        <v>0</v>
      </c>
      <c r="G16" s="8"/>
      <c r="H16" s="8"/>
      <c r="I16" s="8"/>
    </row>
    <row r="17" customFormat="false" ht="12.75" hidden="false" customHeight="false" outlineLevel="0" collapsed="false">
      <c r="A17" s="0" t="s">
        <v>9</v>
      </c>
      <c r="C17" s="9" t="n">
        <v>-68027</v>
      </c>
      <c r="D17" s="8"/>
      <c r="E17" s="9" t="n">
        <f aca="false">C17*0.5</f>
        <v>-34013.5</v>
      </c>
      <c r="G17" s="9"/>
      <c r="H17" s="1"/>
      <c r="I17" s="9"/>
    </row>
    <row r="18" customFormat="false" ht="12.75" hidden="false" customHeight="false" outlineLevel="0" collapsed="false">
      <c r="G18" s="1"/>
      <c r="H18" s="1"/>
      <c r="I18" s="1"/>
    </row>
    <row r="19" customFormat="false" ht="12.75" hidden="false" customHeight="false" outlineLevel="0" collapsed="false">
      <c r="A19" s="0" t="s">
        <v>11</v>
      </c>
      <c r="C19" s="1" t="n">
        <f aca="false">SUM(C11:C17)</f>
        <v>-1206289.53</v>
      </c>
      <c r="E19" s="1" t="n">
        <f aca="false">C19*0.5</f>
        <v>-603144.764999999</v>
      </c>
      <c r="G19" s="1" t="n">
        <f aca="false">SUM(G11:G17)</f>
        <v>235434.78</v>
      </c>
      <c r="H19" s="1"/>
      <c r="I19" s="1" t="n">
        <f aca="false">SUM(I11:I17)</f>
        <v>0</v>
      </c>
    </row>
    <row r="22" customFormat="false" ht="12.75" hidden="false" customHeight="false" outlineLevel="0" collapsed="false">
      <c r="A22" s="0" t="s">
        <v>12</v>
      </c>
      <c r="C22" s="1" t="n">
        <f aca="false">-C15-C17</f>
        <v>2068023</v>
      </c>
      <c r="E22" s="1" t="n">
        <f aca="false">C22*0.5</f>
        <v>1034011.5</v>
      </c>
      <c r="J22" s="1"/>
    </row>
    <row r="23" customFormat="false" ht="12.75" hidden="false" customHeight="false" outlineLevel="0" collapsed="false">
      <c r="A23" s="0" t="s">
        <v>13</v>
      </c>
      <c r="C23" s="9" t="n">
        <f aca="false">-C22-C19</f>
        <v>-861733.470000001</v>
      </c>
      <c r="D23" s="8"/>
      <c r="E23" s="9" t="n">
        <f aca="false">C23*0.5</f>
        <v>-430866.735000001</v>
      </c>
      <c r="G23" s="9" t="n">
        <f aca="false">-G22-G19</f>
        <v>-235434.78</v>
      </c>
      <c r="I23" s="9" t="n">
        <f aca="false">E23-G19</f>
        <v>-666301.515000001</v>
      </c>
      <c r="J23" s="1"/>
    </row>
    <row r="25" customFormat="false" ht="12.75" hidden="false" customHeight="false" outlineLevel="0" collapsed="false">
      <c r="A25" s="0" t="s">
        <v>14</v>
      </c>
      <c r="C25" s="1" t="n">
        <f aca="false">SUM(C22:C24)</f>
        <v>1206289.53</v>
      </c>
      <c r="E25" s="1" t="n">
        <f aca="false">C25*0.5</f>
        <v>603144.764999999</v>
      </c>
      <c r="J25" s="1"/>
    </row>
    <row r="29" customFormat="false" ht="12.75" hidden="false" customHeight="false" outlineLevel="0" collapsed="false">
      <c r="A29" s="0" t="s">
        <v>24</v>
      </c>
      <c r="C29" s="1" t="n">
        <v>449132.31</v>
      </c>
    </row>
    <row r="30" customFormat="false" ht="12.75" hidden="false" customHeight="false" outlineLevel="0" collapsed="false">
      <c r="A30" s="0" t="s">
        <v>25</v>
      </c>
      <c r="C30" s="1" t="n">
        <v>-3688.24</v>
      </c>
    </row>
    <row r="31" customFormat="false" ht="12.75" hidden="false" customHeight="false" outlineLevel="0" collapsed="false">
      <c r="A31" s="0" t="s">
        <v>26</v>
      </c>
      <c r="C31" s="9" t="n">
        <v>25425.49</v>
      </c>
    </row>
    <row r="32" customFormat="false" ht="12.75" hidden="false" customHeight="false" outlineLevel="0" collapsed="false">
      <c r="A32" s="0" t="s">
        <v>27</v>
      </c>
      <c r="C32" s="1" t="n">
        <f aca="false">SUM(C29:C31)</f>
        <v>470869.56</v>
      </c>
    </row>
  </sheetData>
  <mergeCells count="1">
    <mergeCell ref="G6:I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1" width="17.14"/>
    <col collapsed="false" customWidth="true" hidden="false" outlineLevel="0" max="4" min="4" style="1" width="3.85"/>
    <col collapsed="false" customWidth="true" hidden="false" outlineLevel="0" max="5" min="5" style="1" width="17.14"/>
    <col collapsed="false" customWidth="true" hidden="false" outlineLevel="0" max="6" min="6" style="0" width="3.99"/>
    <col collapsed="false" customWidth="true" hidden="false" outlineLevel="0" max="7" min="7" style="0" width="13.41"/>
    <col collapsed="false" customWidth="true" hidden="false" outlineLevel="0" max="8" min="8" style="0" width="3.85"/>
    <col collapsed="false" customWidth="true" hidden="false" outlineLevel="0" max="9" min="9" style="0" width="11.99"/>
    <col collapsed="false" customWidth="true" hidden="false" outlineLevel="0" max="10" min="10" style="0" width="16.56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28</v>
      </c>
    </row>
    <row r="4" customFormat="false" ht="12.75" hidden="false" customHeight="false" outlineLevel="0" collapsed="false">
      <c r="G4" s="15"/>
      <c r="H4" s="15"/>
      <c r="I4" s="15"/>
    </row>
    <row r="5" customFormat="false" ht="12.75" hidden="false" customHeight="false" outlineLevel="0" collapsed="false">
      <c r="G5" s="15"/>
      <c r="H5" s="15"/>
      <c r="I5" s="15"/>
    </row>
    <row r="6" customFormat="false" ht="12.75" hidden="false" customHeight="false" outlineLevel="0" collapsed="false">
      <c r="G6" s="16"/>
      <c r="H6" s="16"/>
      <c r="I6" s="16"/>
    </row>
    <row r="7" customFormat="false" ht="12.75" hidden="false" customHeight="false" outlineLevel="0" collapsed="false">
      <c r="G7" s="17"/>
      <c r="H7" s="17"/>
      <c r="I7" s="17"/>
    </row>
    <row r="8" customFormat="false" ht="12.75" hidden="false" customHeight="false" outlineLevel="0" collapsed="false">
      <c r="A8" s="3"/>
      <c r="B8" s="3"/>
      <c r="C8" s="4" t="s">
        <v>3</v>
      </c>
      <c r="D8" s="4"/>
      <c r="E8" s="3"/>
      <c r="F8" s="3"/>
      <c r="G8" s="16" t="s">
        <v>29</v>
      </c>
      <c r="H8" s="16"/>
      <c r="I8" s="16"/>
      <c r="J8" s="3"/>
    </row>
    <row r="9" customFormat="false" ht="12.75" hidden="false" customHeight="false" outlineLevel="0" collapsed="false">
      <c r="A9" s="5"/>
      <c r="B9" s="5"/>
      <c r="C9" s="6" t="s">
        <v>30</v>
      </c>
      <c r="D9" s="7"/>
      <c r="E9" s="6" t="s">
        <v>31</v>
      </c>
      <c r="F9" s="5"/>
      <c r="G9" s="6"/>
      <c r="H9" s="17"/>
      <c r="I9" s="17"/>
      <c r="J9" s="5"/>
    </row>
    <row r="10" customFormat="false" ht="12.75" hidden="false" customHeight="false" outlineLevel="0" collapsed="false">
      <c r="G10" s="1"/>
      <c r="H10" s="15"/>
      <c r="I10" s="15"/>
    </row>
    <row r="11" customFormat="false" ht="12.75" hidden="false" customHeight="false" outlineLevel="0" collapsed="false">
      <c r="A11" s="0" t="s">
        <v>32</v>
      </c>
      <c r="C11" s="1" t="n">
        <f aca="false">9312198.88</f>
        <v>9312198.88</v>
      </c>
      <c r="E11" s="1" t="n">
        <v>271646.86</v>
      </c>
      <c r="G11" s="1" t="n">
        <f aca="false">SUM(C11:E11)</f>
        <v>9583845.74</v>
      </c>
      <c r="H11" s="8"/>
      <c r="I11" s="8"/>
    </row>
    <row r="12" customFormat="false" ht="12.75" hidden="false" customHeight="false" outlineLevel="0" collapsed="false">
      <c r="A12" s="0" t="s">
        <v>6</v>
      </c>
      <c r="C12" s="1" t="n">
        <v>-9979591.85</v>
      </c>
      <c r="G12" s="1" t="n">
        <f aca="false">SUM(C12:E12)</f>
        <v>-9979591.85</v>
      </c>
      <c r="H12" s="8"/>
      <c r="I12" s="8"/>
    </row>
    <row r="13" customFormat="false" ht="12.75" hidden="false" customHeight="false" outlineLevel="0" collapsed="false">
      <c r="A13" s="0" t="s">
        <v>7</v>
      </c>
      <c r="C13" s="1" t="n">
        <f aca="false">-470869.59</f>
        <v>-470869.59</v>
      </c>
      <c r="E13" s="1" t="n">
        <v>-3688.24</v>
      </c>
      <c r="G13" s="1" t="n">
        <f aca="false">SUM(C13:E13)</f>
        <v>-474557.83</v>
      </c>
      <c r="H13" s="8"/>
      <c r="I13" s="8"/>
    </row>
    <row r="14" customFormat="false" ht="12.75" hidden="false" customHeight="false" outlineLevel="0" collapsed="false">
      <c r="A14" s="0" t="s">
        <v>8</v>
      </c>
      <c r="C14" s="1" t="n">
        <v>1999996</v>
      </c>
      <c r="G14" s="1" t="n">
        <f aca="false">SUM(C14:E14)</f>
        <v>1999996</v>
      </c>
      <c r="H14" s="8"/>
      <c r="I14" s="8"/>
    </row>
    <row r="15" customFormat="false" ht="12.75" hidden="false" customHeight="false" outlineLevel="0" collapsed="false">
      <c r="A15" s="0" t="s">
        <v>9</v>
      </c>
      <c r="C15" s="8" t="n">
        <v>-1999996</v>
      </c>
      <c r="D15" s="8"/>
      <c r="G15" s="1" t="n">
        <f aca="false">SUM(C15:E15)</f>
        <v>-1999996</v>
      </c>
      <c r="H15" s="8"/>
      <c r="I15" s="8"/>
    </row>
    <row r="16" customFormat="false" ht="12.75" hidden="false" customHeight="false" outlineLevel="0" collapsed="false">
      <c r="A16" s="0" t="s">
        <v>10</v>
      </c>
      <c r="C16" s="9" t="n">
        <v>0</v>
      </c>
      <c r="D16" s="9"/>
      <c r="E16" s="9"/>
      <c r="F16" s="18"/>
      <c r="G16" s="9" t="n">
        <f aca="false">SUM(C16:E16)</f>
        <v>0</v>
      </c>
      <c r="H16" s="8"/>
      <c r="I16" s="8"/>
    </row>
    <row r="17" customFormat="false" ht="12.75" hidden="false" customHeight="false" outlineLevel="0" collapsed="false">
      <c r="G17" s="1"/>
      <c r="H17" s="8"/>
      <c r="I17" s="8"/>
    </row>
    <row r="18" customFormat="false" ht="12.75" hidden="false" customHeight="false" outlineLevel="0" collapsed="false">
      <c r="A18" s="0" t="s">
        <v>11</v>
      </c>
      <c r="C18" s="1" t="n">
        <f aca="false">SUM(C11:C16)</f>
        <v>-1138262.56</v>
      </c>
      <c r="E18" s="1" t="n">
        <f aca="false">SUM(E11:E16)</f>
        <v>267958.62</v>
      </c>
      <c r="G18" s="1" t="n">
        <f aca="false">SUM(C18:E18)</f>
        <v>-870303.939999999</v>
      </c>
      <c r="H18" s="8"/>
      <c r="I18" s="8"/>
    </row>
    <row r="19" customFormat="false" ht="12.75" hidden="false" customHeight="false" outlineLevel="0" collapsed="false">
      <c r="G19" s="1"/>
      <c r="H19" s="15"/>
      <c r="I19" s="15"/>
    </row>
    <row r="20" customFormat="false" ht="12.75" hidden="false" customHeight="false" outlineLevel="0" collapsed="false">
      <c r="G20" s="1"/>
      <c r="H20" s="15"/>
      <c r="I20" s="15"/>
    </row>
    <row r="21" customFormat="false" ht="12.75" hidden="false" customHeight="false" outlineLevel="0" collapsed="false">
      <c r="A21" s="0" t="s">
        <v>12</v>
      </c>
      <c r="C21" s="1" t="n">
        <f aca="false">-C15</f>
        <v>1999996</v>
      </c>
      <c r="G21" s="1" t="n">
        <f aca="false">SUM(C21:E21)</f>
        <v>1999996</v>
      </c>
      <c r="H21" s="15"/>
      <c r="I21" s="15"/>
      <c r="J21" s="1"/>
    </row>
    <row r="22" customFormat="false" ht="12.75" hidden="false" customHeight="false" outlineLevel="0" collapsed="false">
      <c r="A22" s="0" t="s">
        <v>13</v>
      </c>
      <c r="C22" s="9" t="n">
        <f aca="false">-C21-C18</f>
        <v>-861733.440000001</v>
      </c>
      <c r="D22" s="9"/>
      <c r="E22" s="9" t="n">
        <f aca="false">-E21-E18</f>
        <v>-267958.62</v>
      </c>
      <c r="F22" s="18"/>
      <c r="G22" s="9" t="n">
        <f aca="false">SUM(C22:E22)</f>
        <v>-1129692.06</v>
      </c>
      <c r="H22" s="15"/>
      <c r="I22" s="8"/>
      <c r="J22" s="1"/>
    </row>
    <row r="23" customFormat="false" ht="12.75" hidden="false" customHeight="false" outlineLevel="0" collapsed="false">
      <c r="G23" s="15"/>
      <c r="H23" s="15"/>
      <c r="I23" s="15"/>
    </row>
    <row r="24" customFormat="false" ht="13.5" hidden="false" customHeight="false" outlineLevel="0" collapsed="false">
      <c r="A24" s="19" t="s">
        <v>14</v>
      </c>
      <c r="B24" s="19"/>
      <c r="C24" s="20" t="n">
        <f aca="false">SUM(C21:C23)</f>
        <v>1138262.56</v>
      </c>
      <c r="D24" s="21"/>
      <c r="E24" s="20" t="n">
        <f aca="false">SUM(E21:E23)</f>
        <v>-267958.62</v>
      </c>
      <c r="F24" s="20"/>
      <c r="G24" s="20" t="n">
        <f aca="false">SUM(G21:G23)</f>
        <v>870303.939999999</v>
      </c>
      <c r="H24" s="15"/>
      <c r="I24" s="15"/>
      <c r="J24" s="1"/>
    </row>
    <row r="25" customFormat="false" ht="13.5" hidden="false" customHeight="false" outlineLevel="0" collapsed="false">
      <c r="G25" s="15"/>
      <c r="H25" s="15"/>
      <c r="I25" s="15"/>
    </row>
    <row r="26" customFormat="false" ht="12.75" hidden="false" customHeight="false" outlineLevel="0" collapsed="false">
      <c r="G26" s="15"/>
      <c r="H26" s="15"/>
      <c r="I26" s="15"/>
    </row>
  </sheetData>
  <mergeCells count="1">
    <mergeCell ref="G6:I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1999-08-24T21:07:44Z</dcterms:created>
  <dc:creator>kate lykes</dc:creator>
  <dc:description/>
  <dc:language>en-US</dc:language>
  <cp:lastModifiedBy>Lisa M. King</cp:lastModifiedBy>
  <cp:lastPrinted>2000-03-16T12:22:35Z</cp:lastPrinted>
  <cp:revision>0</cp:revision>
  <dc:subject/>
  <dc:title/>
</cp:coreProperties>
</file>