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Volumes" sheetId="2" state="visible" r:id="rId4"/>
    <sheet name="Curves" sheetId="3" state="visible" r:id="rId5"/>
    <sheet name="Exposure" sheetId="4" state="visible" r:id="rId6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<sst xmlns="http://schemas.openxmlformats.org/spreadsheetml/2006/main" count="81" uniqueCount="36">
  <si>
    <t xml:space="preserve">Existing Deals with Huber</t>
  </si>
  <si>
    <t xml:space="preserve">Start</t>
  </si>
  <si>
    <t xml:space="preserve">End</t>
  </si>
  <si>
    <t xml:space="preserve">Volume (MMBtu/d)</t>
  </si>
  <si>
    <t xml:space="preserve"> Delivery Point</t>
  </si>
  <si>
    <t xml:space="preserve">Contract Price</t>
  </si>
  <si>
    <t xml:space="preserve">55 days payables*</t>
  </si>
  <si>
    <t xml:space="preserve">Mark-to-Market Value to ENE</t>
  </si>
  <si>
    <t xml:space="preserve">Forgan</t>
  </si>
  <si>
    <t xml:space="preserve">IF NGPL MidContinent index</t>
  </si>
  <si>
    <t xml:space="preserve">Baker</t>
  </si>
  <si>
    <t xml:space="preserve">Gage</t>
  </si>
  <si>
    <t xml:space="preserve">IF NGPL MidContinent Index minus $0.01</t>
  </si>
  <si>
    <t xml:space="preserve">Total Payables as of Jan 25, 2002</t>
  </si>
  <si>
    <t xml:space="preserve">Total Payables as of July 25, 2002</t>
  </si>
  <si>
    <t xml:space="preserve">Proposed Deals with Huber</t>
  </si>
  <si>
    <t xml:space="preserve">Glenrock</t>
  </si>
  <si>
    <t xml:space="preserve">IF CIG Rocky Mtns. index minus $0.03</t>
  </si>
  <si>
    <t xml:space="preserve">PG&amp;E Topock</t>
  </si>
  <si>
    <t xml:space="preserve">Gas Daily PG&amp;E Topock index minus $0.02</t>
  </si>
  <si>
    <t xml:space="preserve">Ignacio</t>
  </si>
  <si>
    <t xml:space="preserve">Gas Daily El Paso-San Juan index minus $0.10</t>
  </si>
  <si>
    <t xml:space="preserve">Gas Daily NWPL Wyoming Pool index minus $0.10</t>
  </si>
  <si>
    <t xml:space="preserve">* The "55 days payable" value above is calculated as 55 days times the Daily Volume times the average 2002  forward curve price (curve date = Nov 9, 2001)</t>
  </si>
  <si>
    <t xml:space="preserve">IF NGPL MidContinent index (@ Forgan)</t>
  </si>
  <si>
    <t xml:space="preserve">IF NGPL MidContinent index (@ Baker)</t>
  </si>
  <si>
    <t xml:space="preserve">IF CIG Rocky Mtns. index minus $0.03 (Proposed)</t>
  </si>
  <si>
    <t xml:space="preserve">Gas Daily PG&amp;E Topock index minus $0.02 (Proposed)</t>
  </si>
  <si>
    <t xml:space="preserve">Gas Daily El Paso- San Juan index minus $0.10 (Proposed)</t>
  </si>
  <si>
    <t xml:space="preserve">Gas Daily NWPL Wyoming Pool index minus $0.10 (Proposed)</t>
  </si>
  <si>
    <t xml:space="preserve">Total</t>
  </si>
  <si>
    <t xml:space="preserve">NYMEX</t>
  </si>
  <si>
    <t xml:space="preserve">Basis</t>
  </si>
  <si>
    <t xml:space="preserve">Index</t>
  </si>
  <si>
    <t xml:space="preserve">Price</t>
  </si>
  <si>
    <t xml:space="preserve">WA Price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</si>
</sst>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[$-409]mmm\-yy"/>
  </numFmts>
  <fonts count="10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Narrow"/>
      <family val="2"/>
    </font>
    <font>
      <i val="true"/>
      <sz val="10"/>
      <name val="Arial Narrow"/>
      <family val="2"/>
    </font>
    <font>
      <b val="true"/>
      <sz val="10"/>
      <color rgb="FF000000"/>
      <name val="Arial Narrow"/>
      <family val="2"/>
    </font>
    <font>
      <sz val="10"/>
      <color rgb="FF000000"/>
      <name val="Arial Narrow"/>
      <family val="2"/>
    </font>
    <font>
      <b val="true"/>
      <sz val="12"/>
      <color rgb="FF000000"/>
      <name val="Arial Narrow"/>
      <family val="2"/>
    </font>
    <font>
      <sz val="9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18E71"/>
      <rgbColor rgb="FF86A88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 Narrow"/>
              </a:rPr>
              <a:t>Existing and Proposed Deals with Huber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428215974123"/>
          <c:y val="0.114444313216015"/>
          <c:w val="0.929783528240856"/>
          <c:h val="0.864414786819417"/>
        </c:manualLayout>
      </c:layout>
      <c:areaChart>
        <c:grouping val="stacked"/>
        <c:ser>
          <c:idx val="0"/>
          <c:order val="0"/>
          <c:tx>
            <c:strRef>
              <c:f>Volumes!$B$3</c:f>
              <c:strCache>
                <c:ptCount val="1"/>
                <c:pt idx="0">
                  <c:v>IF NGPL MidContinent index (@ Forgan)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Volumes!$B$4:$B$64</c:f>
              <c:numCache>
                <c:formatCode>_(* #,##0_);_(* \(#,##0\);_(* \-??_);_(@_)</c:formatCode>
                <c:ptCount val="6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Volumes!$C$3</c:f>
              <c:strCache>
                <c:ptCount val="1"/>
                <c:pt idx="0">
                  <c:v>IF NGPL MidContinent index (@ Baker)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Volumes!$C$4:$C$64</c:f>
              <c:numCache>
                <c:formatCode>_(* #,##0_);_(* \(#,##0\);_(* \-??_);_(@_)</c:formatCode>
                <c:ptCount val="6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</c:numCache>
            </c:numRef>
          </c:val>
        </c:ser>
        <c:ser>
          <c:idx val="2"/>
          <c:order val="2"/>
          <c:tx>
            <c:strRef>
              <c:f>Volumes!$D$3</c:f>
              <c:strCache>
                <c:ptCount val="1"/>
                <c:pt idx="0">
                  <c:v>IF NGPL MidContinent Index minus $0.01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Volumes!$D$4:$D$64</c:f>
              <c:numCache>
                <c:formatCode>_(* #,##0_);_(* \(#,##0\);_(* \-??_);_(@_)</c:formatCode>
                <c:ptCount val="61"/>
                <c:pt idx="6">
                  <c:v>42000</c:v>
                </c:pt>
                <c:pt idx="7">
                  <c:v>42000</c:v>
                </c:pt>
                <c:pt idx="8">
                  <c:v>42000</c:v>
                </c:pt>
                <c:pt idx="9">
                  <c:v>42000</c:v>
                </c:pt>
                <c:pt idx="10">
                  <c:v>42000</c:v>
                </c:pt>
                <c:pt idx="11">
                  <c:v>42000</c:v>
                </c:pt>
                <c:pt idx="12">
                  <c:v>42000</c:v>
                </c:pt>
                <c:pt idx="13">
                  <c:v>42000</c:v>
                </c:pt>
                <c:pt idx="14">
                  <c:v>42000</c:v>
                </c:pt>
                <c:pt idx="15">
                  <c:v>42000</c:v>
                </c:pt>
                <c:pt idx="16">
                  <c:v>42000</c:v>
                </c:pt>
                <c:pt idx="17">
                  <c:v>42000</c:v>
                </c:pt>
                <c:pt idx="18">
                  <c:v>42000</c:v>
                </c:pt>
                <c:pt idx="19">
                  <c:v>42000</c:v>
                </c:pt>
                <c:pt idx="20">
                  <c:v>42000</c:v>
                </c:pt>
                <c:pt idx="21">
                  <c:v>42000</c:v>
                </c:pt>
                <c:pt idx="22">
                  <c:v>42000</c:v>
                </c:pt>
                <c:pt idx="23">
                  <c:v>42000</c:v>
                </c:pt>
                <c:pt idx="24">
                  <c:v>42000</c:v>
                </c:pt>
                <c:pt idx="25">
                  <c:v>42000</c:v>
                </c:pt>
                <c:pt idx="26">
                  <c:v>42000</c:v>
                </c:pt>
                <c:pt idx="27">
                  <c:v>42000</c:v>
                </c:pt>
                <c:pt idx="28">
                  <c:v>42000</c:v>
                </c:pt>
                <c:pt idx="29">
                  <c:v>42000</c:v>
                </c:pt>
                <c:pt idx="30">
                  <c:v>42000</c:v>
                </c:pt>
                <c:pt idx="31">
                  <c:v>42000</c:v>
                </c:pt>
                <c:pt idx="32">
                  <c:v>42000</c:v>
                </c:pt>
                <c:pt idx="33">
                  <c:v>42000</c:v>
                </c:pt>
                <c:pt idx="34">
                  <c:v>42000</c:v>
                </c:pt>
                <c:pt idx="35">
                  <c:v>42000</c:v>
                </c:pt>
                <c:pt idx="36">
                  <c:v>42000</c:v>
                </c:pt>
                <c:pt idx="37">
                  <c:v>42000</c:v>
                </c:pt>
                <c:pt idx="38">
                  <c:v>42000</c:v>
                </c:pt>
                <c:pt idx="39">
                  <c:v>42000</c:v>
                </c:pt>
                <c:pt idx="40">
                  <c:v>42000</c:v>
                </c:pt>
                <c:pt idx="41">
                  <c:v>42000</c:v>
                </c:pt>
                <c:pt idx="42">
                  <c:v>42000</c:v>
                </c:pt>
                <c:pt idx="43">
                  <c:v>42000</c:v>
                </c:pt>
                <c:pt idx="44">
                  <c:v>42000</c:v>
                </c:pt>
                <c:pt idx="45">
                  <c:v>42000</c:v>
                </c:pt>
                <c:pt idx="46">
                  <c:v>42000</c:v>
                </c:pt>
                <c:pt idx="47">
                  <c:v>42000</c:v>
                </c:pt>
                <c:pt idx="48">
                  <c:v>42000</c:v>
                </c:pt>
                <c:pt idx="49">
                  <c:v>42000</c:v>
                </c:pt>
                <c:pt idx="50">
                  <c:v>42000</c:v>
                </c:pt>
                <c:pt idx="51">
                  <c:v>42000</c:v>
                </c:pt>
                <c:pt idx="52">
                  <c:v>42000</c:v>
                </c:pt>
                <c:pt idx="53">
                  <c:v>42000</c:v>
                </c:pt>
                <c:pt idx="54">
                  <c:v>42000</c:v>
                </c:pt>
                <c:pt idx="55">
                  <c:v>42000</c:v>
                </c:pt>
                <c:pt idx="56">
                  <c:v>42000</c:v>
                </c:pt>
                <c:pt idx="57">
                  <c:v>42000</c:v>
                </c:pt>
                <c:pt idx="58">
                  <c:v>42000</c:v>
                </c:pt>
                <c:pt idx="59">
                  <c:v>42000</c:v>
                </c:pt>
                <c:pt idx="60">
                  <c:v>42000</c:v>
                </c:pt>
              </c:numCache>
            </c:numRef>
          </c:val>
        </c:ser>
        <c:ser>
          <c:idx val="3"/>
          <c:order val="3"/>
          <c:tx>
            <c:strRef>
              <c:f>Volumes!$E$3</c:f>
              <c:strCache>
                <c:ptCount val="1"/>
                <c:pt idx="0">
                  <c:v>IF CIG Rocky Mtns. index minus $0.03 (Proposed)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Volumes!$E$4:$E$64</c:f>
              <c:numCache>
                <c:formatCode>_(* #,##0_);_(* \(#,##0\);_(* \-??_);_(@_)</c:formatCode>
                <c:ptCount val="61"/>
                <c:pt idx="0">
                  <c:v>45000</c:v>
                </c:pt>
                <c:pt idx="1">
                  <c:v>45000</c:v>
                </c:pt>
                <c:pt idx="2">
                  <c:v>45000</c:v>
                </c:pt>
                <c:pt idx="3">
                  <c:v>45000</c:v>
                </c:pt>
                <c:pt idx="4">
                  <c:v>45000</c:v>
                </c:pt>
                <c:pt idx="5">
                  <c:v>45000</c:v>
                </c:pt>
              </c:numCache>
            </c:numRef>
          </c:val>
        </c:ser>
        <c:ser>
          <c:idx val="4"/>
          <c:order val="4"/>
          <c:tx>
            <c:strRef>
              <c:f>Volumes!$F$3</c:f>
              <c:strCache>
                <c:ptCount val="1"/>
                <c:pt idx="0">
                  <c:v>Gas Daily PG&amp;E Topock index minus $0.02 (Proposed)</c:v>
                </c:pt>
              </c:strCache>
            </c:strRef>
          </c:tx>
          <c:spPr>
            <a:blipFill rotWithShape="0">
              <a:blip r:embed="rId2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Volumes!$F$4:$F$64</c:f>
              <c:numCache>
                <c:formatCode>_(* #,##0_);_(* \(#,##0\);_(* \-??_);_(@_)</c:formatCode>
                <c:ptCount val="61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  <c:pt idx="12">
                  <c:v>20000</c:v>
                </c:pt>
                <c:pt idx="13">
                  <c:v>20000</c:v>
                </c:pt>
                <c:pt idx="14">
                  <c:v>20000</c:v>
                </c:pt>
                <c:pt idx="15">
                  <c:v>20000</c:v>
                </c:pt>
                <c:pt idx="16">
                  <c:v>20000</c:v>
                </c:pt>
                <c:pt idx="17">
                  <c:v>20000</c:v>
                </c:pt>
                <c:pt idx="18">
                  <c:v>20000</c:v>
                </c:pt>
                <c:pt idx="19">
                  <c:v>20000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  <c:pt idx="24">
                  <c:v>20000</c:v>
                </c:pt>
                <c:pt idx="25">
                  <c:v>20000</c:v>
                </c:pt>
                <c:pt idx="26">
                  <c:v>20000</c:v>
                </c:pt>
                <c:pt idx="27">
                  <c:v>20000</c:v>
                </c:pt>
                <c:pt idx="28">
                  <c:v>20000</c:v>
                </c:pt>
                <c:pt idx="29">
                  <c:v>20000</c:v>
                </c:pt>
                <c:pt idx="30">
                  <c:v>20000</c:v>
                </c:pt>
                <c:pt idx="31">
                  <c:v>20000</c:v>
                </c:pt>
                <c:pt idx="32">
                  <c:v>20000</c:v>
                </c:pt>
                <c:pt idx="33">
                  <c:v>20000</c:v>
                </c:pt>
                <c:pt idx="34">
                  <c:v>20000</c:v>
                </c:pt>
                <c:pt idx="35">
                  <c:v>20000</c:v>
                </c:pt>
                <c:pt idx="36">
                  <c:v>20000</c:v>
                </c:pt>
                <c:pt idx="37">
                  <c:v>20000</c:v>
                </c:pt>
                <c:pt idx="38">
                  <c:v>20000</c:v>
                </c:pt>
                <c:pt idx="39">
                  <c:v>20000</c:v>
                </c:pt>
                <c:pt idx="40">
                  <c:v>20000</c:v>
                </c:pt>
                <c:pt idx="41">
                  <c:v>20000</c:v>
                </c:pt>
                <c:pt idx="42">
                  <c:v>20000</c:v>
                </c:pt>
                <c:pt idx="43">
                  <c:v>20000</c:v>
                </c:pt>
                <c:pt idx="44">
                  <c:v>20000</c:v>
                </c:pt>
                <c:pt idx="45">
                  <c:v>20000</c:v>
                </c:pt>
                <c:pt idx="46">
                  <c:v>20000</c:v>
                </c:pt>
                <c:pt idx="47">
                  <c:v>20000</c:v>
                </c:pt>
                <c:pt idx="48">
                  <c:v>20000</c:v>
                </c:pt>
                <c:pt idx="49">
                  <c:v>20000</c:v>
                </c:pt>
                <c:pt idx="50">
                  <c:v>20000</c:v>
                </c:pt>
                <c:pt idx="51">
                  <c:v>20000</c:v>
                </c:pt>
                <c:pt idx="52">
                  <c:v>20000</c:v>
                </c:pt>
                <c:pt idx="53">
                  <c:v>20000</c:v>
                </c:pt>
              </c:numCache>
            </c:numRef>
          </c:val>
        </c:ser>
        <c:ser>
          <c:idx val="5"/>
          <c:order val="5"/>
          <c:tx>
            <c:strRef>
              <c:f>Volumes!$G$3</c:f>
              <c:strCache>
                <c:ptCount val="1"/>
                <c:pt idx="0">
                  <c:v>Gas Daily El Paso- San Juan index minus $0.10 (Proposed)</c:v>
                </c:pt>
              </c:strCache>
            </c:strRef>
          </c:tx>
          <c:spPr>
            <a:blipFill rotWithShape="0">
              <a:blip r:embed="rId3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Volumes!$G$4:$G$64</c:f>
              <c:numCache>
                <c:formatCode>_(* #,##0_);_(* \(#,##0\);_(* \-??_);_(@_)</c:formatCode>
                <c:ptCount val="6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</c:numCache>
            </c:numRef>
          </c:val>
        </c:ser>
        <c:ser>
          <c:idx val="6"/>
          <c:order val="6"/>
          <c:tx>
            <c:strRef>
              <c:f>Volumes!$H$3</c:f>
              <c:strCache>
                <c:ptCount val="1"/>
                <c:pt idx="0">
                  <c:v>Gas Daily NWPL Wyoming Pool index minus $0.10 (Proposed)</c:v>
                </c:pt>
              </c:strCache>
            </c:strRef>
          </c:tx>
          <c:spPr>
            <a:blipFill rotWithShape="0">
              <a:blip r:embed="rId4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Volumes!$H$4:$H$64</c:f>
              <c:numCache>
                <c:formatCode>_(* #,##0_);_(* \(#,##0\);_(* \-??_);_(@_)</c:formatCode>
                <c:ptCount val="6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</c:numCache>
            </c:numRef>
          </c:val>
        </c:ser>
        <c:axId val="442416"/>
        <c:axId val="51674234"/>
      </c:areaChart>
      <c:catAx>
        <c:axId val="44241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1674234"/>
        <c:crossesAt val="0"/>
        <c:auto val="1"/>
        <c:lblAlgn val="ctr"/>
        <c:lblOffset val="100"/>
        <c:noMultiLvlLbl val="0"/>
      </c:catAx>
      <c:valAx>
        <c:axId val="516742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MMBtu/d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42416"/>
        <c:crossesAt val="1"/>
        <c:crossBetween val="midCat"/>
      </c:valAx>
      <c:spPr>
        <a:gradFill>
          <a:gsLst>
            <a:gs pos="0">
              <a:srgbClr val="ccffcc"/>
            </a:gs>
            <a:gs pos="100000">
              <a:srgbClr val="718e71"/>
            </a:gs>
          </a:gsLst>
          <a:lin ang="10800000"/>
        </a:gra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 Narrow"/>
              </a:rPr>
              <a:t>Rolling 55 day payables (as of the 25th of the month)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0910719617796"/>
          <c:y val="0.116213040924222"/>
          <c:w val="0.927839155966955"/>
          <c:h val="0.629821813197572"/>
        </c:manualLayout>
      </c:layout>
      <c:areaChart>
        <c:grouping val="stacked"/>
        <c:ser>
          <c:idx val="0"/>
          <c:order val="0"/>
          <c:tx>
            <c:strRef>
              <c:f>Exposure!$C$5</c:f>
              <c:strCache>
                <c:ptCount val="1"/>
                <c:pt idx="0">
                  <c:v>IF NGPL MidContinent index (@ Forgan)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Exposure!$C$6:$C$66</c:f>
              <c:numCache>
                <c:formatCode>_(* #,##0_);_(* \(#,##0\);_(* \-??_);_(@_)</c:formatCode>
                <c:ptCount val="61"/>
                <c:pt idx="0">
                  <c:v>321312.5</c:v>
                </c:pt>
                <c:pt idx="1">
                  <c:v>744052.5</c:v>
                </c:pt>
                <c:pt idx="2">
                  <c:v>779887.5</c:v>
                </c:pt>
                <c:pt idx="3">
                  <c:v>743220</c:v>
                </c:pt>
                <c:pt idx="4">
                  <c:v>779940</c:v>
                </c:pt>
                <c:pt idx="5">
                  <c:v>766750</c:v>
                </c:pt>
                <c:pt idx="6">
                  <c:v>792425</c:v>
                </c:pt>
                <c:pt idx="7">
                  <c:v>790125</c:v>
                </c:pt>
                <c:pt idx="8">
                  <c:v>815600</c:v>
                </c:pt>
                <c:pt idx="9">
                  <c:v>823425</c:v>
                </c:pt>
                <c:pt idx="10">
                  <c:v>816325</c:v>
                </c:pt>
                <c:pt idx="11">
                  <c:v>862665</c:v>
                </c:pt>
                <c:pt idx="12">
                  <c:v>902562.5</c:v>
                </c:pt>
                <c:pt idx="13">
                  <c:v>968337.5</c:v>
                </c:pt>
                <c:pt idx="14">
                  <c:v>983387.5</c:v>
                </c:pt>
                <c:pt idx="15">
                  <c:v>910600</c:v>
                </c:pt>
                <c:pt idx="16">
                  <c:v>936575</c:v>
                </c:pt>
                <c:pt idx="17">
                  <c:v>905725</c:v>
                </c:pt>
                <c:pt idx="18">
                  <c:v>927595</c:v>
                </c:pt>
                <c:pt idx="19">
                  <c:v>918875</c:v>
                </c:pt>
                <c:pt idx="20">
                  <c:v>943775</c:v>
                </c:pt>
                <c:pt idx="21">
                  <c:v>950450</c:v>
                </c:pt>
                <c:pt idx="22">
                  <c:v>940625</c:v>
                </c:pt>
                <c:pt idx="23">
                  <c:v>987100</c:v>
                </c:pt>
                <c:pt idx="24">
                  <c:v>1019062.5</c:v>
                </c:pt>
                <c:pt idx="25">
                  <c:v>1071762.5</c:v>
                </c:pt>
                <c:pt idx="26">
                  <c:v>1070957.5</c:v>
                </c:pt>
                <c:pt idx="27">
                  <c:v>1004712.5</c:v>
                </c:pt>
                <c:pt idx="28">
                  <c:v>1002125</c:v>
                </c:pt>
                <c:pt idx="29">
                  <c:v>960525</c:v>
                </c:pt>
                <c:pt idx="30">
                  <c:v>983600</c:v>
                </c:pt>
                <c:pt idx="31">
                  <c:v>977750</c:v>
                </c:pt>
                <c:pt idx="32">
                  <c:v>1007275</c:v>
                </c:pt>
                <c:pt idx="33">
                  <c:v>1012570</c:v>
                </c:pt>
                <c:pt idx="34">
                  <c:v>995825</c:v>
                </c:pt>
                <c:pt idx="35">
                  <c:v>1036305</c:v>
                </c:pt>
                <c:pt idx="36">
                  <c:v>1061387.5</c:v>
                </c:pt>
                <c:pt idx="37">
                  <c:v>1108302.5</c:v>
                </c:pt>
                <c:pt idx="38">
                  <c:v>1103157.5</c:v>
                </c:pt>
                <c:pt idx="39">
                  <c:v>1016275</c:v>
                </c:pt>
                <c:pt idx="40">
                  <c:v>1034325</c:v>
                </c:pt>
                <c:pt idx="41">
                  <c:v>992150</c:v>
                </c:pt>
                <c:pt idx="42">
                  <c:v>1015800</c:v>
                </c:pt>
                <c:pt idx="43">
                  <c:v>1009375</c:v>
                </c:pt>
                <c:pt idx="44">
                  <c:v>1039475</c:v>
                </c:pt>
                <c:pt idx="45">
                  <c:v>1044770</c:v>
                </c:pt>
                <c:pt idx="46">
                  <c:v>1027450</c:v>
                </c:pt>
                <c:pt idx="47">
                  <c:v>1068505</c:v>
                </c:pt>
                <c:pt idx="48">
                  <c:v>1093012.5</c:v>
                </c:pt>
                <c:pt idx="49">
                  <c:v>1138627.5</c:v>
                </c:pt>
                <c:pt idx="50">
                  <c:v>1131157.5</c:v>
                </c:pt>
                <c:pt idx="51">
                  <c:v>1042775</c:v>
                </c:pt>
                <c:pt idx="52">
                  <c:v>1062325</c:v>
                </c:pt>
                <c:pt idx="53">
                  <c:v>1019650</c:v>
                </c:pt>
                <c:pt idx="54">
                  <c:v>1043800</c:v>
                </c:pt>
                <c:pt idx="55">
                  <c:v>1036875</c:v>
                </c:pt>
                <c:pt idx="56">
                  <c:v>1067475</c:v>
                </c:pt>
                <c:pt idx="57">
                  <c:v>1072770</c:v>
                </c:pt>
                <c:pt idx="58">
                  <c:v>574200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1"/>
          <c:order val="1"/>
          <c:tx>
            <c:strRef>
              <c:f>Exposure!$D$5</c:f>
              <c:strCache>
                <c:ptCount val="1"/>
                <c:pt idx="0">
                  <c:v>IF NGPL MidContinent index (@ Baker)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Exposure!$D$6:$D$66</c:f>
              <c:numCache>
                <c:formatCode>_(* #,##0_);_(* \(#,##0\);_(* \-??_);_(@_)</c:formatCode>
                <c:ptCount val="61"/>
                <c:pt idx="0">
                  <c:v>321312.5</c:v>
                </c:pt>
                <c:pt idx="1">
                  <c:v>744052.5</c:v>
                </c:pt>
                <c:pt idx="2">
                  <c:v>779887.5</c:v>
                </c:pt>
                <c:pt idx="3">
                  <c:v>743220</c:v>
                </c:pt>
                <c:pt idx="4">
                  <c:v>779940</c:v>
                </c:pt>
                <c:pt idx="5">
                  <c:v>766750</c:v>
                </c:pt>
                <c:pt idx="6">
                  <c:v>792425</c:v>
                </c:pt>
                <c:pt idx="7">
                  <c:v>790125</c:v>
                </c:pt>
                <c:pt idx="8">
                  <c:v>815600</c:v>
                </c:pt>
                <c:pt idx="9">
                  <c:v>823425</c:v>
                </c:pt>
                <c:pt idx="10">
                  <c:v>816325</c:v>
                </c:pt>
                <c:pt idx="11">
                  <c:v>862665</c:v>
                </c:pt>
                <c:pt idx="12">
                  <c:v>902562.5</c:v>
                </c:pt>
                <c:pt idx="13">
                  <c:v>968337.5</c:v>
                </c:pt>
                <c:pt idx="14">
                  <c:v>983387.5</c:v>
                </c:pt>
                <c:pt idx="15">
                  <c:v>910600</c:v>
                </c:pt>
                <c:pt idx="16">
                  <c:v>936575</c:v>
                </c:pt>
                <c:pt idx="17">
                  <c:v>905725</c:v>
                </c:pt>
                <c:pt idx="18">
                  <c:v>927595</c:v>
                </c:pt>
                <c:pt idx="19">
                  <c:v>918875</c:v>
                </c:pt>
                <c:pt idx="20">
                  <c:v>943775</c:v>
                </c:pt>
                <c:pt idx="21">
                  <c:v>950450</c:v>
                </c:pt>
                <c:pt idx="22">
                  <c:v>940625</c:v>
                </c:pt>
                <c:pt idx="23">
                  <c:v>987100</c:v>
                </c:pt>
                <c:pt idx="24">
                  <c:v>1019062.5</c:v>
                </c:pt>
                <c:pt idx="25">
                  <c:v>1071762.5</c:v>
                </c:pt>
                <c:pt idx="26">
                  <c:v>1070957.5</c:v>
                </c:pt>
                <c:pt idx="27">
                  <c:v>1004712.5</c:v>
                </c:pt>
                <c:pt idx="28">
                  <c:v>1002125</c:v>
                </c:pt>
                <c:pt idx="29">
                  <c:v>960525</c:v>
                </c:pt>
                <c:pt idx="30">
                  <c:v>983600</c:v>
                </c:pt>
                <c:pt idx="31">
                  <c:v>977750</c:v>
                </c:pt>
                <c:pt idx="32">
                  <c:v>1007275</c:v>
                </c:pt>
                <c:pt idx="33">
                  <c:v>1012570</c:v>
                </c:pt>
                <c:pt idx="34">
                  <c:v>995825</c:v>
                </c:pt>
                <c:pt idx="35">
                  <c:v>1036305</c:v>
                </c:pt>
                <c:pt idx="36">
                  <c:v>1061387.5</c:v>
                </c:pt>
                <c:pt idx="37">
                  <c:v>1108302.5</c:v>
                </c:pt>
                <c:pt idx="38">
                  <c:v>1103157.5</c:v>
                </c:pt>
                <c:pt idx="39">
                  <c:v>1016275</c:v>
                </c:pt>
                <c:pt idx="40">
                  <c:v>1034325</c:v>
                </c:pt>
                <c:pt idx="41">
                  <c:v>992150</c:v>
                </c:pt>
                <c:pt idx="42">
                  <c:v>1015800</c:v>
                </c:pt>
                <c:pt idx="43">
                  <c:v>1009375</c:v>
                </c:pt>
                <c:pt idx="44">
                  <c:v>1039475</c:v>
                </c:pt>
                <c:pt idx="45">
                  <c:v>1044770</c:v>
                </c:pt>
                <c:pt idx="46">
                  <c:v>1027450</c:v>
                </c:pt>
                <c:pt idx="47">
                  <c:v>1068505</c:v>
                </c:pt>
                <c:pt idx="48">
                  <c:v>1093012.5</c:v>
                </c:pt>
                <c:pt idx="49">
                  <c:v>1138627.5</c:v>
                </c:pt>
                <c:pt idx="50">
                  <c:v>1131157.5</c:v>
                </c:pt>
                <c:pt idx="51">
                  <c:v>1042775</c:v>
                </c:pt>
                <c:pt idx="52">
                  <c:v>1062325</c:v>
                </c:pt>
                <c:pt idx="53">
                  <c:v>1019650</c:v>
                </c:pt>
                <c:pt idx="54">
                  <c:v>1043800</c:v>
                </c:pt>
                <c:pt idx="55">
                  <c:v>1036875</c:v>
                </c:pt>
                <c:pt idx="56">
                  <c:v>1067475</c:v>
                </c:pt>
                <c:pt idx="57">
                  <c:v>1072770</c:v>
                </c:pt>
                <c:pt idx="58">
                  <c:v>574200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2"/>
          <c:tx>
            <c:strRef>
              <c:f>Exposure!$E$5</c:f>
              <c:strCache>
                <c:ptCount val="1"/>
                <c:pt idx="0">
                  <c:v>IF NGPL MidContinent Index minus $0.01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Exposure!$E$6:$E$66</c:f>
              <c:numCache>
                <c:formatCode>_(* #,##0_);_(* \(#,##0\);_(* \-??_);_(@_)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2987250</c:v>
                </c:pt>
                <c:pt idx="7">
                  <c:v>6613950</c:v>
                </c:pt>
                <c:pt idx="8">
                  <c:v>6827520</c:v>
                </c:pt>
                <c:pt idx="9">
                  <c:v>6893250</c:v>
                </c:pt>
                <c:pt idx="10">
                  <c:v>6834030</c:v>
                </c:pt>
                <c:pt idx="11">
                  <c:v>7222866</c:v>
                </c:pt>
                <c:pt idx="12">
                  <c:v>7558425</c:v>
                </c:pt>
                <c:pt idx="13">
                  <c:v>8110515</c:v>
                </c:pt>
                <c:pt idx="14">
                  <c:v>8236935</c:v>
                </c:pt>
                <c:pt idx="15">
                  <c:v>7626780</c:v>
                </c:pt>
                <c:pt idx="16">
                  <c:v>7843710</c:v>
                </c:pt>
                <c:pt idx="17">
                  <c:v>7584990</c:v>
                </c:pt>
                <c:pt idx="18">
                  <c:v>7768278</c:v>
                </c:pt>
                <c:pt idx="19">
                  <c:v>7695450</c:v>
                </c:pt>
                <c:pt idx="20">
                  <c:v>7904190</c:v>
                </c:pt>
                <c:pt idx="21">
                  <c:v>7960260</c:v>
                </c:pt>
                <c:pt idx="22">
                  <c:v>7878150</c:v>
                </c:pt>
                <c:pt idx="23">
                  <c:v>8268120</c:v>
                </c:pt>
                <c:pt idx="24">
                  <c:v>8537025</c:v>
                </c:pt>
                <c:pt idx="25">
                  <c:v>8979285</c:v>
                </c:pt>
                <c:pt idx="26">
                  <c:v>8972523</c:v>
                </c:pt>
                <c:pt idx="27">
                  <c:v>8416905</c:v>
                </c:pt>
                <c:pt idx="28">
                  <c:v>8394330</c:v>
                </c:pt>
                <c:pt idx="29">
                  <c:v>8045310</c:v>
                </c:pt>
                <c:pt idx="30">
                  <c:v>8238720</c:v>
                </c:pt>
                <c:pt idx="31">
                  <c:v>8190000</c:v>
                </c:pt>
                <c:pt idx="32">
                  <c:v>8437590</c:v>
                </c:pt>
                <c:pt idx="33">
                  <c:v>8482068</c:v>
                </c:pt>
                <c:pt idx="34">
                  <c:v>8341830</c:v>
                </c:pt>
                <c:pt idx="35">
                  <c:v>8681442</c:v>
                </c:pt>
                <c:pt idx="36">
                  <c:v>8892555</c:v>
                </c:pt>
                <c:pt idx="37">
                  <c:v>9286221</c:v>
                </c:pt>
                <c:pt idx="38">
                  <c:v>9243003</c:v>
                </c:pt>
                <c:pt idx="39">
                  <c:v>8514450</c:v>
                </c:pt>
                <c:pt idx="40">
                  <c:v>8664810</c:v>
                </c:pt>
                <c:pt idx="41">
                  <c:v>8310960</c:v>
                </c:pt>
                <c:pt idx="42">
                  <c:v>8509200</c:v>
                </c:pt>
                <c:pt idx="43">
                  <c:v>8455650</c:v>
                </c:pt>
                <c:pt idx="44">
                  <c:v>8708070</c:v>
                </c:pt>
                <c:pt idx="45">
                  <c:v>8752548</c:v>
                </c:pt>
                <c:pt idx="46">
                  <c:v>8607480</c:v>
                </c:pt>
                <c:pt idx="47">
                  <c:v>8951922</c:v>
                </c:pt>
                <c:pt idx="48">
                  <c:v>9158205</c:v>
                </c:pt>
                <c:pt idx="49">
                  <c:v>9540951</c:v>
                </c:pt>
                <c:pt idx="50">
                  <c:v>9478203</c:v>
                </c:pt>
                <c:pt idx="51">
                  <c:v>8737050</c:v>
                </c:pt>
                <c:pt idx="52">
                  <c:v>8900010</c:v>
                </c:pt>
                <c:pt idx="53">
                  <c:v>8541960</c:v>
                </c:pt>
                <c:pt idx="54">
                  <c:v>8744400</c:v>
                </c:pt>
                <c:pt idx="55">
                  <c:v>8686650</c:v>
                </c:pt>
                <c:pt idx="56">
                  <c:v>8943270</c:v>
                </c:pt>
                <c:pt idx="57">
                  <c:v>8987748</c:v>
                </c:pt>
                <c:pt idx="58">
                  <c:v>8838480</c:v>
                </c:pt>
                <c:pt idx="59">
                  <c:v>9187122</c:v>
                </c:pt>
                <c:pt idx="60">
                  <c:v>9389205</c:v>
                </c:pt>
              </c:numCache>
            </c:numRef>
          </c:val>
        </c:ser>
        <c:ser>
          <c:idx val="3"/>
          <c:order val="3"/>
          <c:tx>
            <c:strRef>
              <c:f>Exposure!$F$5</c:f>
              <c:strCache>
                <c:ptCount val="1"/>
                <c:pt idx="0">
                  <c:v>IF CIG Rocky Mtns. index minus $0.03 (Proposed)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Exposure!$F$6:$F$66</c:f>
              <c:numCache>
                <c:formatCode>_(* #,##0_);_(* \(#,##0\);_(* \-??_);_(@_)</c:formatCode>
                <c:ptCount val="61"/>
                <c:pt idx="0">
                  <c:v>2219625</c:v>
                </c:pt>
                <c:pt idx="1">
                  <c:v>5401710</c:v>
                </c:pt>
                <c:pt idx="2">
                  <c:v>5977350</c:v>
                </c:pt>
                <c:pt idx="3">
                  <c:v>5645430</c:v>
                </c:pt>
                <c:pt idx="4">
                  <c:v>5708385</c:v>
                </c:pt>
                <c:pt idx="5">
                  <c:v>5428125</c:v>
                </c:pt>
                <c:pt idx="6">
                  <c:v>3089925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4"/>
          <c:tx>
            <c:strRef>
              <c:f>Exposure!$G$5</c:f>
              <c:strCache>
                <c:ptCount val="1"/>
                <c:pt idx="0">
                  <c:v>Gas Daily PG&amp;E Topock index minus $0.02 (Proposed)</c:v>
                </c:pt>
              </c:strCache>
            </c:strRef>
          </c:tx>
          <c:spPr>
            <a:blipFill rotWithShape="0">
              <a:blip r:embed="rId2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Exposure!$G$6:$G$66</c:f>
              <c:numCache>
                <c:formatCode>_(* #,##0_);_(* \(#,##0\);_(* \-??_);_(@_)</c:formatCode>
                <c:ptCount val="61"/>
                <c:pt idx="0">
                  <c:v>1244000</c:v>
                </c:pt>
                <c:pt idx="1">
                  <c:v>2897560</c:v>
                </c:pt>
                <c:pt idx="2">
                  <c:v>3051700</c:v>
                </c:pt>
                <c:pt idx="3">
                  <c:v>2882580</c:v>
                </c:pt>
                <c:pt idx="4">
                  <c:v>2979660</c:v>
                </c:pt>
                <c:pt idx="5">
                  <c:v>2919500</c:v>
                </c:pt>
                <c:pt idx="6">
                  <c:v>3105900</c:v>
                </c:pt>
                <c:pt idx="7">
                  <c:v>3232000</c:v>
                </c:pt>
                <c:pt idx="8">
                  <c:v>3407399.9995</c:v>
                </c:pt>
                <c:pt idx="9">
                  <c:v>3417399.99938</c:v>
                </c:pt>
                <c:pt idx="10">
                  <c:v>3338300</c:v>
                </c:pt>
                <c:pt idx="11">
                  <c:v>3561660</c:v>
                </c:pt>
                <c:pt idx="12">
                  <c:v>3837500</c:v>
                </c:pt>
                <c:pt idx="13">
                  <c:v>4243600</c:v>
                </c:pt>
                <c:pt idx="14">
                  <c:v>4319600</c:v>
                </c:pt>
                <c:pt idx="15">
                  <c:v>3839100</c:v>
                </c:pt>
                <c:pt idx="16">
                  <c:v>3988900</c:v>
                </c:pt>
                <c:pt idx="17">
                  <c:v>4013400</c:v>
                </c:pt>
                <c:pt idx="18">
                  <c:v>4107980</c:v>
                </c:pt>
                <c:pt idx="19">
                  <c:v>4066000</c:v>
                </c:pt>
                <c:pt idx="20">
                  <c:v>4172700</c:v>
                </c:pt>
                <c:pt idx="21">
                  <c:v>4199400</c:v>
                </c:pt>
                <c:pt idx="22">
                  <c:v>4153000</c:v>
                </c:pt>
                <c:pt idx="23">
                  <c:v>4373500</c:v>
                </c:pt>
                <c:pt idx="24">
                  <c:v>4548500</c:v>
                </c:pt>
                <c:pt idx="25">
                  <c:v>4815100</c:v>
                </c:pt>
                <c:pt idx="26">
                  <c:v>4814480</c:v>
                </c:pt>
                <c:pt idx="27">
                  <c:v>4440900</c:v>
                </c:pt>
                <c:pt idx="28">
                  <c:v>4412500</c:v>
                </c:pt>
                <c:pt idx="29">
                  <c:v>4287600</c:v>
                </c:pt>
                <c:pt idx="30">
                  <c:v>4388000</c:v>
                </c:pt>
                <c:pt idx="31">
                  <c:v>4356500</c:v>
                </c:pt>
                <c:pt idx="32">
                  <c:v>4482700</c:v>
                </c:pt>
                <c:pt idx="33">
                  <c:v>4503880</c:v>
                </c:pt>
                <c:pt idx="34">
                  <c:v>4428800</c:v>
                </c:pt>
                <c:pt idx="35">
                  <c:v>4611320</c:v>
                </c:pt>
                <c:pt idx="36">
                  <c:v>4754800</c:v>
                </c:pt>
                <c:pt idx="37">
                  <c:v>4997260</c:v>
                </c:pt>
                <c:pt idx="38">
                  <c:v>4974480</c:v>
                </c:pt>
                <c:pt idx="39">
                  <c:v>4591200</c:v>
                </c:pt>
                <c:pt idx="40">
                  <c:v>4646700</c:v>
                </c:pt>
                <c:pt idx="41">
                  <c:v>4414100</c:v>
                </c:pt>
                <c:pt idx="42">
                  <c:v>4516800</c:v>
                </c:pt>
                <c:pt idx="43">
                  <c:v>4483000</c:v>
                </c:pt>
                <c:pt idx="44">
                  <c:v>4611500</c:v>
                </c:pt>
                <c:pt idx="45">
                  <c:v>4632680</c:v>
                </c:pt>
                <c:pt idx="46">
                  <c:v>4555300</c:v>
                </c:pt>
                <c:pt idx="47">
                  <c:v>4740120</c:v>
                </c:pt>
                <c:pt idx="48">
                  <c:v>4881300</c:v>
                </c:pt>
                <c:pt idx="49">
                  <c:v>5118560</c:v>
                </c:pt>
                <c:pt idx="50">
                  <c:v>5086480</c:v>
                </c:pt>
                <c:pt idx="51">
                  <c:v>4697200</c:v>
                </c:pt>
                <c:pt idx="52">
                  <c:v>4758700</c:v>
                </c:pt>
                <c:pt idx="53">
                  <c:v>4524100</c:v>
                </c:pt>
                <c:pt idx="54">
                  <c:v>2551300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5"/>
          <c:order val="5"/>
          <c:tx>
            <c:strRef>
              <c:f>Exposure!$H$5</c:f>
              <c:strCache>
                <c:ptCount val="1"/>
                <c:pt idx="0">
                  <c:v>Gas Daily El Paso- San Juan index minus $0.10 (Proposed)</c:v>
                </c:pt>
              </c:strCache>
            </c:strRef>
          </c:tx>
          <c:spPr>
            <a:blipFill rotWithShape="0">
              <a:blip r:embed="rId3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Exposure!$H$6:$H$66</c:f>
              <c:numCache>
                <c:formatCode>_(* #,##0_);_(* \(#,##0\);_(* \-??_);_(@_)</c:formatCode>
                <c:ptCount val="61"/>
                <c:pt idx="0">
                  <c:v>537000</c:v>
                </c:pt>
                <c:pt idx="1">
                  <c:v>1278380</c:v>
                </c:pt>
                <c:pt idx="2">
                  <c:v>1391500</c:v>
                </c:pt>
                <c:pt idx="3">
                  <c:v>1331090</c:v>
                </c:pt>
                <c:pt idx="4">
                  <c:v>1377830</c:v>
                </c:pt>
                <c:pt idx="5">
                  <c:v>1341000</c:v>
                </c:pt>
                <c:pt idx="6">
                  <c:v>762600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6"/>
          <c:order val="6"/>
          <c:tx>
            <c:strRef>
              <c:f>Exposure!$I$5</c:f>
              <c:strCache>
                <c:ptCount val="1"/>
                <c:pt idx="0">
                  <c:v>Gas Daily NWPL Wyoming Pool index minus $0.10 (Proposed)</c:v>
                </c:pt>
              </c:strCache>
            </c:strRef>
          </c:tx>
          <c:spPr>
            <a:blipFill rotWithShape="0">
              <a:blip r:embed="rId4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Exposure!$I$6:$I$66</c:f>
              <c:numCache>
                <c:formatCode>_(* #,##0_);_(* \(#,##0\);_(* \-??_);_(@_)</c:formatCode>
                <c:ptCount val="61"/>
                <c:pt idx="0">
                  <c:v>488250</c:v>
                </c:pt>
                <c:pt idx="1">
                  <c:v>1187930</c:v>
                </c:pt>
                <c:pt idx="2">
                  <c:v>1314300</c:v>
                </c:pt>
                <c:pt idx="3">
                  <c:v>1241290</c:v>
                </c:pt>
                <c:pt idx="4">
                  <c:v>1270780</c:v>
                </c:pt>
                <c:pt idx="5">
                  <c:v>1228250</c:v>
                </c:pt>
                <c:pt idx="6">
                  <c:v>699050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axId val="37407836"/>
        <c:axId val="92910513"/>
      </c:areaChart>
      <c:catAx>
        <c:axId val="3740783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910513"/>
        <c:crossesAt val="0"/>
        <c:auto val="1"/>
        <c:lblAlgn val="ctr"/>
        <c:lblOffset val="100"/>
        <c:noMultiLvlLbl val="0"/>
      </c:catAx>
      <c:valAx>
        <c:axId val="929105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407836"/>
        <c:crossesAt val="1"/>
        <c:crossBetween val="midCat"/>
      </c:valAx>
      <c:spPr>
        <a:gradFill>
          <a:gsLst>
            <a:gs pos="0">
              <a:srgbClr val="ccffcc"/>
            </a:gs>
            <a:gs pos="100000">
              <a:srgbClr val="86a886"/>
            </a:gs>
          </a:gsLst>
          <a:lin ang="10800000"/>
        </a:gra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94794466009754"/>
          <c:y val="0.747992950851772"/>
          <c:w val="0.695232407683886"/>
          <c:h val="0.2348737027609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234360</xdr:colOff>
      <xdr:row>20</xdr:row>
      <xdr:rowOff>86040</xdr:rowOff>
    </xdr:from>
    <xdr:to>
      <xdr:col>6</xdr:col>
      <xdr:colOff>47520</xdr:colOff>
      <xdr:row>39</xdr:row>
      <xdr:rowOff>56880</xdr:rowOff>
    </xdr:to>
    <xdr:graphicFrame>
      <xdr:nvGraphicFramePr>
        <xdr:cNvPr id="0" name="Chart 1"/>
        <xdr:cNvGraphicFramePr/>
      </xdr:nvGraphicFramePr>
      <xdr:xfrm>
        <a:off x="234360" y="3753000"/>
        <a:ext cx="7233840" cy="304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387360</xdr:colOff>
      <xdr:row>32</xdr:row>
      <xdr:rowOff>86040</xdr:rowOff>
    </xdr:from>
    <xdr:to>
      <xdr:col>5</xdr:col>
      <xdr:colOff>963360</xdr:colOff>
      <xdr:row>32</xdr:row>
      <xdr:rowOff>86040</xdr:rowOff>
    </xdr:to>
    <xdr:sp>
      <xdr:nvSpPr>
        <xdr:cNvPr id="1" name="Line 2"/>
        <xdr:cNvSpPr/>
      </xdr:nvSpPr>
      <xdr:spPr>
        <a:xfrm>
          <a:off x="6727680" y="5696280"/>
          <a:ext cx="5760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2150280</xdr:colOff>
      <xdr:row>31</xdr:row>
      <xdr:rowOff>56880</xdr:rowOff>
    </xdr:from>
    <xdr:to>
      <xdr:col>5</xdr:col>
      <xdr:colOff>893520</xdr:colOff>
      <xdr:row>32</xdr:row>
      <xdr:rowOff>77760</xdr:rowOff>
    </xdr:to>
    <xdr:sp>
      <xdr:nvSpPr>
        <xdr:cNvPr id="2" name="Text 3"/>
        <xdr:cNvSpPr/>
      </xdr:nvSpPr>
      <xdr:spPr>
        <a:xfrm>
          <a:off x="5531040" y="5505120"/>
          <a:ext cx="170280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i="1" lang="en-US" sz="1000" strike="noStrike" u="none">
              <a:effectLst/>
              <a:uFillTx/>
              <a:latin typeface="Arial Narrow"/>
            </a:rPr>
            <a:t>continues through May 2013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199800</xdr:colOff>
      <xdr:row>38</xdr:row>
      <xdr:rowOff>142920</xdr:rowOff>
    </xdr:from>
    <xdr:to>
      <xdr:col>6</xdr:col>
      <xdr:colOff>12600</xdr:colOff>
      <xdr:row>61</xdr:row>
      <xdr:rowOff>95400</xdr:rowOff>
    </xdr:to>
    <xdr:graphicFrame>
      <xdr:nvGraphicFramePr>
        <xdr:cNvPr id="3" name="Chart 4"/>
        <xdr:cNvGraphicFramePr/>
      </xdr:nvGraphicFramePr>
      <xdr:xfrm>
        <a:off x="199800" y="6724800"/>
        <a:ext cx="723348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1.32"/>
    <col collapsed="false" customWidth="true" hidden="false" outlineLevel="0" max="3" min="3" style="0" width="10.32"/>
    <col collapsed="false" customWidth="true" hidden="false" outlineLevel="0" max="4" min="4" style="0" width="14.33"/>
    <col collapsed="false" customWidth="true" hidden="false" outlineLevel="0" max="5" min="5" style="0" width="41.99"/>
    <col collapsed="false" customWidth="true" hidden="false" outlineLevel="0" max="6" min="6" style="0" width="15.32"/>
    <col collapsed="false" customWidth="true" hidden="false" outlineLevel="0" max="7" min="7" style="0" width="14.15"/>
  </cols>
  <sheetData>
    <row r="1" customFormat="false" ht="13.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1"/>
      <c r="I2" s="1"/>
    </row>
    <row r="3" customFormat="false" ht="27" hidden="false" customHeight="true" outlineLevel="0" collapsed="false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6" t="s">
        <v>7</v>
      </c>
      <c r="H3" s="7"/>
      <c r="I3" s="7"/>
    </row>
    <row r="4" customFormat="false" ht="12.75" hidden="false" customHeight="false" outlineLevel="0" collapsed="false">
      <c r="A4" s="8" t="n">
        <v>37226</v>
      </c>
      <c r="B4" s="9" t="n">
        <v>38990</v>
      </c>
      <c r="C4" s="10" t="n">
        <v>5000</v>
      </c>
      <c r="D4" s="11" t="s">
        <v>8</v>
      </c>
      <c r="E4" s="12" t="s">
        <v>9</v>
      </c>
      <c r="F4" s="13" t="n">
        <f aca="false">-AVERAGE(Exposure!C7:C18)</f>
        <v>-801414.791666667</v>
      </c>
      <c r="G4" s="14" t="n">
        <v>-90118</v>
      </c>
      <c r="H4" s="1"/>
      <c r="I4" s="1"/>
    </row>
    <row r="5" customFormat="false" ht="12.75" hidden="false" customHeight="false" outlineLevel="0" collapsed="false">
      <c r="A5" s="8" t="n">
        <v>37226</v>
      </c>
      <c r="B5" s="9" t="n">
        <v>38990</v>
      </c>
      <c r="C5" s="10" t="n">
        <v>5000</v>
      </c>
      <c r="D5" s="11" t="s">
        <v>10</v>
      </c>
      <c r="E5" s="12" t="s">
        <v>9</v>
      </c>
      <c r="F5" s="13" t="n">
        <f aca="false">-AVERAGE(Exposure!D7:D18)</f>
        <v>-801414.791666667</v>
      </c>
      <c r="G5" s="14" t="n">
        <v>189775</v>
      </c>
      <c r="H5" s="1"/>
      <c r="I5" s="1"/>
    </row>
    <row r="6" customFormat="false" ht="12.75" hidden="false" customHeight="false" outlineLevel="0" collapsed="false">
      <c r="A6" s="8" t="n">
        <v>37408</v>
      </c>
      <c r="B6" s="9" t="n">
        <v>41425</v>
      </c>
      <c r="C6" s="10" t="n">
        <v>42000</v>
      </c>
      <c r="D6" s="11" t="s">
        <v>11</v>
      </c>
      <c r="E6" s="12" t="s">
        <v>12</v>
      </c>
      <c r="F6" s="15" t="n">
        <f aca="false">-AVERAGE(Exposure!E12:E18)</f>
        <v>-6419613</v>
      </c>
      <c r="G6" s="14" t="n">
        <f aca="false">8299906+2298900</f>
        <v>10598806</v>
      </c>
      <c r="H6" s="1"/>
      <c r="I6" s="1"/>
    </row>
    <row r="7" customFormat="false" ht="12.75" hidden="false" customHeight="false" outlineLevel="0" collapsed="false">
      <c r="A7" s="16"/>
      <c r="B7" s="17"/>
      <c r="C7" s="17"/>
      <c r="D7" s="17"/>
      <c r="E7" s="18" t="s">
        <v>13</v>
      </c>
      <c r="F7" s="19" t="n">
        <f aca="false">F4+F5</f>
        <v>-1602829.58333333</v>
      </c>
      <c r="G7" s="20"/>
      <c r="H7" s="1"/>
      <c r="I7" s="1"/>
    </row>
    <row r="8" customFormat="false" ht="13.5" hidden="false" customHeight="false" outlineLevel="0" collapsed="false">
      <c r="A8" s="21"/>
      <c r="B8" s="22"/>
      <c r="C8" s="22"/>
      <c r="D8" s="22"/>
      <c r="E8" s="23" t="s">
        <v>14</v>
      </c>
      <c r="F8" s="24" t="n">
        <f aca="false">F6+F7</f>
        <v>-8022442.58333333</v>
      </c>
      <c r="G8" s="25"/>
      <c r="H8" s="1"/>
      <c r="I8" s="1"/>
    </row>
    <row r="9" customFormat="false" ht="12.75" hidden="false" customHeight="false" outlineLevel="0" collapsed="false">
      <c r="A9" s="17"/>
      <c r="B9" s="17"/>
      <c r="C9" s="17"/>
      <c r="D9" s="17"/>
      <c r="E9" s="17"/>
      <c r="F9" s="19"/>
      <c r="G9" s="26"/>
      <c r="H9" s="1"/>
      <c r="I9" s="1"/>
    </row>
    <row r="10" customFormat="false" ht="13.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</row>
    <row r="11" customFormat="false" ht="12.75" hidden="false" customHeight="false" outlineLevel="0" collapsed="false">
      <c r="A11" s="2" t="s">
        <v>15</v>
      </c>
      <c r="B11" s="2"/>
      <c r="C11" s="2"/>
      <c r="D11" s="2"/>
      <c r="E11" s="2"/>
      <c r="F11" s="2"/>
      <c r="G11" s="2"/>
      <c r="H11" s="1"/>
      <c r="I11" s="1"/>
    </row>
    <row r="12" customFormat="false" ht="29.25" hidden="false" customHeight="true" outlineLevel="0" collapsed="false">
      <c r="A12" s="3" t="s">
        <v>1</v>
      </c>
      <c r="B12" s="4" t="s">
        <v>2</v>
      </c>
      <c r="C12" s="4" t="s">
        <v>3</v>
      </c>
      <c r="D12" s="4" t="s">
        <v>4</v>
      </c>
      <c r="E12" s="5" t="s">
        <v>5</v>
      </c>
      <c r="F12" s="4" t="s">
        <v>6</v>
      </c>
      <c r="G12" s="6" t="s">
        <v>7</v>
      </c>
      <c r="H12" s="1"/>
      <c r="I12" s="1"/>
    </row>
    <row r="13" customFormat="false" ht="12.75" hidden="false" customHeight="false" outlineLevel="0" collapsed="false">
      <c r="A13" s="8" t="n">
        <v>37226</v>
      </c>
      <c r="B13" s="9" t="n">
        <v>37407</v>
      </c>
      <c r="C13" s="10" t="n">
        <v>45000</v>
      </c>
      <c r="D13" s="11" t="s">
        <v>16</v>
      </c>
      <c r="E13" s="12" t="s">
        <v>17</v>
      </c>
      <c r="F13" s="13" t="n">
        <f aca="false">-AVERAGE(Exposure!F7:F12)</f>
        <v>-5208487.5</v>
      </c>
      <c r="G13" s="27"/>
      <c r="H13" s="1"/>
      <c r="I13" s="1"/>
    </row>
    <row r="14" customFormat="false" ht="12.75" hidden="false" customHeight="false" outlineLevel="0" collapsed="false">
      <c r="A14" s="8" t="n">
        <v>37226</v>
      </c>
      <c r="B14" s="9" t="n">
        <v>38868</v>
      </c>
      <c r="C14" s="10" t="n">
        <v>20000</v>
      </c>
      <c r="D14" s="11" t="s">
        <v>18</v>
      </c>
      <c r="E14" s="12" t="s">
        <v>19</v>
      </c>
      <c r="F14" s="13" t="n">
        <f aca="false">-AVERAGE(Exposure!G7:G18)</f>
        <v>-3219263.33324</v>
      </c>
      <c r="G14" s="27"/>
      <c r="H14" s="1"/>
      <c r="I14" s="1"/>
    </row>
    <row r="15" customFormat="false" ht="12.75" hidden="false" customHeight="false" outlineLevel="0" collapsed="false">
      <c r="A15" s="8" t="n">
        <v>37226</v>
      </c>
      <c r="B15" s="9" t="n">
        <v>37407</v>
      </c>
      <c r="C15" s="10" t="n">
        <v>10000</v>
      </c>
      <c r="D15" s="11" t="s">
        <v>20</v>
      </c>
      <c r="E15" s="12" t="s">
        <v>21</v>
      </c>
      <c r="F15" s="13" t="n">
        <f aca="false">-AVERAGE(Exposure!H7:H11)</f>
        <v>-1343960</v>
      </c>
      <c r="G15" s="27"/>
      <c r="H15" s="1"/>
      <c r="I15" s="1"/>
    </row>
    <row r="16" customFormat="false" ht="12.75" hidden="false" customHeight="false" outlineLevel="0" collapsed="false">
      <c r="A16" s="8" t="n">
        <v>37226</v>
      </c>
      <c r="B16" s="9" t="n">
        <v>37407</v>
      </c>
      <c r="C16" s="10" t="n">
        <v>10000</v>
      </c>
      <c r="D16" s="11" t="s">
        <v>20</v>
      </c>
      <c r="E16" s="12" t="s">
        <v>22</v>
      </c>
      <c r="F16" s="15" t="n">
        <f aca="false">-AVERAGE(Exposure!I7:I11)</f>
        <v>-1248510</v>
      </c>
      <c r="G16" s="27"/>
      <c r="H16" s="1"/>
      <c r="I16" s="1"/>
    </row>
    <row r="17" customFormat="false" ht="12.75" hidden="false" customHeight="false" outlineLevel="0" collapsed="false">
      <c r="A17" s="28"/>
      <c r="B17" s="12"/>
      <c r="C17" s="12"/>
      <c r="D17" s="12"/>
      <c r="E17" s="18" t="s">
        <v>13</v>
      </c>
      <c r="F17" s="19" t="n">
        <f aca="false">SUM(F13:F16)</f>
        <v>-11020220.83324</v>
      </c>
      <c r="G17" s="27"/>
      <c r="H17" s="1"/>
      <c r="I17" s="1"/>
    </row>
    <row r="18" customFormat="false" ht="13.5" hidden="false" customHeight="false" outlineLevel="0" collapsed="false">
      <c r="A18" s="29"/>
      <c r="B18" s="30"/>
      <c r="C18" s="30"/>
      <c r="D18" s="30"/>
      <c r="E18" s="23" t="s">
        <v>14</v>
      </c>
      <c r="F18" s="24" t="n">
        <f aca="false">F14</f>
        <v>-3219263.33324</v>
      </c>
      <c r="G18" s="31"/>
      <c r="H18" s="1"/>
      <c r="I18" s="1"/>
    </row>
    <row r="19" customFormat="false" ht="12.75" hidden="false" customHeight="false" outlineLevel="0" collapsed="false">
      <c r="A19" s="1"/>
      <c r="B19" s="1"/>
      <c r="C19" s="1"/>
      <c r="D19" s="1"/>
      <c r="E19" s="32"/>
      <c r="F19" s="33"/>
      <c r="G19" s="1"/>
      <c r="H19" s="1"/>
      <c r="I19" s="1"/>
    </row>
    <row r="20" customFormat="false" ht="12.75" hidden="false" customHeight="false" outlineLevel="0" collapsed="false">
      <c r="A20" s="34" t="s">
        <v>23</v>
      </c>
      <c r="B20" s="1"/>
      <c r="C20" s="1"/>
      <c r="D20" s="1"/>
      <c r="E20" s="1"/>
      <c r="F20" s="1"/>
      <c r="G20" s="1"/>
      <c r="H20" s="1"/>
      <c r="I20" s="1"/>
    </row>
    <row r="21" customFormat="false" ht="12.7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</row>
    <row r="22" customFormat="false" ht="12.7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</row>
    <row r="34" customFormat="false" ht="12.7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</row>
    <row r="38" customFormat="false" ht="12.7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</row>
    <row r="39" customFormat="false" ht="12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</row>
    <row r="42" customFormat="false" ht="12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</row>
    <row r="43" customFormat="false" ht="12.7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</row>
    <row r="45" customFormat="false" ht="12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</row>
    <row r="46" customFormat="false" ht="12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</row>
    <row r="47" customFormat="false" ht="12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</row>
    <row r="48" customFormat="false" ht="12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</row>
    <row r="49" customFormat="false" ht="12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</row>
    <row r="50" customFormat="false" ht="12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</row>
    <row r="51" customFormat="false" ht="12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</row>
    <row r="52" customFormat="false" ht="12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</row>
    <row r="53" customFormat="false" ht="12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</row>
    <row r="54" customFormat="false" ht="12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</row>
    <row r="55" customFormat="false" ht="12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</row>
    <row r="56" customFormat="false" ht="12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</row>
    <row r="57" customFormat="false" ht="12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</row>
    <row r="58" customFormat="false" ht="12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</row>
    <row r="59" customFormat="false" ht="12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</row>
    <row r="60" customFormat="false" ht="12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</row>
    <row r="61" customFormat="false" ht="12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</row>
    <row r="62" customFormat="false" ht="12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</row>
    <row r="63" customFormat="false" ht="12.7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</row>
    <row r="64" customFormat="false" ht="12.7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</row>
    <row r="65" customFormat="false" ht="12.7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</row>
    <row r="66" customFormat="false" ht="12.7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</row>
    <row r="67" customFormat="false" ht="12.7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</row>
    <row r="68" customFormat="false" ht="12.7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</row>
    <row r="69" customFormat="false" ht="12.7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</row>
    <row r="70" customFormat="false" ht="12.7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</row>
    <row r="71" customFormat="false" ht="12.7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</row>
    <row r="72" customFormat="false" ht="12.7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</row>
    <row r="73" customFormat="false" ht="12.7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</row>
    <row r="74" customFormat="false" ht="12.7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</row>
    <row r="75" customFormat="false" ht="12.7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</row>
    <row r="76" customFormat="false" ht="12.7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</row>
    <row r="77" customFormat="false" ht="12.7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</row>
    <row r="78" customFormat="false" ht="12.7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</row>
  </sheetData>
  <mergeCells count="2">
    <mergeCell ref="A2:G2"/>
    <mergeCell ref="A11:G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1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5"/>
    <col collapsed="false" customWidth="true" hidden="false" outlineLevel="0" max="3" min="3" style="0" width="11.15"/>
    <col collapsed="false" customWidth="true" hidden="false" outlineLevel="0" max="4" min="4" style="0" width="11.82"/>
  </cols>
  <sheetData>
    <row r="3" customFormat="false" ht="115.5" hidden="false" customHeight="false" outlineLevel="0" collapsed="false">
      <c r="A3" s="35"/>
      <c r="B3" s="36" t="s">
        <v>24</v>
      </c>
      <c r="C3" s="36" t="s">
        <v>25</v>
      </c>
      <c r="D3" s="36" t="s">
        <v>12</v>
      </c>
      <c r="E3" s="36" t="s">
        <v>26</v>
      </c>
      <c r="F3" s="36" t="s">
        <v>27</v>
      </c>
      <c r="G3" s="36" t="s">
        <v>28</v>
      </c>
      <c r="H3" s="36" t="s">
        <v>29</v>
      </c>
      <c r="I3" s="37" t="s">
        <v>30</v>
      </c>
      <c r="J3" s="37"/>
      <c r="K3" s="37"/>
      <c r="L3" s="37"/>
      <c r="M3" s="37"/>
    </row>
    <row r="4" customFormat="false" ht="12.75" hidden="false" customHeight="false" outlineLevel="0" collapsed="false">
      <c r="A4" s="38" t="n">
        <v>37226</v>
      </c>
      <c r="B4" s="39" t="n">
        <v>5000</v>
      </c>
      <c r="C4" s="39" t="n">
        <v>5000</v>
      </c>
      <c r="D4" s="39"/>
      <c r="E4" s="39" t="n">
        <v>45000</v>
      </c>
      <c r="F4" s="39" t="n">
        <v>20000</v>
      </c>
      <c r="G4" s="39" t="n">
        <v>10000</v>
      </c>
      <c r="H4" s="39" t="n">
        <v>10000</v>
      </c>
      <c r="I4" s="40" t="n">
        <f aca="false">SUM(B4:H4)</f>
        <v>95000</v>
      </c>
    </row>
    <row r="5" customFormat="false" ht="12.75" hidden="false" customHeight="false" outlineLevel="0" collapsed="false">
      <c r="A5" s="38" t="n">
        <f aca="false">EOMONTH(A4,0)+1</f>
        <v>37257</v>
      </c>
      <c r="B5" s="39" t="n">
        <v>5000</v>
      </c>
      <c r="C5" s="39" t="n">
        <v>5000</v>
      </c>
      <c r="D5" s="39"/>
      <c r="E5" s="39" t="n">
        <v>45000</v>
      </c>
      <c r="F5" s="39" t="n">
        <v>20000</v>
      </c>
      <c r="G5" s="39" t="n">
        <v>10000</v>
      </c>
      <c r="H5" s="39" t="n">
        <v>10000</v>
      </c>
      <c r="I5" s="40" t="n">
        <f aca="false">SUM(B5:H5)</f>
        <v>95000</v>
      </c>
    </row>
    <row r="6" customFormat="false" ht="12.75" hidden="false" customHeight="false" outlineLevel="0" collapsed="false">
      <c r="A6" s="38" t="n">
        <f aca="false">EOMONTH(A5,0)+1</f>
        <v>37288</v>
      </c>
      <c r="B6" s="39" t="n">
        <v>5000</v>
      </c>
      <c r="C6" s="39" t="n">
        <v>5000</v>
      </c>
      <c r="D6" s="39"/>
      <c r="E6" s="39" t="n">
        <v>45000</v>
      </c>
      <c r="F6" s="39" t="n">
        <v>20000</v>
      </c>
      <c r="G6" s="39" t="n">
        <v>10000</v>
      </c>
      <c r="H6" s="39" t="n">
        <v>10000</v>
      </c>
      <c r="I6" s="40" t="n">
        <f aca="false">SUM(B6:H6)</f>
        <v>95000</v>
      </c>
    </row>
    <row r="7" customFormat="false" ht="12.75" hidden="false" customHeight="false" outlineLevel="0" collapsed="false">
      <c r="A7" s="38" t="n">
        <f aca="false">EOMONTH(A6,0)+1</f>
        <v>37316</v>
      </c>
      <c r="B7" s="39" t="n">
        <v>5000</v>
      </c>
      <c r="C7" s="39" t="n">
        <v>5000</v>
      </c>
      <c r="D7" s="39"/>
      <c r="E7" s="39" t="n">
        <v>45000</v>
      </c>
      <c r="F7" s="39" t="n">
        <v>20000</v>
      </c>
      <c r="G7" s="39" t="n">
        <v>10000</v>
      </c>
      <c r="H7" s="39" t="n">
        <v>10000</v>
      </c>
      <c r="I7" s="40" t="n">
        <f aca="false">SUM(B7:H7)</f>
        <v>95000</v>
      </c>
    </row>
    <row r="8" customFormat="false" ht="12.75" hidden="false" customHeight="false" outlineLevel="0" collapsed="false">
      <c r="A8" s="38" t="n">
        <f aca="false">EOMONTH(A7,0)+1</f>
        <v>37347</v>
      </c>
      <c r="B8" s="39" t="n">
        <v>5000</v>
      </c>
      <c r="C8" s="39" t="n">
        <v>5000</v>
      </c>
      <c r="D8" s="39"/>
      <c r="E8" s="39" t="n">
        <v>45000</v>
      </c>
      <c r="F8" s="39" t="n">
        <v>20000</v>
      </c>
      <c r="G8" s="39" t="n">
        <v>10000</v>
      </c>
      <c r="H8" s="39" t="n">
        <v>10000</v>
      </c>
      <c r="I8" s="40" t="n">
        <f aca="false">SUM(B8:H8)</f>
        <v>95000</v>
      </c>
    </row>
    <row r="9" customFormat="false" ht="12.75" hidden="false" customHeight="false" outlineLevel="0" collapsed="false">
      <c r="A9" s="38" t="n">
        <f aca="false">EOMONTH(A8,0)+1</f>
        <v>37377</v>
      </c>
      <c r="B9" s="39" t="n">
        <v>5000</v>
      </c>
      <c r="C9" s="39" t="n">
        <v>5000</v>
      </c>
      <c r="D9" s="39"/>
      <c r="E9" s="39" t="n">
        <v>45000</v>
      </c>
      <c r="F9" s="39" t="n">
        <v>20000</v>
      </c>
      <c r="G9" s="39" t="n">
        <v>10000</v>
      </c>
      <c r="H9" s="39" t="n">
        <v>10000</v>
      </c>
      <c r="I9" s="40" t="n">
        <f aca="false">SUM(B9:H9)</f>
        <v>95000</v>
      </c>
    </row>
    <row r="10" customFormat="false" ht="12.75" hidden="false" customHeight="false" outlineLevel="0" collapsed="false">
      <c r="A10" s="38" t="n">
        <f aca="false">EOMONTH(A9,0)+1</f>
        <v>37408</v>
      </c>
      <c r="B10" s="39" t="n">
        <v>5000</v>
      </c>
      <c r="C10" s="39" t="n">
        <v>5000</v>
      </c>
      <c r="D10" s="39" t="n">
        <v>42000</v>
      </c>
      <c r="E10" s="39"/>
      <c r="F10" s="39" t="n">
        <v>20000</v>
      </c>
      <c r="G10" s="39"/>
      <c r="H10" s="39"/>
      <c r="I10" s="40" t="n">
        <f aca="false">SUM(B10:H10)</f>
        <v>72000</v>
      </c>
    </row>
    <row r="11" customFormat="false" ht="12.75" hidden="false" customHeight="false" outlineLevel="0" collapsed="false">
      <c r="A11" s="38" t="n">
        <f aca="false">EOMONTH(A10,0)+1</f>
        <v>37438</v>
      </c>
      <c r="B11" s="39" t="n">
        <v>5000</v>
      </c>
      <c r="C11" s="39" t="n">
        <v>5000</v>
      </c>
      <c r="D11" s="39" t="n">
        <v>42000</v>
      </c>
      <c r="E11" s="39"/>
      <c r="F11" s="39" t="n">
        <v>20000</v>
      </c>
      <c r="G11" s="39"/>
      <c r="H11" s="39"/>
      <c r="I11" s="40" t="n">
        <f aca="false">SUM(B11:H11)</f>
        <v>72000</v>
      </c>
    </row>
    <row r="12" customFormat="false" ht="12.75" hidden="false" customHeight="false" outlineLevel="0" collapsed="false">
      <c r="A12" s="38" t="n">
        <f aca="false">EOMONTH(A11,0)+1</f>
        <v>37469</v>
      </c>
      <c r="B12" s="39" t="n">
        <v>5000</v>
      </c>
      <c r="C12" s="39" t="n">
        <v>5000</v>
      </c>
      <c r="D12" s="39" t="n">
        <v>42000</v>
      </c>
      <c r="E12" s="39"/>
      <c r="F12" s="39" t="n">
        <v>20000</v>
      </c>
      <c r="G12" s="39"/>
      <c r="H12" s="39"/>
      <c r="I12" s="40" t="n">
        <f aca="false">SUM(B12:H12)</f>
        <v>72000</v>
      </c>
    </row>
    <row r="13" customFormat="false" ht="12.75" hidden="false" customHeight="false" outlineLevel="0" collapsed="false">
      <c r="A13" s="38" t="n">
        <f aca="false">EOMONTH(A12,0)+1</f>
        <v>37500</v>
      </c>
      <c r="B13" s="39" t="n">
        <v>5000</v>
      </c>
      <c r="C13" s="39" t="n">
        <v>5000</v>
      </c>
      <c r="D13" s="39" t="n">
        <v>42000</v>
      </c>
      <c r="E13" s="39"/>
      <c r="F13" s="39" t="n">
        <v>20000</v>
      </c>
      <c r="G13" s="39"/>
      <c r="H13" s="39"/>
      <c r="I13" s="40" t="n">
        <f aca="false">SUM(B13:H13)</f>
        <v>72000</v>
      </c>
    </row>
    <row r="14" customFormat="false" ht="12.75" hidden="false" customHeight="false" outlineLevel="0" collapsed="false">
      <c r="A14" s="38" t="n">
        <f aca="false">EOMONTH(A13,0)+1</f>
        <v>37530</v>
      </c>
      <c r="B14" s="39" t="n">
        <v>5000</v>
      </c>
      <c r="C14" s="39" t="n">
        <v>5000</v>
      </c>
      <c r="D14" s="39" t="n">
        <v>42000</v>
      </c>
      <c r="E14" s="39"/>
      <c r="F14" s="39" t="n">
        <v>20000</v>
      </c>
      <c r="G14" s="39"/>
      <c r="H14" s="39"/>
      <c r="I14" s="40" t="n">
        <f aca="false">SUM(B14:H14)</f>
        <v>72000</v>
      </c>
    </row>
    <row r="15" customFormat="false" ht="12.75" hidden="false" customHeight="false" outlineLevel="0" collapsed="false">
      <c r="A15" s="38" t="n">
        <f aca="false">EOMONTH(A14,0)+1</f>
        <v>37561</v>
      </c>
      <c r="B15" s="39" t="n">
        <v>5000</v>
      </c>
      <c r="C15" s="39" t="n">
        <v>5000</v>
      </c>
      <c r="D15" s="39" t="n">
        <v>42000</v>
      </c>
      <c r="E15" s="39"/>
      <c r="F15" s="39" t="n">
        <v>20000</v>
      </c>
      <c r="G15" s="39"/>
      <c r="H15" s="39"/>
      <c r="I15" s="40" t="n">
        <f aca="false">SUM(B15:H15)</f>
        <v>72000</v>
      </c>
    </row>
    <row r="16" customFormat="false" ht="12.75" hidden="false" customHeight="false" outlineLevel="0" collapsed="false">
      <c r="A16" s="38" t="n">
        <f aca="false">EOMONTH(A15,0)+1</f>
        <v>37591</v>
      </c>
      <c r="B16" s="39" t="n">
        <v>5000</v>
      </c>
      <c r="C16" s="39" t="n">
        <v>5000</v>
      </c>
      <c r="D16" s="39" t="n">
        <v>42000</v>
      </c>
      <c r="E16" s="39"/>
      <c r="F16" s="39" t="n">
        <v>20000</v>
      </c>
      <c r="G16" s="39"/>
      <c r="H16" s="39"/>
      <c r="I16" s="40" t="n">
        <f aca="false">SUM(B16:H16)</f>
        <v>72000</v>
      </c>
    </row>
    <row r="17" customFormat="false" ht="12.75" hidden="false" customHeight="false" outlineLevel="0" collapsed="false">
      <c r="A17" s="38" t="n">
        <f aca="false">EOMONTH(A16,0)+1</f>
        <v>37622</v>
      </c>
      <c r="B17" s="39" t="n">
        <v>5000</v>
      </c>
      <c r="C17" s="39" t="n">
        <v>5000</v>
      </c>
      <c r="D17" s="39" t="n">
        <v>42000</v>
      </c>
      <c r="E17" s="39"/>
      <c r="F17" s="39" t="n">
        <v>20000</v>
      </c>
      <c r="G17" s="39"/>
      <c r="H17" s="39"/>
      <c r="I17" s="40" t="n">
        <f aca="false">SUM(B17:H17)</f>
        <v>72000</v>
      </c>
    </row>
    <row r="18" customFormat="false" ht="12.75" hidden="false" customHeight="false" outlineLevel="0" collapsed="false">
      <c r="A18" s="38" t="n">
        <f aca="false">EOMONTH(A17,0)+1</f>
        <v>37653</v>
      </c>
      <c r="B18" s="39" t="n">
        <v>5000</v>
      </c>
      <c r="C18" s="39" t="n">
        <v>5000</v>
      </c>
      <c r="D18" s="39" t="n">
        <v>42000</v>
      </c>
      <c r="E18" s="39"/>
      <c r="F18" s="39" t="n">
        <v>20000</v>
      </c>
      <c r="G18" s="39"/>
      <c r="H18" s="39"/>
      <c r="I18" s="40" t="n">
        <f aca="false">SUM(B18:H18)</f>
        <v>72000</v>
      </c>
    </row>
    <row r="19" customFormat="false" ht="12.75" hidden="false" customHeight="false" outlineLevel="0" collapsed="false">
      <c r="A19" s="38" t="n">
        <f aca="false">EOMONTH(A18,0)+1</f>
        <v>37681</v>
      </c>
      <c r="B19" s="39" t="n">
        <v>5000</v>
      </c>
      <c r="C19" s="39" t="n">
        <v>5000</v>
      </c>
      <c r="D19" s="39" t="n">
        <v>42000</v>
      </c>
      <c r="E19" s="39"/>
      <c r="F19" s="39" t="n">
        <v>20000</v>
      </c>
      <c r="G19" s="39"/>
      <c r="H19" s="39"/>
      <c r="I19" s="40" t="n">
        <f aca="false">SUM(B19:H19)</f>
        <v>72000</v>
      </c>
    </row>
    <row r="20" customFormat="false" ht="12.75" hidden="false" customHeight="false" outlineLevel="0" collapsed="false">
      <c r="A20" s="38" t="n">
        <f aca="false">EOMONTH(A19,0)+1</f>
        <v>37712</v>
      </c>
      <c r="B20" s="39" t="n">
        <v>5000</v>
      </c>
      <c r="C20" s="39" t="n">
        <v>5000</v>
      </c>
      <c r="D20" s="39" t="n">
        <v>42000</v>
      </c>
      <c r="E20" s="39"/>
      <c r="F20" s="39" t="n">
        <v>20000</v>
      </c>
      <c r="G20" s="39"/>
      <c r="H20" s="39"/>
      <c r="I20" s="40" t="n">
        <f aca="false">SUM(B20:H20)</f>
        <v>72000</v>
      </c>
    </row>
    <row r="21" customFormat="false" ht="12.75" hidden="false" customHeight="false" outlineLevel="0" collapsed="false">
      <c r="A21" s="38" t="n">
        <f aca="false">EOMONTH(A20,0)+1</f>
        <v>37742</v>
      </c>
      <c r="B21" s="39" t="n">
        <v>5000</v>
      </c>
      <c r="C21" s="39" t="n">
        <v>5000</v>
      </c>
      <c r="D21" s="39" t="n">
        <v>42000</v>
      </c>
      <c r="E21" s="39"/>
      <c r="F21" s="39" t="n">
        <v>20000</v>
      </c>
      <c r="G21" s="39"/>
      <c r="H21" s="39"/>
      <c r="I21" s="40" t="n">
        <f aca="false">SUM(B21:H21)</f>
        <v>72000</v>
      </c>
    </row>
    <row r="22" customFormat="false" ht="12.75" hidden="false" customHeight="false" outlineLevel="0" collapsed="false">
      <c r="A22" s="38" t="n">
        <f aca="false">EOMONTH(A21,0)+1</f>
        <v>37773</v>
      </c>
      <c r="B22" s="39" t="n">
        <v>5000</v>
      </c>
      <c r="C22" s="39" t="n">
        <v>5000</v>
      </c>
      <c r="D22" s="39" t="n">
        <v>42000</v>
      </c>
      <c r="E22" s="39"/>
      <c r="F22" s="39" t="n">
        <v>20000</v>
      </c>
      <c r="G22" s="39"/>
      <c r="H22" s="39"/>
      <c r="I22" s="40" t="n">
        <f aca="false">SUM(B22:H22)</f>
        <v>72000</v>
      </c>
    </row>
    <row r="23" customFormat="false" ht="12.75" hidden="false" customHeight="false" outlineLevel="0" collapsed="false">
      <c r="A23" s="38" t="n">
        <f aca="false">EOMONTH(A22,0)+1</f>
        <v>37803</v>
      </c>
      <c r="B23" s="39" t="n">
        <v>5000</v>
      </c>
      <c r="C23" s="39" t="n">
        <v>5000</v>
      </c>
      <c r="D23" s="39" t="n">
        <v>42000</v>
      </c>
      <c r="E23" s="39"/>
      <c r="F23" s="39" t="n">
        <v>20000</v>
      </c>
      <c r="G23" s="39"/>
      <c r="H23" s="39"/>
      <c r="I23" s="40" t="n">
        <f aca="false">SUM(B23:H23)</f>
        <v>72000</v>
      </c>
    </row>
    <row r="24" customFormat="false" ht="12.75" hidden="false" customHeight="false" outlineLevel="0" collapsed="false">
      <c r="A24" s="38" t="n">
        <f aca="false">EOMONTH(A23,0)+1</f>
        <v>37834</v>
      </c>
      <c r="B24" s="39" t="n">
        <v>5000</v>
      </c>
      <c r="C24" s="39" t="n">
        <v>5000</v>
      </c>
      <c r="D24" s="39" t="n">
        <v>42000</v>
      </c>
      <c r="E24" s="39"/>
      <c r="F24" s="39" t="n">
        <v>20000</v>
      </c>
      <c r="G24" s="39"/>
      <c r="H24" s="39"/>
      <c r="I24" s="40" t="n">
        <f aca="false">SUM(B24:H24)</f>
        <v>72000</v>
      </c>
    </row>
    <row r="25" customFormat="false" ht="12.75" hidden="false" customHeight="false" outlineLevel="0" collapsed="false">
      <c r="A25" s="38" t="n">
        <f aca="false">EOMONTH(A24,0)+1</f>
        <v>37865</v>
      </c>
      <c r="B25" s="39" t="n">
        <v>5000</v>
      </c>
      <c r="C25" s="39" t="n">
        <v>5000</v>
      </c>
      <c r="D25" s="39" t="n">
        <v>42000</v>
      </c>
      <c r="E25" s="39"/>
      <c r="F25" s="39" t="n">
        <v>20000</v>
      </c>
      <c r="G25" s="39"/>
      <c r="H25" s="39"/>
      <c r="I25" s="40" t="n">
        <f aca="false">SUM(B25:H25)</f>
        <v>72000</v>
      </c>
    </row>
    <row r="26" customFormat="false" ht="12.75" hidden="false" customHeight="false" outlineLevel="0" collapsed="false">
      <c r="A26" s="38" t="n">
        <f aca="false">EOMONTH(A25,0)+1</f>
        <v>37895</v>
      </c>
      <c r="B26" s="39" t="n">
        <v>5000</v>
      </c>
      <c r="C26" s="39" t="n">
        <v>5000</v>
      </c>
      <c r="D26" s="39" t="n">
        <v>42000</v>
      </c>
      <c r="E26" s="39"/>
      <c r="F26" s="39" t="n">
        <v>20000</v>
      </c>
      <c r="G26" s="39"/>
      <c r="H26" s="39"/>
      <c r="I26" s="40" t="n">
        <f aca="false">SUM(B26:H26)</f>
        <v>72000</v>
      </c>
    </row>
    <row r="27" customFormat="false" ht="12.75" hidden="false" customHeight="false" outlineLevel="0" collapsed="false">
      <c r="A27" s="38" t="n">
        <f aca="false">EOMONTH(A26,0)+1</f>
        <v>37926</v>
      </c>
      <c r="B27" s="39" t="n">
        <v>5000</v>
      </c>
      <c r="C27" s="39" t="n">
        <v>5000</v>
      </c>
      <c r="D27" s="39" t="n">
        <v>42000</v>
      </c>
      <c r="E27" s="39"/>
      <c r="F27" s="39" t="n">
        <v>20000</v>
      </c>
      <c r="G27" s="39"/>
      <c r="H27" s="39"/>
      <c r="I27" s="40" t="n">
        <f aca="false">SUM(B27:H27)</f>
        <v>72000</v>
      </c>
    </row>
    <row r="28" customFormat="false" ht="12.75" hidden="false" customHeight="false" outlineLevel="0" collapsed="false">
      <c r="A28" s="38" t="n">
        <f aca="false">EOMONTH(A27,0)+1</f>
        <v>37956</v>
      </c>
      <c r="B28" s="39" t="n">
        <v>5000</v>
      </c>
      <c r="C28" s="39" t="n">
        <v>5000</v>
      </c>
      <c r="D28" s="39" t="n">
        <v>42000</v>
      </c>
      <c r="E28" s="39"/>
      <c r="F28" s="39" t="n">
        <v>20000</v>
      </c>
      <c r="G28" s="39"/>
      <c r="H28" s="39"/>
      <c r="I28" s="40" t="n">
        <f aca="false">SUM(B28:H28)</f>
        <v>72000</v>
      </c>
    </row>
    <row r="29" customFormat="false" ht="12.75" hidden="false" customHeight="false" outlineLevel="0" collapsed="false">
      <c r="A29" s="38" t="n">
        <f aca="false">EOMONTH(A28,0)+1</f>
        <v>37987</v>
      </c>
      <c r="B29" s="39" t="n">
        <v>5000</v>
      </c>
      <c r="C29" s="39" t="n">
        <v>5000</v>
      </c>
      <c r="D29" s="39" t="n">
        <v>42000</v>
      </c>
      <c r="E29" s="39"/>
      <c r="F29" s="39" t="n">
        <v>20000</v>
      </c>
      <c r="G29" s="39"/>
      <c r="H29" s="39"/>
      <c r="I29" s="40" t="n">
        <f aca="false">SUM(B29:H29)</f>
        <v>72000</v>
      </c>
    </row>
    <row r="30" customFormat="false" ht="12.75" hidden="false" customHeight="false" outlineLevel="0" collapsed="false">
      <c r="A30" s="38" t="n">
        <f aca="false">EOMONTH(A29,0)+1</f>
        <v>38018</v>
      </c>
      <c r="B30" s="39" t="n">
        <v>5000</v>
      </c>
      <c r="C30" s="39" t="n">
        <v>5000</v>
      </c>
      <c r="D30" s="39" t="n">
        <v>42000</v>
      </c>
      <c r="E30" s="39"/>
      <c r="F30" s="39" t="n">
        <v>20000</v>
      </c>
      <c r="G30" s="39"/>
      <c r="H30" s="39"/>
      <c r="I30" s="40" t="n">
        <f aca="false">SUM(B30:H30)</f>
        <v>72000</v>
      </c>
    </row>
    <row r="31" customFormat="false" ht="12.75" hidden="false" customHeight="false" outlineLevel="0" collapsed="false">
      <c r="A31" s="38" t="n">
        <f aca="false">EOMONTH(A30,0)+1</f>
        <v>38047</v>
      </c>
      <c r="B31" s="39" t="n">
        <v>5000</v>
      </c>
      <c r="C31" s="39" t="n">
        <v>5000</v>
      </c>
      <c r="D31" s="39" t="n">
        <v>42000</v>
      </c>
      <c r="E31" s="39"/>
      <c r="F31" s="39" t="n">
        <v>20000</v>
      </c>
      <c r="G31" s="39"/>
      <c r="H31" s="39"/>
      <c r="I31" s="40" t="n">
        <f aca="false">SUM(B31:H31)</f>
        <v>72000</v>
      </c>
    </row>
    <row r="32" customFormat="false" ht="12.75" hidden="false" customHeight="false" outlineLevel="0" collapsed="false">
      <c r="A32" s="38" t="n">
        <f aca="false">EOMONTH(A31,0)+1</f>
        <v>38078</v>
      </c>
      <c r="B32" s="39" t="n">
        <v>5000</v>
      </c>
      <c r="C32" s="39" t="n">
        <v>5000</v>
      </c>
      <c r="D32" s="39" t="n">
        <v>42000</v>
      </c>
      <c r="E32" s="39"/>
      <c r="F32" s="39" t="n">
        <v>20000</v>
      </c>
      <c r="G32" s="39"/>
      <c r="H32" s="39"/>
      <c r="I32" s="40" t="n">
        <f aca="false">SUM(B32:H32)</f>
        <v>72000</v>
      </c>
    </row>
    <row r="33" customFormat="false" ht="12.75" hidden="false" customHeight="false" outlineLevel="0" collapsed="false">
      <c r="A33" s="38" t="n">
        <f aca="false">EOMONTH(A32,0)+1</f>
        <v>38108</v>
      </c>
      <c r="B33" s="39" t="n">
        <v>5000</v>
      </c>
      <c r="C33" s="39" t="n">
        <v>5000</v>
      </c>
      <c r="D33" s="39" t="n">
        <v>42000</v>
      </c>
      <c r="E33" s="39"/>
      <c r="F33" s="39" t="n">
        <v>20000</v>
      </c>
      <c r="G33" s="39"/>
      <c r="H33" s="39"/>
      <c r="I33" s="40" t="n">
        <f aca="false">SUM(B33:H33)</f>
        <v>72000</v>
      </c>
    </row>
    <row r="34" customFormat="false" ht="12.75" hidden="false" customHeight="false" outlineLevel="0" collapsed="false">
      <c r="A34" s="38" t="n">
        <f aca="false">EOMONTH(A33,0)+1</f>
        <v>38139</v>
      </c>
      <c r="B34" s="39" t="n">
        <v>5000</v>
      </c>
      <c r="C34" s="39" t="n">
        <v>5000</v>
      </c>
      <c r="D34" s="39" t="n">
        <v>42000</v>
      </c>
      <c r="E34" s="39"/>
      <c r="F34" s="39" t="n">
        <v>20000</v>
      </c>
      <c r="G34" s="39"/>
      <c r="H34" s="39"/>
      <c r="I34" s="40" t="n">
        <f aca="false">SUM(B34:H34)</f>
        <v>72000</v>
      </c>
    </row>
    <row r="35" customFormat="false" ht="12.75" hidden="false" customHeight="false" outlineLevel="0" collapsed="false">
      <c r="A35" s="38" t="n">
        <f aca="false">EOMONTH(A34,0)+1</f>
        <v>38169</v>
      </c>
      <c r="B35" s="39" t="n">
        <v>5000</v>
      </c>
      <c r="C35" s="39" t="n">
        <v>5000</v>
      </c>
      <c r="D35" s="39" t="n">
        <v>42000</v>
      </c>
      <c r="E35" s="39"/>
      <c r="F35" s="39" t="n">
        <v>20000</v>
      </c>
      <c r="G35" s="39"/>
      <c r="H35" s="39"/>
      <c r="I35" s="40" t="n">
        <f aca="false">SUM(B35:H35)</f>
        <v>72000</v>
      </c>
    </row>
    <row r="36" customFormat="false" ht="12.75" hidden="false" customHeight="false" outlineLevel="0" collapsed="false">
      <c r="A36" s="38" t="n">
        <f aca="false">EOMONTH(A35,0)+1</f>
        <v>38200</v>
      </c>
      <c r="B36" s="39" t="n">
        <v>5000</v>
      </c>
      <c r="C36" s="39" t="n">
        <v>5000</v>
      </c>
      <c r="D36" s="39" t="n">
        <v>42000</v>
      </c>
      <c r="E36" s="39"/>
      <c r="F36" s="39" t="n">
        <v>20000</v>
      </c>
      <c r="G36" s="39"/>
      <c r="H36" s="39"/>
      <c r="I36" s="40" t="n">
        <f aca="false">SUM(B36:H36)</f>
        <v>72000</v>
      </c>
    </row>
    <row r="37" customFormat="false" ht="12.75" hidden="false" customHeight="false" outlineLevel="0" collapsed="false">
      <c r="A37" s="38" t="n">
        <f aca="false">EOMONTH(A36,0)+1</f>
        <v>38231</v>
      </c>
      <c r="B37" s="39" t="n">
        <v>5000</v>
      </c>
      <c r="C37" s="39" t="n">
        <v>5000</v>
      </c>
      <c r="D37" s="39" t="n">
        <v>42000</v>
      </c>
      <c r="E37" s="39"/>
      <c r="F37" s="39" t="n">
        <v>20000</v>
      </c>
      <c r="G37" s="39"/>
      <c r="H37" s="39"/>
      <c r="I37" s="40" t="n">
        <f aca="false">SUM(B37:H37)</f>
        <v>72000</v>
      </c>
    </row>
    <row r="38" customFormat="false" ht="12.75" hidden="false" customHeight="false" outlineLevel="0" collapsed="false">
      <c r="A38" s="38" t="n">
        <f aca="false">EOMONTH(A37,0)+1</f>
        <v>38261</v>
      </c>
      <c r="B38" s="39" t="n">
        <v>5000</v>
      </c>
      <c r="C38" s="39" t="n">
        <v>5000</v>
      </c>
      <c r="D38" s="39" t="n">
        <v>42000</v>
      </c>
      <c r="E38" s="39"/>
      <c r="F38" s="39" t="n">
        <v>20000</v>
      </c>
      <c r="G38" s="39"/>
      <c r="H38" s="39"/>
      <c r="I38" s="40" t="n">
        <f aca="false">SUM(B38:H38)</f>
        <v>72000</v>
      </c>
    </row>
    <row r="39" customFormat="false" ht="12.75" hidden="false" customHeight="false" outlineLevel="0" collapsed="false">
      <c r="A39" s="38" t="n">
        <f aca="false">EOMONTH(A38,0)+1</f>
        <v>38292</v>
      </c>
      <c r="B39" s="39" t="n">
        <v>5000</v>
      </c>
      <c r="C39" s="39" t="n">
        <v>5000</v>
      </c>
      <c r="D39" s="39" t="n">
        <v>42000</v>
      </c>
      <c r="E39" s="39"/>
      <c r="F39" s="39" t="n">
        <v>20000</v>
      </c>
      <c r="G39" s="39"/>
      <c r="H39" s="39"/>
      <c r="I39" s="40" t="n">
        <f aca="false">SUM(B39:H39)</f>
        <v>72000</v>
      </c>
    </row>
    <row r="40" customFormat="false" ht="12.75" hidden="false" customHeight="false" outlineLevel="0" collapsed="false">
      <c r="A40" s="38" t="n">
        <f aca="false">EOMONTH(A39,0)+1</f>
        <v>38322</v>
      </c>
      <c r="B40" s="39" t="n">
        <v>5000</v>
      </c>
      <c r="C40" s="39" t="n">
        <v>5000</v>
      </c>
      <c r="D40" s="39" t="n">
        <v>42000</v>
      </c>
      <c r="E40" s="39"/>
      <c r="F40" s="39" t="n">
        <v>20000</v>
      </c>
      <c r="G40" s="39"/>
      <c r="H40" s="39"/>
      <c r="I40" s="40" t="n">
        <f aca="false">SUM(B40:H40)</f>
        <v>72000</v>
      </c>
    </row>
    <row r="41" customFormat="false" ht="12.75" hidden="false" customHeight="false" outlineLevel="0" collapsed="false">
      <c r="A41" s="38" t="n">
        <f aca="false">EOMONTH(A40,0)+1</f>
        <v>38353</v>
      </c>
      <c r="B41" s="39" t="n">
        <v>5000</v>
      </c>
      <c r="C41" s="39" t="n">
        <v>5000</v>
      </c>
      <c r="D41" s="39" t="n">
        <v>42000</v>
      </c>
      <c r="E41" s="39"/>
      <c r="F41" s="39" t="n">
        <v>20000</v>
      </c>
      <c r="G41" s="39"/>
      <c r="H41" s="39"/>
      <c r="I41" s="40" t="n">
        <f aca="false">SUM(B41:H41)</f>
        <v>72000</v>
      </c>
    </row>
    <row r="42" customFormat="false" ht="12.75" hidden="false" customHeight="false" outlineLevel="0" collapsed="false">
      <c r="A42" s="38" t="n">
        <f aca="false">EOMONTH(A41,0)+1</f>
        <v>38384</v>
      </c>
      <c r="B42" s="39" t="n">
        <v>5000</v>
      </c>
      <c r="C42" s="39" t="n">
        <v>5000</v>
      </c>
      <c r="D42" s="39" t="n">
        <v>42000</v>
      </c>
      <c r="E42" s="39"/>
      <c r="F42" s="39" t="n">
        <v>20000</v>
      </c>
      <c r="G42" s="39"/>
      <c r="H42" s="39"/>
      <c r="I42" s="40" t="n">
        <f aca="false">SUM(B42:H42)</f>
        <v>72000</v>
      </c>
    </row>
    <row r="43" customFormat="false" ht="12.75" hidden="false" customHeight="false" outlineLevel="0" collapsed="false">
      <c r="A43" s="38" t="n">
        <f aca="false">EOMONTH(A42,0)+1</f>
        <v>38412</v>
      </c>
      <c r="B43" s="39" t="n">
        <v>5000</v>
      </c>
      <c r="C43" s="39" t="n">
        <v>5000</v>
      </c>
      <c r="D43" s="39" t="n">
        <v>42000</v>
      </c>
      <c r="E43" s="39"/>
      <c r="F43" s="39" t="n">
        <v>20000</v>
      </c>
      <c r="G43" s="39"/>
      <c r="H43" s="39"/>
      <c r="I43" s="40" t="n">
        <f aca="false">SUM(B43:H43)</f>
        <v>72000</v>
      </c>
    </row>
    <row r="44" customFormat="false" ht="12.75" hidden="false" customHeight="false" outlineLevel="0" collapsed="false">
      <c r="A44" s="38" t="n">
        <f aca="false">EOMONTH(A43,0)+1</f>
        <v>38443</v>
      </c>
      <c r="B44" s="39" t="n">
        <v>5000</v>
      </c>
      <c r="C44" s="39" t="n">
        <v>5000</v>
      </c>
      <c r="D44" s="39" t="n">
        <v>42000</v>
      </c>
      <c r="E44" s="39"/>
      <c r="F44" s="39" t="n">
        <v>20000</v>
      </c>
      <c r="G44" s="39"/>
      <c r="H44" s="39"/>
      <c r="I44" s="40" t="n">
        <f aca="false">SUM(B44:H44)</f>
        <v>72000</v>
      </c>
    </row>
    <row r="45" customFormat="false" ht="12.75" hidden="false" customHeight="false" outlineLevel="0" collapsed="false">
      <c r="A45" s="38" t="n">
        <f aca="false">EOMONTH(A44,0)+1</f>
        <v>38473</v>
      </c>
      <c r="B45" s="39" t="n">
        <v>5000</v>
      </c>
      <c r="C45" s="39" t="n">
        <v>5000</v>
      </c>
      <c r="D45" s="39" t="n">
        <v>42000</v>
      </c>
      <c r="E45" s="39"/>
      <c r="F45" s="39" t="n">
        <v>20000</v>
      </c>
      <c r="G45" s="39"/>
      <c r="H45" s="39"/>
      <c r="I45" s="40" t="n">
        <f aca="false">SUM(B45:H45)</f>
        <v>72000</v>
      </c>
    </row>
    <row r="46" customFormat="false" ht="12.75" hidden="false" customHeight="false" outlineLevel="0" collapsed="false">
      <c r="A46" s="38" t="n">
        <f aca="false">EOMONTH(A45,0)+1</f>
        <v>38504</v>
      </c>
      <c r="B46" s="39" t="n">
        <v>5000</v>
      </c>
      <c r="C46" s="39" t="n">
        <v>5000</v>
      </c>
      <c r="D46" s="39" t="n">
        <v>42000</v>
      </c>
      <c r="E46" s="39"/>
      <c r="F46" s="39" t="n">
        <v>20000</v>
      </c>
      <c r="G46" s="39"/>
      <c r="H46" s="39"/>
      <c r="I46" s="40" t="n">
        <f aca="false">SUM(B46:H46)</f>
        <v>72000</v>
      </c>
    </row>
    <row r="47" customFormat="false" ht="12.75" hidden="false" customHeight="false" outlineLevel="0" collapsed="false">
      <c r="A47" s="38" t="n">
        <f aca="false">EOMONTH(A46,0)+1</f>
        <v>38534</v>
      </c>
      <c r="B47" s="39" t="n">
        <v>5000</v>
      </c>
      <c r="C47" s="39" t="n">
        <v>5000</v>
      </c>
      <c r="D47" s="39" t="n">
        <v>42000</v>
      </c>
      <c r="E47" s="39"/>
      <c r="F47" s="39" t="n">
        <v>20000</v>
      </c>
      <c r="G47" s="39"/>
      <c r="H47" s="39"/>
      <c r="I47" s="40" t="n">
        <f aca="false">SUM(B47:H47)</f>
        <v>72000</v>
      </c>
    </row>
    <row r="48" customFormat="false" ht="12.75" hidden="false" customHeight="false" outlineLevel="0" collapsed="false">
      <c r="A48" s="38" t="n">
        <f aca="false">EOMONTH(A47,0)+1</f>
        <v>38565</v>
      </c>
      <c r="B48" s="39" t="n">
        <v>5000</v>
      </c>
      <c r="C48" s="39" t="n">
        <v>5000</v>
      </c>
      <c r="D48" s="39" t="n">
        <v>42000</v>
      </c>
      <c r="E48" s="39"/>
      <c r="F48" s="39" t="n">
        <v>20000</v>
      </c>
      <c r="G48" s="39"/>
      <c r="H48" s="39"/>
      <c r="I48" s="40" t="n">
        <f aca="false">SUM(B48:H48)</f>
        <v>72000</v>
      </c>
    </row>
    <row r="49" customFormat="false" ht="12.75" hidden="false" customHeight="false" outlineLevel="0" collapsed="false">
      <c r="A49" s="38" t="n">
        <f aca="false">EOMONTH(A48,0)+1</f>
        <v>38596</v>
      </c>
      <c r="B49" s="39" t="n">
        <v>5000</v>
      </c>
      <c r="C49" s="39" t="n">
        <v>5000</v>
      </c>
      <c r="D49" s="39" t="n">
        <v>42000</v>
      </c>
      <c r="E49" s="39"/>
      <c r="F49" s="39" t="n">
        <v>20000</v>
      </c>
      <c r="G49" s="39"/>
      <c r="H49" s="39"/>
      <c r="I49" s="40" t="n">
        <f aca="false">SUM(B49:H49)</f>
        <v>72000</v>
      </c>
    </row>
    <row r="50" customFormat="false" ht="12.75" hidden="false" customHeight="false" outlineLevel="0" collapsed="false">
      <c r="A50" s="38" t="n">
        <f aca="false">EOMONTH(A49,0)+1</f>
        <v>38626</v>
      </c>
      <c r="B50" s="39" t="n">
        <v>5000</v>
      </c>
      <c r="C50" s="39" t="n">
        <v>5000</v>
      </c>
      <c r="D50" s="39" t="n">
        <v>42000</v>
      </c>
      <c r="E50" s="39"/>
      <c r="F50" s="39" t="n">
        <v>20000</v>
      </c>
      <c r="G50" s="39"/>
      <c r="H50" s="39"/>
      <c r="I50" s="40" t="n">
        <f aca="false">SUM(B50:H50)</f>
        <v>72000</v>
      </c>
    </row>
    <row r="51" customFormat="false" ht="12.75" hidden="false" customHeight="false" outlineLevel="0" collapsed="false">
      <c r="A51" s="38" t="n">
        <f aca="false">EOMONTH(A50,0)+1</f>
        <v>38657</v>
      </c>
      <c r="B51" s="39" t="n">
        <v>5000</v>
      </c>
      <c r="C51" s="39" t="n">
        <v>5000</v>
      </c>
      <c r="D51" s="39" t="n">
        <v>42000</v>
      </c>
      <c r="E51" s="39"/>
      <c r="F51" s="39" t="n">
        <v>20000</v>
      </c>
      <c r="G51" s="39"/>
      <c r="H51" s="39"/>
      <c r="I51" s="40" t="n">
        <f aca="false">SUM(B51:H51)</f>
        <v>72000</v>
      </c>
    </row>
    <row r="52" customFormat="false" ht="12.75" hidden="false" customHeight="false" outlineLevel="0" collapsed="false">
      <c r="A52" s="38" t="n">
        <f aca="false">EOMONTH(A51,0)+1</f>
        <v>38687</v>
      </c>
      <c r="B52" s="39" t="n">
        <v>5000</v>
      </c>
      <c r="C52" s="39" t="n">
        <v>5000</v>
      </c>
      <c r="D52" s="39" t="n">
        <v>42000</v>
      </c>
      <c r="E52" s="39"/>
      <c r="F52" s="39" t="n">
        <v>20000</v>
      </c>
      <c r="G52" s="39"/>
      <c r="H52" s="39"/>
      <c r="I52" s="40" t="n">
        <f aca="false">SUM(B52:H52)</f>
        <v>72000</v>
      </c>
    </row>
    <row r="53" customFormat="false" ht="12.75" hidden="false" customHeight="false" outlineLevel="0" collapsed="false">
      <c r="A53" s="38" t="n">
        <f aca="false">EOMONTH(A52,0)+1</f>
        <v>38718</v>
      </c>
      <c r="B53" s="39" t="n">
        <v>5000</v>
      </c>
      <c r="C53" s="39" t="n">
        <v>5000</v>
      </c>
      <c r="D53" s="39" t="n">
        <v>42000</v>
      </c>
      <c r="E53" s="39"/>
      <c r="F53" s="39" t="n">
        <v>20000</v>
      </c>
      <c r="G53" s="39"/>
      <c r="H53" s="39"/>
      <c r="I53" s="40" t="n">
        <f aca="false">SUM(B53:H53)</f>
        <v>72000</v>
      </c>
    </row>
    <row r="54" customFormat="false" ht="12.75" hidden="false" customHeight="false" outlineLevel="0" collapsed="false">
      <c r="A54" s="38" t="n">
        <f aca="false">EOMONTH(A53,0)+1</f>
        <v>38749</v>
      </c>
      <c r="B54" s="39" t="n">
        <v>5000</v>
      </c>
      <c r="C54" s="39" t="n">
        <v>5000</v>
      </c>
      <c r="D54" s="39" t="n">
        <v>42000</v>
      </c>
      <c r="E54" s="39"/>
      <c r="F54" s="39" t="n">
        <v>20000</v>
      </c>
      <c r="G54" s="39"/>
      <c r="H54" s="39"/>
      <c r="I54" s="40" t="n">
        <f aca="false">SUM(B54:H54)</f>
        <v>72000</v>
      </c>
    </row>
    <row r="55" customFormat="false" ht="12.75" hidden="false" customHeight="false" outlineLevel="0" collapsed="false">
      <c r="A55" s="38" t="n">
        <f aca="false">EOMONTH(A54,0)+1</f>
        <v>38777</v>
      </c>
      <c r="B55" s="39" t="n">
        <v>5000</v>
      </c>
      <c r="C55" s="39" t="n">
        <v>5000</v>
      </c>
      <c r="D55" s="39" t="n">
        <v>42000</v>
      </c>
      <c r="E55" s="39"/>
      <c r="F55" s="39" t="n">
        <v>20000</v>
      </c>
      <c r="G55" s="39"/>
      <c r="H55" s="39"/>
      <c r="I55" s="40" t="n">
        <f aca="false">SUM(B55:H55)</f>
        <v>72000</v>
      </c>
    </row>
    <row r="56" customFormat="false" ht="12.75" hidden="false" customHeight="false" outlineLevel="0" collapsed="false">
      <c r="A56" s="38" t="n">
        <f aca="false">EOMONTH(A55,0)+1</f>
        <v>38808</v>
      </c>
      <c r="B56" s="39" t="n">
        <v>5000</v>
      </c>
      <c r="C56" s="39" t="n">
        <v>5000</v>
      </c>
      <c r="D56" s="39" t="n">
        <v>42000</v>
      </c>
      <c r="E56" s="39"/>
      <c r="F56" s="39" t="n">
        <v>20000</v>
      </c>
      <c r="G56" s="39"/>
      <c r="H56" s="39"/>
      <c r="I56" s="40" t="n">
        <f aca="false">SUM(B56:H56)</f>
        <v>72000</v>
      </c>
    </row>
    <row r="57" customFormat="false" ht="12.75" hidden="false" customHeight="false" outlineLevel="0" collapsed="false">
      <c r="A57" s="38" t="n">
        <f aca="false">EOMONTH(A56,0)+1</f>
        <v>38838</v>
      </c>
      <c r="B57" s="39" t="n">
        <v>5000</v>
      </c>
      <c r="C57" s="39" t="n">
        <v>5000</v>
      </c>
      <c r="D57" s="39" t="n">
        <v>42000</v>
      </c>
      <c r="E57" s="39"/>
      <c r="F57" s="39" t="n">
        <v>20000</v>
      </c>
      <c r="G57" s="39"/>
      <c r="H57" s="39"/>
      <c r="I57" s="40" t="n">
        <f aca="false">SUM(B57:H57)</f>
        <v>72000</v>
      </c>
    </row>
    <row r="58" customFormat="false" ht="12.75" hidden="false" customHeight="false" outlineLevel="0" collapsed="false">
      <c r="A58" s="38" t="n">
        <f aca="false">EOMONTH(A57,0)+1</f>
        <v>38869</v>
      </c>
      <c r="B58" s="39" t="n">
        <v>5000</v>
      </c>
      <c r="C58" s="39" t="n">
        <v>5000</v>
      </c>
      <c r="D58" s="39" t="n">
        <v>42000</v>
      </c>
      <c r="E58" s="39"/>
      <c r="F58" s="39"/>
      <c r="G58" s="39"/>
      <c r="H58" s="39"/>
    </row>
    <row r="59" customFormat="false" ht="12.75" hidden="false" customHeight="false" outlineLevel="0" collapsed="false">
      <c r="A59" s="38" t="n">
        <f aca="false">EOMONTH(A58,0)+1</f>
        <v>38899</v>
      </c>
      <c r="B59" s="39" t="n">
        <v>5000</v>
      </c>
      <c r="C59" s="39" t="n">
        <v>5000</v>
      </c>
      <c r="D59" s="39" t="n">
        <v>42000</v>
      </c>
      <c r="E59" s="39"/>
      <c r="F59" s="39"/>
      <c r="G59" s="39"/>
      <c r="H59" s="39"/>
    </row>
    <row r="60" customFormat="false" ht="12.75" hidden="false" customHeight="false" outlineLevel="0" collapsed="false">
      <c r="A60" s="38" t="n">
        <f aca="false">EOMONTH(A59,0)+1</f>
        <v>38930</v>
      </c>
      <c r="B60" s="39" t="n">
        <v>5000</v>
      </c>
      <c r="C60" s="39" t="n">
        <v>5000</v>
      </c>
      <c r="D60" s="39" t="n">
        <v>42000</v>
      </c>
      <c r="E60" s="39"/>
      <c r="F60" s="39"/>
      <c r="G60" s="39"/>
      <c r="H60" s="39"/>
    </row>
    <row r="61" customFormat="false" ht="12.75" hidden="false" customHeight="false" outlineLevel="0" collapsed="false">
      <c r="A61" s="38" t="n">
        <f aca="false">EOMONTH(A60,0)+1</f>
        <v>38961</v>
      </c>
      <c r="B61" s="39" t="n">
        <v>5000</v>
      </c>
      <c r="C61" s="39" t="n">
        <v>5000</v>
      </c>
      <c r="D61" s="39" t="n">
        <v>42000</v>
      </c>
      <c r="E61" s="39"/>
      <c r="F61" s="39"/>
      <c r="G61" s="39"/>
      <c r="H61" s="39"/>
    </row>
    <row r="62" customFormat="false" ht="12.75" hidden="false" customHeight="false" outlineLevel="0" collapsed="false">
      <c r="A62" s="38" t="n">
        <f aca="false">EOMONTH(A61,0)+1</f>
        <v>38991</v>
      </c>
      <c r="B62" s="39"/>
      <c r="C62" s="39"/>
      <c r="D62" s="39" t="n">
        <v>42000</v>
      </c>
      <c r="E62" s="39"/>
      <c r="F62" s="39"/>
      <c r="G62" s="39"/>
      <c r="H62" s="39"/>
    </row>
    <row r="63" customFormat="false" ht="12.75" hidden="false" customHeight="false" outlineLevel="0" collapsed="false">
      <c r="A63" s="38" t="n">
        <f aca="false">EOMONTH(A62,0)+1</f>
        <v>39022</v>
      </c>
      <c r="B63" s="39"/>
      <c r="C63" s="39"/>
      <c r="D63" s="39" t="n">
        <v>42000</v>
      </c>
      <c r="E63" s="39"/>
      <c r="F63" s="39"/>
      <c r="G63" s="39"/>
      <c r="H63" s="39"/>
    </row>
    <row r="64" customFormat="false" ht="12.75" hidden="false" customHeight="false" outlineLevel="0" collapsed="false">
      <c r="A64" s="38" t="n">
        <f aca="false">EOMONTH(A63,0)+1</f>
        <v>39052</v>
      </c>
      <c r="B64" s="39"/>
      <c r="C64" s="39"/>
      <c r="D64" s="39" t="n">
        <v>42000</v>
      </c>
      <c r="E64" s="39"/>
      <c r="F64" s="39"/>
      <c r="G64" s="39"/>
      <c r="H64" s="39"/>
    </row>
    <row r="65" customFormat="false" ht="12.75" hidden="false" customHeight="false" outlineLevel="0" collapsed="false">
      <c r="A65" s="38"/>
      <c r="B65" s="39"/>
      <c r="C65" s="39"/>
      <c r="D65" s="39"/>
      <c r="E65" s="39"/>
      <c r="F65" s="39"/>
      <c r="G65" s="39"/>
      <c r="H65" s="39"/>
    </row>
    <row r="66" customFormat="false" ht="12.75" hidden="false" customHeight="false" outlineLevel="0" collapsed="false">
      <c r="B66" s="39"/>
      <c r="C66" s="39"/>
      <c r="D66" s="39"/>
      <c r="E66" s="39"/>
      <c r="F66" s="39"/>
      <c r="G66" s="39"/>
      <c r="H66" s="39"/>
    </row>
    <row r="67" customFormat="false" ht="12.75" hidden="false" customHeight="false" outlineLevel="0" collapsed="false">
      <c r="B67" s="39"/>
      <c r="C67" s="39"/>
      <c r="D67" s="39"/>
      <c r="E67" s="39"/>
      <c r="F67" s="39"/>
      <c r="G67" s="39"/>
      <c r="H67" s="39"/>
    </row>
    <row r="68" customFormat="false" ht="12.75" hidden="false" customHeight="false" outlineLevel="0" collapsed="false">
      <c r="B68" s="39"/>
      <c r="C68" s="39"/>
      <c r="D68" s="39"/>
      <c r="E68" s="39"/>
      <c r="F68" s="39"/>
      <c r="G68" s="39"/>
      <c r="H68" s="39"/>
    </row>
    <row r="69" customFormat="false" ht="12.75" hidden="false" customHeight="false" outlineLevel="0" collapsed="false">
      <c r="B69" s="39"/>
      <c r="C69" s="39"/>
      <c r="D69" s="39"/>
      <c r="E69" s="39"/>
      <c r="F69" s="39"/>
      <c r="G69" s="39"/>
      <c r="H69" s="39"/>
    </row>
    <row r="70" customFormat="false" ht="12.75" hidden="false" customHeight="false" outlineLevel="0" collapsed="false">
      <c r="B70" s="39"/>
      <c r="C70" s="39"/>
      <c r="D70" s="39"/>
      <c r="E70" s="39"/>
      <c r="F70" s="39"/>
      <c r="G70" s="39"/>
      <c r="H70" s="39"/>
    </row>
    <row r="71" customFormat="false" ht="12.75" hidden="false" customHeight="false" outlineLevel="0" collapsed="false">
      <c r="B71" s="39"/>
      <c r="C71" s="39"/>
      <c r="D71" s="39"/>
      <c r="E71" s="39"/>
      <c r="F71" s="39"/>
      <c r="G71" s="39"/>
      <c r="H71" s="39"/>
    </row>
    <row r="72" customFormat="false" ht="12.75" hidden="false" customHeight="false" outlineLevel="0" collapsed="false">
      <c r="B72" s="39"/>
      <c r="C72" s="39"/>
      <c r="D72" s="39"/>
      <c r="E72" s="39"/>
      <c r="F72" s="39"/>
      <c r="G72" s="39"/>
      <c r="H72" s="39"/>
    </row>
    <row r="73" customFormat="false" ht="12.75" hidden="false" customHeight="false" outlineLevel="0" collapsed="false">
      <c r="B73" s="39"/>
      <c r="C73" s="39"/>
      <c r="D73" s="39"/>
      <c r="E73" s="39"/>
      <c r="F73" s="39"/>
      <c r="G73" s="39"/>
      <c r="H73" s="39"/>
    </row>
    <row r="74" customFormat="false" ht="12.75" hidden="false" customHeight="false" outlineLevel="0" collapsed="false">
      <c r="B74" s="39"/>
      <c r="C74" s="39"/>
      <c r="D74" s="39"/>
      <c r="E74" s="39"/>
      <c r="F74" s="39"/>
      <c r="G74" s="39"/>
      <c r="H74" s="39"/>
    </row>
    <row r="75" customFormat="false" ht="12.75" hidden="false" customHeight="false" outlineLevel="0" collapsed="false">
      <c r="B75" s="39"/>
      <c r="C75" s="39"/>
      <c r="D75" s="39"/>
      <c r="E75" s="39"/>
      <c r="F75" s="39"/>
      <c r="G75" s="39"/>
      <c r="H75" s="39"/>
    </row>
    <row r="76" customFormat="false" ht="12.75" hidden="false" customHeight="false" outlineLevel="0" collapsed="false">
      <c r="B76" s="39"/>
      <c r="C76" s="39"/>
      <c r="D76" s="39"/>
      <c r="E76" s="39"/>
      <c r="F76" s="39"/>
      <c r="G76" s="39"/>
      <c r="H76" s="39"/>
    </row>
    <row r="77" customFormat="false" ht="12.75" hidden="false" customHeight="false" outlineLevel="0" collapsed="false">
      <c r="B77" s="39"/>
      <c r="C77" s="39"/>
      <c r="D77" s="39"/>
      <c r="E77" s="39"/>
      <c r="F77" s="39"/>
      <c r="G77" s="39"/>
      <c r="H77" s="39"/>
    </row>
    <row r="78" customFormat="false" ht="12.75" hidden="false" customHeight="false" outlineLevel="0" collapsed="false">
      <c r="B78" s="39"/>
      <c r="C78" s="39"/>
      <c r="D78" s="39"/>
      <c r="E78" s="39"/>
      <c r="F78" s="39"/>
      <c r="G78" s="39"/>
      <c r="H78" s="39"/>
    </row>
    <row r="79" customFormat="false" ht="12.75" hidden="false" customHeight="false" outlineLevel="0" collapsed="false">
      <c r="B79" s="39"/>
      <c r="C79" s="39"/>
      <c r="D79" s="39"/>
      <c r="E79" s="39"/>
      <c r="F79" s="39"/>
      <c r="G79" s="39"/>
      <c r="H79" s="39"/>
    </row>
    <row r="80" customFormat="false" ht="12.75" hidden="false" customHeight="false" outlineLevel="0" collapsed="false">
      <c r="B80" s="39"/>
      <c r="C80" s="39"/>
      <c r="D80" s="39"/>
      <c r="E80" s="39"/>
      <c r="F80" s="39"/>
      <c r="G80" s="39"/>
      <c r="H80" s="39"/>
    </row>
    <row r="81" customFormat="false" ht="12.75" hidden="false" customHeight="false" outlineLevel="0" collapsed="false">
      <c r="B81" s="39"/>
      <c r="C81" s="39"/>
      <c r="D81" s="39"/>
      <c r="E81" s="39"/>
      <c r="F81" s="39"/>
      <c r="G81" s="39"/>
      <c r="H81" s="39"/>
    </row>
    <row r="82" customFormat="false" ht="12.75" hidden="false" customHeight="false" outlineLevel="0" collapsed="false">
      <c r="B82" s="39"/>
      <c r="C82" s="39"/>
      <c r="D82" s="39"/>
      <c r="E82" s="39"/>
      <c r="F82" s="39"/>
      <c r="G82" s="39"/>
      <c r="H82" s="39"/>
    </row>
    <row r="83" customFormat="false" ht="12.75" hidden="false" customHeight="false" outlineLevel="0" collapsed="false">
      <c r="B83" s="39"/>
      <c r="C83" s="39"/>
      <c r="D83" s="39"/>
      <c r="E83" s="39"/>
      <c r="F83" s="39"/>
      <c r="G83" s="39"/>
      <c r="H83" s="39"/>
    </row>
    <row r="84" customFormat="false" ht="12.75" hidden="false" customHeight="false" outlineLevel="0" collapsed="false">
      <c r="B84" s="39"/>
      <c r="C84" s="39"/>
      <c r="D84" s="39"/>
      <c r="E84" s="39"/>
      <c r="F84" s="39"/>
      <c r="G84" s="39"/>
      <c r="H84" s="39"/>
    </row>
    <row r="85" customFormat="false" ht="12.75" hidden="false" customHeight="false" outlineLevel="0" collapsed="false">
      <c r="B85" s="39"/>
      <c r="C85" s="39"/>
      <c r="D85" s="39"/>
      <c r="E85" s="39"/>
      <c r="F85" s="39"/>
      <c r="G85" s="39"/>
      <c r="H85" s="39"/>
    </row>
    <row r="86" customFormat="false" ht="12.75" hidden="false" customHeight="false" outlineLevel="0" collapsed="false">
      <c r="B86" s="39"/>
      <c r="C86" s="39"/>
      <c r="D86" s="39"/>
      <c r="E86" s="39"/>
      <c r="F86" s="39"/>
      <c r="G86" s="39"/>
      <c r="H86" s="39"/>
    </row>
    <row r="87" customFormat="false" ht="12.75" hidden="false" customHeight="false" outlineLevel="0" collapsed="false">
      <c r="B87" s="39"/>
      <c r="C87" s="39"/>
      <c r="D87" s="39"/>
      <c r="E87" s="39"/>
      <c r="F87" s="39"/>
      <c r="G87" s="39"/>
      <c r="H87" s="39"/>
    </row>
    <row r="88" customFormat="false" ht="12.75" hidden="false" customHeight="false" outlineLevel="0" collapsed="false">
      <c r="B88" s="39"/>
      <c r="C88" s="39"/>
      <c r="D88" s="39"/>
      <c r="E88" s="39"/>
      <c r="F88" s="39"/>
      <c r="G88" s="39"/>
      <c r="H88" s="39"/>
    </row>
    <row r="89" customFormat="false" ht="12.75" hidden="false" customHeight="false" outlineLevel="0" collapsed="false">
      <c r="B89" s="39"/>
      <c r="C89" s="39"/>
      <c r="D89" s="39"/>
      <c r="E89" s="39"/>
      <c r="F89" s="39"/>
      <c r="G89" s="39"/>
      <c r="H89" s="39"/>
    </row>
    <row r="90" customFormat="false" ht="12.75" hidden="false" customHeight="false" outlineLevel="0" collapsed="false">
      <c r="B90" s="39"/>
      <c r="C90" s="39"/>
      <c r="D90" s="39"/>
      <c r="E90" s="39"/>
      <c r="F90" s="39"/>
      <c r="G90" s="39"/>
      <c r="H90" s="39"/>
    </row>
    <row r="91" customFormat="false" ht="12.75" hidden="false" customHeight="false" outlineLevel="0" collapsed="false">
      <c r="B91" s="39"/>
      <c r="C91" s="39"/>
      <c r="D91" s="39"/>
      <c r="E91" s="39"/>
      <c r="F91" s="39"/>
      <c r="G91" s="39"/>
      <c r="H91" s="39"/>
    </row>
    <row r="92" customFormat="false" ht="12.75" hidden="false" customHeight="false" outlineLevel="0" collapsed="false">
      <c r="B92" s="39"/>
      <c r="C92" s="39"/>
      <c r="D92" s="39"/>
      <c r="E92" s="39"/>
      <c r="F92" s="39"/>
      <c r="G92" s="39"/>
      <c r="H92" s="39"/>
    </row>
    <row r="93" customFormat="false" ht="12.75" hidden="false" customHeight="false" outlineLevel="0" collapsed="false">
      <c r="B93" s="39"/>
      <c r="C93" s="39"/>
      <c r="D93" s="39"/>
      <c r="E93" s="39"/>
      <c r="F93" s="39"/>
      <c r="G93" s="39"/>
      <c r="H93" s="39"/>
    </row>
    <row r="94" customFormat="false" ht="12.75" hidden="false" customHeight="false" outlineLevel="0" collapsed="false">
      <c r="B94" s="39"/>
      <c r="C94" s="39"/>
      <c r="D94" s="39"/>
      <c r="E94" s="39"/>
      <c r="F94" s="39"/>
      <c r="G94" s="39"/>
      <c r="H94" s="39"/>
    </row>
    <row r="95" customFormat="false" ht="12.75" hidden="false" customHeight="false" outlineLevel="0" collapsed="false">
      <c r="B95" s="39"/>
      <c r="C95" s="39"/>
      <c r="D95" s="39"/>
      <c r="E95" s="39"/>
      <c r="F95" s="39"/>
      <c r="G95" s="39"/>
      <c r="H95" s="39"/>
    </row>
    <row r="96" customFormat="false" ht="12.75" hidden="false" customHeight="false" outlineLevel="0" collapsed="false">
      <c r="B96" s="39"/>
      <c r="C96" s="39"/>
      <c r="D96" s="39"/>
      <c r="E96" s="39"/>
      <c r="F96" s="39"/>
      <c r="G96" s="39"/>
      <c r="H96" s="39"/>
    </row>
    <row r="97" customFormat="false" ht="12.75" hidden="false" customHeight="false" outlineLevel="0" collapsed="false">
      <c r="B97" s="39"/>
      <c r="C97" s="39"/>
      <c r="D97" s="39"/>
      <c r="E97" s="39"/>
      <c r="F97" s="39"/>
      <c r="G97" s="39"/>
      <c r="H97" s="39"/>
    </row>
    <row r="98" customFormat="false" ht="12.75" hidden="false" customHeight="false" outlineLevel="0" collapsed="false">
      <c r="B98" s="39"/>
      <c r="C98" s="39"/>
      <c r="D98" s="39"/>
      <c r="E98" s="39"/>
      <c r="F98" s="39"/>
      <c r="G98" s="39"/>
      <c r="H98" s="39"/>
    </row>
    <row r="99" customFormat="false" ht="12.75" hidden="false" customHeight="false" outlineLevel="0" collapsed="false">
      <c r="B99" s="39"/>
      <c r="C99" s="39"/>
      <c r="D99" s="39"/>
      <c r="E99" s="39"/>
      <c r="F99" s="39"/>
      <c r="G99" s="39"/>
      <c r="H99" s="39"/>
    </row>
    <row r="100" customFormat="false" ht="12.75" hidden="false" customHeight="false" outlineLevel="0" collapsed="false">
      <c r="B100" s="39"/>
      <c r="C100" s="39"/>
      <c r="D100" s="39"/>
      <c r="E100" s="39"/>
      <c r="F100" s="39"/>
      <c r="G100" s="39"/>
      <c r="H100" s="39"/>
    </row>
    <row r="101" customFormat="false" ht="12.75" hidden="false" customHeight="false" outlineLevel="0" collapsed="false">
      <c r="B101" s="39"/>
      <c r="C101" s="39"/>
      <c r="D101" s="39"/>
      <c r="E101" s="39"/>
      <c r="F101" s="39"/>
      <c r="G101" s="39"/>
      <c r="H101" s="39"/>
    </row>
    <row r="102" customFormat="false" ht="12.75" hidden="false" customHeight="false" outlineLevel="0" collapsed="false">
      <c r="B102" s="39"/>
      <c r="C102" s="39"/>
      <c r="D102" s="39"/>
      <c r="E102" s="39"/>
      <c r="F102" s="39"/>
      <c r="G102" s="39"/>
      <c r="H102" s="39"/>
    </row>
    <row r="103" customFormat="false" ht="12.75" hidden="false" customHeight="false" outlineLevel="0" collapsed="false">
      <c r="B103" s="39"/>
      <c r="C103" s="39"/>
      <c r="D103" s="39"/>
      <c r="E103" s="39"/>
      <c r="F103" s="39"/>
      <c r="G103" s="39"/>
      <c r="H103" s="39"/>
    </row>
    <row r="104" customFormat="false" ht="12.75" hidden="false" customHeight="false" outlineLevel="0" collapsed="false">
      <c r="B104" s="39"/>
      <c r="C104" s="39"/>
      <c r="D104" s="39"/>
      <c r="E104" s="39"/>
      <c r="F104" s="39"/>
      <c r="G104" s="39"/>
      <c r="H104" s="39"/>
    </row>
    <row r="105" customFormat="false" ht="12.75" hidden="false" customHeight="false" outlineLevel="0" collapsed="false">
      <c r="B105" s="39"/>
      <c r="C105" s="39"/>
      <c r="D105" s="39"/>
      <c r="E105" s="39"/>
      <c r="F105" s="39"/>
      <c r="G105" s="39"/>
      <c r="H105" s="39"/>
    </row>
    <row r="106" customFormat="false" ht="12.75" hidden="false" customHeight="false" outlineLevel="0" collapsed="false">
      <c r="B106" s="39"/>
      <c r="C106" s="39"/>
      <c r="D106" s="39"/>
      <c r="E106" s="39"/>
      <c r="F106" s="39"/>
      <c r="G106" s="39"/>
      <c r="H106" s="39"/>
    </row>
    <row r="107" customFormat="false" ht="12.75" hidden="false" customHeight="false" outlineLevel="0" collapsed="false">
      <c r="B107" s="39"/>
      <c r="C107" s="39"/>
      <c r="D107" s="39"/>
      <c r="E107" s="39"/>
      <c r="F107" s="39"/>
      <c r="G107" s="39"/>
      <c r="H107" s="39"/>
    </row>
    <row r="108" customFormat="false" ht="12.75" hidden="false" customHeight="false" outlineLevel="0" collapsed="false">
      <c r="B108" s="39"/>
      <c r="C108" s="39"/>
      <c r="D108" s="39"/>
      <c r="E108" s="39"/>
      <c r="F108" s="39"/>
      <c r="G108" s="39"/>
      <c r="H108" s="39"/>
    </row>
    <row r="109" customFormat="false" ht="12.75" hidden="false" customHeight="false" outlineLevel="0" collapsed="false">
      <c r="B109" s="39"/>
      <c r="C109" s="39"/>
      <c r="D109" s="39"/>
      <c r="E109" s="39"/>
      <c r="F109" s="39"/>
      <c r="G109" s="39"/>
      <c r="H109" s="39"/>
    </row>
    <row r="110" customFormat="false" ht="12.75" hidden="false" customHeight="false" outlineLevel="0" collapsed="false">
      <c r="B110" s="39"/>
      <c r="C110" s="39"/>
      <c r="D110" s="39"/>
      <c r="E110" s="39"/>
      <c r="F110" s="39"/>
      <c r="G110" s="39"/>
      <c r="H110" s="39"/>
    </row>
    <row r="111" customFormat="false" ht="12.75" hidden="false" customHeight="false" outlineLevel="0" collapsed="false">
      <c r="B111" s="39"/>
      <c r="C111" s="39"/>
      <c r="D111" s="39"/>
      <c r="E111" s="39"/>
      <c r="F111" s="39"/>
      <c r="G111" s="39"/>
      <c r="H111" s="39"/>
    </row>
    <row r="112" customFormat="false" ht="12.75" hidden="false" customHeight="false" outlineLevel="0" collapsed="false">
      <c r="B112" s="39"/>
      <c r="C112" s="39"/>
      <c r="D112" s="39"/>
      <c r="E112" s="39"/>
      <c r="F112" s="39"/>
      <c r="G112" s="39"/>
      <c r="H112" s="39"/>
    </row>
    <row r="113" customFormat="false" ht="12.75" hidden="false" customHeight="false" outlineLevel="0" collapsed="false">
      <c r="B113" s="39"/>
      <c r="C113" s="39"/>
      <c r="D113" s="39"/>
      <c r="E113" s="39"/>
      <c r="F113" s="39"/>
      <c r="G113" s="39"/>
      <c r="H113" s="39"/>
    </row>
    <row r="114" customFormat="false" ht="12.75" hidden="false" customHeight="false" outlineLevel="0" collapsed="false">
      <c r="B114" s="39"/>
      <c r="C114" s="39"/>
      <c r="D114" s="39"/>
      <c r="E114" s="39"/>
      <c r="F114" s="39"/>
      <c r="G114" s="39"/>
      <c r="H114" s="39"/>
    </row>
    <row r="115" customFormat="false" ht="12.75" hidden="false" customHeight="false" outlineLevel="0" collapsed="false">
      <c r="B115" s="39"/>
      <c r="C115" s="39"/>
      <c r="D115" s="39"/>
      <c r="E115" s="39"/>
      <c r="F115" s="39"/>
      <c r="G115" s="39"/>
      <c r="H115" s="39"/>
    </row>
    <row r="116" customFormat="false" ht="12.75" hidden="false" customHeight="false" outlineLevel="0" collapsed="false">
      <c r="B116" s="39"/>
      <c r="C116" s="39"/>
      <c r="D116" s="39"/>
      <c r="E116" s="39"/>
      <c r="F116" s="39"/>
      <c r="G116" s="39"/>
      <c r="H116" s="39"/>
    </row>
    <row r="117" customFormat="false" ht="12.75" hidden="false" customHeight="false" outlineLevel="0" collapsed="false">
      <c r="B117" s="39"/>
      <c r="C117" s="39"/>
      <c r="D117" s="39"/>
      <c r="E117" s="39"/>
      <c r="F117" s="39"/>
      <c r="G117" s="39"/>
      <c r="H117" s="39"/>
    </row>
    <row r="118" customFormat="false" ht="12.75" hidden="false" customHeight="false" outlineLevel="0" collapsed="false">
      <c r="B118" s="39"/>
      <c r="C118" s="39"/>
      <c r="D118" s="39"/>
      <c r="E118" s="39"/>
      <c r="F118" s="39"/>
      <c r="G118" s="39"/>
      <c r="H118" s="39"/>
    </row>
    <row r="119" customFormat="false" ht="12.75" hidden="false" customHeight="false" outlineLevel="0" collapsed="false">
      <c r="B119" s="39"/>
      <c r="C119" s="39"/>
      <c r="D119" s="39"/>
      <c r="E119" s="39"/>
      <c r="F119" s="39"/>
      <c r="G119" s="39"/>
      <c r="H119" s="39"/>
    </row>
    <row r="120" customFormat="false" ht="12.75" hidden="false" customHeight="false" outlineLevel="0" collapsed="false">
      <c r="B120" s="39"/>
      <c r="C120" s="39"/>
      <c r="D120" s="39"/>
      <c r="E120" s="39"/>
      <c r="F120" s="39"/>
      <c r="G120" s="39"/>
      <c r="H120" s="39"/>
    </row>
    <row r="121" customFormat="false" ht="12.75" hidden="false" customHeight="false" outlineLevel="0" collapsed="false">
      <c r="B121" s="39"/>
      <c r="C121" s="39"/>
      <c r="D121" s="39"/>
      <c r="E121" s="39"/>
      <c r="F121" s="39"/>
      <c r="G121" s="39"/>
      <c r="H121" s="39"/>
    </row>
    <row r="122" customFormat="false" ht="12.75" hidden="false" customHeight="false" outlineLevel="0" collapsed="false">
      <c r="B122" s="39"/>
      <c r="C122" s="39"/>
      <c r="D122" s="39"/>
      <c r="E122" s="39"/>
      <c r="F122" s="39"/>
      <c r="G122" s="39"/>
      <c r="H122" s="39"/>
    </row>
    <row r="123" customFormat="false" ht="12.75" hidden="false" customHeight="false" outlineLevel="0" collapsed="false">
      <c r="B123" s="39"/>
      <c r="C123" s="39"/>
      <c r="D123" s="39"/>
      <c r="E123" s="39"/>
      <c r="F123" s="39"/>
      <c r="G123" s="39"/>
      <c r="H123" s="39"/>
    </row>
    <row r="124" customFormat="false" ht="12.75" hidden="false" customHeight="false" outlineLevel="0" collapsed="false">
      <c r="B124" s="39"/>
      <c r="C124" s="39"/>
      <c r="D124" s="39"/>
      <c r="E124" s="39"/>
      <c r="F124" s="39"/>
      <c r="G124" s="39"/>
      <c r="H124" s="39"/>
    </row>
    <row r="125" customFormat="false" ht="12.75" hidden="false" customHeight="false" outlineLevel="0" collapsed="false">
      <c r="B125" s="39"/>
      <c r="C125" s="39"/>
      <c r="D125" s="39"/>
      <c r="E125" s="39"/>
      <c r="F125" s="39"/>
      <c r="G125" s="39"/>
      <c r="H125" s="39"/>
    </row>
    <row r="126" customFormat="false" ht="12.75" hidden="false" customHeight="false" outlineLevel="0" collapsed="false">
      <c r="B126" s="39"/>
      <c r="C126" s="39"/>
      <c r="D126" s="39"/>
      <c r="E126" s="39"/>
      <c r="F126" s="39"/>
      <c r="G126" s="39"/>
      <c r="H126" s="39"/>
    </row>
    <row r="127" customFormat="false" ht="12.75" hidden="false" customHeight="false" outlineLevel="0" collapsed="false">
      <c r="B127" s="39"/>
      <c r="C127" s="39"/>
      <c r="D127" s="39"/>
      <c r="E127" s="39"/>
      <c r="F127" s="39"/>
      <c r="G127" s="39"/>
      <c r="H127" s="39"/>
    </row>
    <row r="128" customFormat="false" ht="12.75" hidden="false" customHeight="false" outlineLevel="0" collapsed="false">
      <c r="B128" s="39"/>
      <c r="C128" s="39"/>
      <c r="D128" s="39"/>
      <c r="E128" s="39"/>
      <c r="F128" s="39"/>
      <c r="G128" s="39"/>
      <c r="H128" s="39"/>
    </row>
    <row r="129" customFormat="false" ht="12.75" hidden="false" customHeight="false" outlineLevel="0" collapsed="false">
      <c r="B129" s="39"/>
      <c r="C129" s="39"/>
      <c r="D129" s="39"/>
      <c r="E129" s="39"/>
      <c r="F129" s="39"/>
      <c r="G129" s="39"/>
      <c r="H129" s="39"/>
    </row>
    <row r="130" customFormat="false" ht="12.75" hidden="false" customHeight="false" outlineLevel="0" collapsed="false">
      <c r="B130" s="39"/>
      <c r="C130" s="39"/>
      <c r="D130" s="39"/>
      <c r="E130" s="39"/>
      <c r="F130" s="39"/>
      <c r="G130" s="39"/>
      <c r="H130" s="39"/>
    </row>
    <row r="131" customFormat="false" ht="12.75" hidden="false" customHeight="false" outlineLevel="0" collapsed="false">
      <c r="B131" s="39"/>
      <c r="C131" s="39"/>
      <c r="D131" s="39"/>
      <c r="E131" s="39"/>
      <c r="F131" s="39"/>
      <c r="G131" s="39"/>
      <c r="H131" s="39"/>
    </row>
    <row r="132" customFormat="false" ht="12.75" hidden="false" customHeight="false" outlineLevel="0" collapsed="false">
      <c r="B132" s="39"/>
      <c r="C132" s="39"/>
      <c r="D132" s="39"/>
      <c r="E132" s="39"/>
      <c r="F132" s="39"/>
      <c r="G132" s="39"/>
      <c r="H132" s="39"/>
    </row>
    <row r="133" customFormat="false" ht="12.75" hidden="false" customHeight="false" outlineLevel="0" collapsed="false">
      <c r="B133" s="39"/>
      <c r="C133" s="39"/>
      <c r="D133" s="39"/>
      <c r="E133" s="39"/>
      <c r="F133" s="39"/>
      <c r="G133" s="39"/>
      <c r="H133" s="39"/>
    </row>
    <row r="134" customFormat="false" ht="12.75" hidden="false" customHeight="false" outlineLevel="0" collapsed="false">
      <c r="B134" s="39"/>
      <c r="C134" s="39"/>
      <c r="D134" s="39"/>
      <c r="E134" s="39"/>
      <c r="F134" s="39"/>
      <c r="G134" s="39"/>
      <c r="H134" s="39"/>
    </row>
    <row r="135" customFormat="false" ht="12.75" hidden="false" customHeight="false" outlineLevel="0" collapsed="false">
      <c r="B135" s="39"/>
      <c r="C135" s="39"/>
      <c r="D135" s="39"/>
      <c r="E135" s="39"/>
      <c r="F135" s="39"/>
      <c r="G135" s="39"/>
      <c r="H135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G3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5"/>
    <col collapsed="false" customWidth="true" hidden="false" outlineLevel="0" max="7" min="4" style="0" width="12.15"/>
    <col collapsed="false" customWidth="true" hidden="false" outlineLevel="0" max="11" min="8" style="0" width="11.15"/>
    <col collapsed="false" customWidth="true" hidden="false" outlineLevel="0" max="15" min="12" style="0" width="11.82"/>
    <col collapsed="false" customWidth="true" hidden="false" outlineLevel="0" max="28" min="16" style="0" width="10.5"/>
  </cols>
  <sheetData>
    <row r="3" customFormat="false" ht="90" hidden="false" customHeight="false" outlineLevel="0" collapsed="false">
      <c r="A3" s="35"/>
      <c r="B3" s="36" t="s">
        <v>31</v>
      </c>
      <c r="C3" s="35"/>
      <c r="D3" s="36" t="s">
        <v>24</v>
      </c>
      <c r="E3" s="36"/>
      <c r="F3" s="36"/>
      <c r="G3" s="36"/>
      <c r="H3" s="36" t="s">
        <v>25</v>
      </c>
      <c r="I3" s="36"/>
      <c r="J3" s="36"/>
      <c r="K3" s="36"/>
      <c r="L3" s="36" t="s">
        <v>12</v>
      </c>
      <c r="M3" s="36"/>
      <c r="N3" s="36"/>
      <c r="O3" s="36"/>
      <c r="P3" s="36" t="s">
        <v>26</v>
      </c>
      <c r="Q3" s="36"/>
      <c r="R3" s="36"/>
      <c r="S3" s="36"/>
      <c r="T3" s="36" t="s">
        <v>27</v>
      </c>
      <c r="U3" s="36"/>
      <c r="V3" s="36"/>
      <c r="W3" s="36"/>
      <c r="X3" s="36" t="s">
        <v>28</v>
      </c>
      <c r="Y3" s="36"/>
      <c r="Z3" s="36"/>
      <c r="AA3" s="36"/>
      <c r="AB3" s="36" t="s">
        <v>29</v>
      </c>
      <c r="AC3" s="37"/>
      <c r="AD3" s="37"/>
      <c r="AE3" s="37"/>
      <c r="AF3" s="37"/>
      <c r="AG3" s="37"/>
    </row>
    <row r="4" customFormat="false" ht="12.75" hidden="false" customHeight="false" outlineLevel="0" collapsed="false">
      <c r="A4" s="41"/>
      <c r="B4" s="42"/>
      <c r="C4" s="41"/>
      <c r="D4" s="42" t="s">
        <v>32</v>
      </c>
      <c r="E4" s="42" t="s">
        <v>33</v>
      </c>
      <c r="F4" s="42" t="s">
        <v>34</v>
      </c>
      <c r="G4" s="42"/>
      <c r="H4" s="42" t="s">
        <v>32</v>
      </c>
      <c r="I4" s="42" t="s">
        <v>33</v>
      </c>
      <c r="J4" s="42" t="s">
        <v>34</v>
      </c>
      <c r="K4" s="42"/>
      <c r="L4" s="42" t="s">
        <v>32</v>
      </c>
      <c r="M4" s="42" t="s">
        <v>33</v>
      </c>
      <c r="N4" s="42" t="s">
        <v>34</v>
      </c>
      <c r="O4" s="42"/>
      <c r="P4" s="42" t="s">
        <v>32</v>
      </c>
      <c r="Q4" s="42" t="s">
        <v>33</v>
      </c>
      <c r="R4" s="42" t="s">
        <v>34</v>
      </c>
      <c r="S4" s="42"/>
      <c r="T4" s="42" t="s">
        <v>32</v>
      </c>
      <c r="U4" s="42" t="s">
        <v>33</v>
      </c>
      <c r="V4" s="42" t="s">
        <v>34</v>
      </c>
      <c r="W4" s="42"/>
      <c r="X4" s="42" t="s">
        <v>32</v>
      </c>
      <c r="Y4" s="42" t="s">
        <v>33</v>
      </c>
      <c r="Z4" s="42" t="s">
        <v>34</v>
      </c>
      <c r="AA4" s="42"/>
      <c r="AB4" s="42" t="s">
        <v>32</v>
      </c>
      <c r="AC4" s="42" t="s">
        <v>33</v>
      </c>
      <c r="AD4" s="42" t="s">
        <v>34</v>
      </c>
      <c r="AE4" s="42"/>
      <c r="AF4" s="42"/>
      <c r="AG4" s="42"/>
    </row>
    <row r="5" customFormat="false" ht="12.75" hidden="false" customHeight="false" outlineLevel="0" collapsed="false">
      <c r="A5" s="38" t="n">
        <v>37226</v>
      </c>
      <c r="B5" s="43" t="n">
        <v>2.733</v>
      </c>
      <c r="C5" s="43"/>
      <c r="D5" s="43" t="n">
        <v>-0.1625</v>
      </c>
      <c r="E5" s="43" t="n">
        <v>0</v>
      </c>
      <c r="F5" s="43" t="n">
        <f aca="false">$B5+D5+E5</f>
        <v>2.5705</v>
      </c>
      <c r="G5" s="43"/>
      <c r="H5" s="43" t="n">
        <f aca="false">D5</f>
        <v>-0.1625</v>
      </c>
      <c r="I5" s="43" t="n">
        <v>0</v>
      </c>
      <c r="J5" s="43" t="n">
        <f aca="false">$B5+H5+I5</f>
        <v>2.5705</v>
      </c>
      <c r="K5" s="43"/>
      <c r="L5" s="43" t="n">
        <v>-0.1625</v>
      </c>
      <c r="M5" s="43" t="n">
        <v>-0.01</v>
      </c>
      <c r="N5" s="43" t="n">
        <f aca="false">$B5+L5+M5</f>
        <v>2.5605</v>
      </c>
      <c r="O5" s="43"/>
      <c r="P5" s="43" t="n">
        <v>-0.73</v>
      </c>
      <c r="Q5" s="43" t="n">
        <v>-0.03</v>
      </c>
      <c r="R5" s="43" t="n">
        <f aca="false">$B5+P5+Q5</f>
        <v>1.973</v>
      </c>
      <c r="S5" s="43"/>
      <c r="T5" s="43" t="n">
        <v>-0.225</v>
      </c>
      <c r="U5" s="43" t="n">
        <v>-0.02</v>
      </c>
      <c r="V5" s="43" t="n">
        <f aca="false">$B5+T5+U5</f>
        <v>2.488</v>
      </c>
      <c r="W5" s="43"/>
      <c r="X5" s="43" t="n">
        <v>-0.485</v>
      </c>
      <c r="Y5" s="43" t="n">
        <v>-0.1</v>
      </c>
      <c r="Z5" s="43" t="n">
        <f aca="false">$B5+X5+Y5</f>
        <v>2.148</v>
      </c>
      <c r="AA5" s="43"/>
      <c r="AB5" s="43" t="n">
        <v>-0.68</v>
      </c>
      <c r="AC5" s="43" t="n">
        <v>-0.1</v>
      </c>
      <c r="AD5" s="43" t="n">
        <f aca="false">$B5+AB5+AC5</f>
        <v>1.953</v>
      </c>
    </row>
    <row r="6" customFormat="false" ht="12.75" hidden="false" customHeight="false" outlineLevel="0" collapsed="false">
      <c r="A6" s="38" t="n">
        <f aca="false">EOMONTH(A5,0)+1</f>
        <v>37257</v>
      </c>
      <c r="B6" s="43" t="n">
        <v>2.93</v>
      </c>
      <c r="C6" s="43"/>
      <c r="D6" s="43" t="n">
        <v>-0.165</v>
      </c>
      <c r="E6" s="43" t="n">
        <v>0</v>
      </c>
      <c r="F6" s="43" t="n">
        <f aca="false">$B6+D6+E6</f>
        <v>2.765</v>
      </c>
      <c r="G6" s="43"/>
      <c r="H6" s="43" t="n">
        <f aca="false">D6</f>
        <v>-0.165</v>
      </c>
      <c r="I6" s="43" t="n">
        <v>0</v>
      </c>
      <c r="J6" s="43" t="n">
        <f aca="false">$B6+H6+I6</f>
        <v>2.765</v>
      </c>
      <c r="K6" s="43"/>
      <c r="L6" s="43" t="n">
        <v>-0.165</v>
      </c>
      <c r="M6" s="43" t="n">
        <v>-0.01</v>
      </c>
      <c r="N6" s="43" t="n">
        <f aca="false">$B6+L6+M6</f>
        <v>2.755</v>
      </c>
      <c r="O6" s="43"/>
      <c r="P6" s="43" t="n">
        <v>-0.545</v>
      </c>
      <c r="Q6" s="43" t="n">
        <v>-0.03</v>
      </c>
      <c r="R6" s="43" t="n">
        <f aca="false">$B6+P6+Q6</f>
        <v>2.355</v>
      </c>
      <c r="S6" s="43"/>
      <c r="T6" s="43" t="n">
        <v>-0.2</v>
      </c>
      <c r="U6" s="43" t="n">
        <v>-0.02</v>
      </c>
      <c r="V6" s="43" t="n">
        <f aca="false">$B6+T6+U6</f>
        <v>2.71</v>
      </c>
      <c r="W6" s="43"/>
      <c r="X6" s="43" t="n">
        <v>-0.38</v>
      </c>
      <c r="Y6" s="43" t="n">
        <v>-0.1</v>
      </c>
      <c r="Z6" s="43" t="n">
        <f aca="false">$B6+X6+Y6</f>
        <v>2.45</v>
      </c>
      <c r="AA6" s="43"/>
      <c r="AB6" s="43" t="n">
        <v>-0.5</v>
      </c>
      <c r="AC6" s="43" t="n">
        <v>-0.1</v>
      </c>
      <c r="AD6" s="43" t="n">
        <f aca="false">$B6+AB6+AC6</f>
        <v>2.33</v>
      </c>
    </row>
    <row r="7" customFormat="false" ht="12.75" hidden="false" customHeight="false" outlineLevel="0" collapsed="false">
      <c r="A7" s="38" t="n">
        <f aca="false">EOMONTH(A6,0)+1</f>
        <v>37288</v>
      </c>
      <c r="B7" s="43" t="n">
        <v>2.968</v>
      </c>
      <c r="C7" s="43"/>
      <c r="D7" s="43" t="n">
        <v>-0.1575</v>
      </c>
      <c r="E7" s="43" t="n">
        <v>0</v>
      </c>
      <c r="F7" s="43" t="n">
        <f aca="false">$B7+D7+E7</f>
        <v>2.8105</v>
      </c>
      <c r="G7" s="43"/>
      <c r="H7" s="43" t="n">
        <f aca="false">D7</f>
        <v>-0.1575</v>
      </c>
      <c r="I7" s="43" t="n">
        <v>0</v>
      </c>
      <c r="J7" s="43" t="n">
        <f aca="false">$B7+H7+I7</f>
        <v>2.8105</v>
      </c>
      <c r="K7" s="43"/>
      <c r="L7" s="43" t="n">
        <v>-0.1575</v>
      </c>
      <c r="M7" s="43" t="n">
        <v>-0.01</v>
      </c>
      <c r="N7" s="43" t="n">
        <f aca="false">$B7+L7+M7</f>
        <v>2.8005</v>
      </c>
      <c r="O7" s="43"/>
      <c r="P7" s="43" t="n">
        <v>-0.545</v>
      </c>
      <c r="Q7" s="43" t="n">
        <v>-0.03</v>
      </c>
      <c r="R7" s="43" t="n">
        <f aca="false">$B7+P7+Q7</f>
        <v>2.393</v>
      </c>
      <c r="S7" s="43"/>
      <c r="T7" s="43" t="n">
        <v>-0.205</v>
      </c>
      <c r="U7" s="43" t="n">
        <v>-0.02</v>
      </c>
      <c r="V7" s="43" t="n">
        <f aca="false">$B7+T7+U7</f>
        <v>2.743</v>
      </c>
      <c r="W7" s="43"/>
      <c r="X7" s="43" t="n">
        <v>-0.34</v>
      </c>
      <c r="Y7" s="43" t="n">
        <v>-0.1</v>
      </c>
      <c r="Z7" s="43" t="n">
        <f aca="false">$B7+X7+Y7</f>
        <v>2.528</v>
      </c>
      <c r="AA7" s="43"/>
      <c r="AB7" s="43" t="n">
        <v>-0.5</v>
      </c>
      <c r="AC7" s="43" t="n">
        <v>-0.1</v>
      </c>
      <c r="AD7" s="43" t="n">
        <f aca="false">$B7+AB7+AC7</f>
        <v>2.368</v>
      </c>
    </row>
    <row r="8" customFormat="false" ht="12.75" hidden="false" customHeight="false" outlineLevel="0" collapsed="false">
      <c r="A8" s="38" t="n">
        <f aca="false">EOMONTH(A7,0)+1</f>
        <v>37316</v>
      </c>
      <c r="B8" s="43" t="n">
        <v>2.953</v>
      </c>
      <c r="C8" s="43"/>
      <c r="D8" s="43" t="n">
        <v>-0.155</v>
      </c>
      <c r="E8" s="43" t="n">
        <v>0</v>
      </c>
      <c r="F8" s="43" t="n">
        <f aca="false">$B8+D8+E8</f>
        <v>2.798</v>
      </c>
      <c r="G8" s="43"/>
      <c r="H8" s="43" t="n">
        <f aca="false">D8</f>
        <v>-0.155</v>
      </c>
      <c r="I8" s="43" t="n">
        <v>0</v>
      </c>
      <c r="J8" s="43" t="n">
        <f aca="false">$B8+H8+I8</f>
        <v>2.798</v>
      </c>
      <c r="K8" s="43"/>
      <c r="L8" s="43" t="n">
        <v>-0.155</v>
      </c>
      <c r="M8" s="43" t="n">
        <v>-0.01</v>
      </c>
      <c r="N8" s="43" t="n">
        <f aca="false">$B8+L8+M8</f>
        <v>2.788</v>
      </c>
      <c r="O8" s="43"/>
      <c r="P8" s="43" t="n">
        <v>-0.585</v>
      </c>
      <c r="Q8" s="43" t="n">
        <v>-0.03</v>
      </c>
      <c r="R8" s="43" t="n">
        <f aca="false">$B8+P8+Q8</f>
        <v>2.338</v>
      </c>
      <c r="S8" s="43"/>
      <c r="T8" s="43" t="n">
        <v>-0.24</v>
      </c>
      <c r="U8" s="43" t="n">
        <v>-0.02</v>
      </c>
      <c r="V8" s="43" t="n">
        <f aca="false">$B8+T8+U8</f>
        <v>2.693</v>
      </c>
      <c r="W8" s="43"/>
      <c r="X8" s="43" t="n">
        <v>-0.36</v>
      </c>
      <c r="Y8" s="43" t="n">
        <v>-0.1</v>
      </c>
      <c r="Z8" s="43" t="n">
        <f aca="false">$B8+X8+Y8</f>
        <v>2.493</v>
      </c>
      <c r="AA8" s="43"/>
      <c r="AB8" s="43" t="n">
        <v>-0.54</v>
      </c>
      <c r="AC8" s="43" t="n">
        <v>-0.1</v>
      </c>
      <c r="AD8" s="43" t="n">
        <f aca="false">$B8+AB8+AC8</f>
        <v>2.313</v>
      </c>
    </row>
    <row r="9" customFormat="false" ht="12.75" hidden="false" customHeight="false" outlineLevel="0" collapsed="false">
      <c r="A9" s="38" t="n">
        <f aca="false">EOMONTH(A8,0)+1</f>
        <v>37347</v>
      </c>
      <c r="B9" s="43" t="n">
        <v>2.92</v>
      </c>
      <c r="C9" s="43"/>
      <c r="D9" s="43" t="n">
        <v>-0.15</v>
      </c>
      <c r="E9" s="43" t="n">
        <v>0</v>
      </c>
      <c r="F9" s="43" t="n">
        <f aca="false">$B9+D9+E9</f>
        <v>2.77</v>
      </c>
      <c r="G9" s="43"/>
      <c r="H9" s="43" t="n">
        <f aca="false">D9</f>
        <v>-0.15</v>
      </c>
      <c r="I9" s="43" t="n">
        <v>0</v>
      </c>
      <c r="J9" s="43" t="n">
        <f aca="false">$B9+H9+I9</f>
        <v>2.77</v>
      </c>
      <c r="K9" s="43"/>
      <c r="L9" s="43" t="n">
        <v>-0.15</v>
      </c>
      <c r="M9" s="43" t="n">
        <v>-0.01</v>
      </c>
      <c r="N9" s="43" t="n">
        <f aca="false">$B9+L9+M9</f>
        <v>2.76</v>
      </c>
      <c r="O9" s="43"/>
      <c r="P9" s="43" t="n">
        <v>-0.715</v>
      </c>
      <c r="Q9" s="43" t="n">
        <v>-0.03</v>
      </c>
      <c r="R9" s="43" t="n">
        <f aca="false">$B9+P9+Q9</f>
        <v>2.175</v>
      </c>
      <c r="S9" s="43"/>
      <c r="T9" s="43" t="n">
        <v>-0.28</v>
      </c>
      <c r="U9" s="43" t="n">
        <v>-0.02</v>
      </c>
      <c r="V9" s="43" t="n">
        <f aca="false">$B9+T9+U9</f>
        <v>2.62</v>
      </c>
      <c r="W9" s="43"/>
      <c r="X9" s="43" t="n">
        <v>-0.4</v>
      </c>
      <c r="Y9" s="43" t="n">
        <v>-0.1</v>
      </c>
      <c r="Z9" s="43" t="n">
        <f aca="false">$B9+X9+Y9</f>
        <v>2.42</v>
      </c>
      <c r="AA9" s="43"/>
      <c r="AB9" s="43" t="n">
        <v>-0.605</v>
      </c>
      <c r="AC9" s="43" t="n">
        <v>-0.1</v>
      </c>
      <c r="AD9" s="43" t="n">
        <f aca="false">$B9+AB9+AC9</f>
        <v>2.215</v>
      </c>
    </row>
    <row r="10" customFormat="false" ht="12.75" hidden="false" customHeight="false" outlineLevel="0" collapsed="false">
      <c r="A10" s="38" t="n">
        <f aca="false">EOMONTH(A9,0)+1</f>
        <v>37377</v>
      </c>
      <c r="B10" s="43" t="n">
        <v>2.96</v>
      </c>
      <c r="C10" s="43"/>
      <c r="D10" s="43" t="n">
        <v>-0.15</v>
      </c>
      <c r="E10" s="43" t="n">
        <v>0</v>
      </c>
      <c r="F10" s="43" t="n">
        <f aca="false">$B10+D10+E10</f>
        <v>2.81</v>
      </c>
      <c r="G10" s="43"/>
      <c r="H10" s="43" t="n">
        <f aca="false">D10</f>
        <v>-0.15</v>
      </c>
      <c r="I10" s="43" t="n">
        <v>0</v>
      </c>
      <c r="J10" s="43" t="n">
        <f aca="false">$B10+H10+I10</f>
        <v>2.81</v>
      </c>
      <c r="K10" s="43"/>
      <c r="L10" s="43" t="n">
        <v>-0.15</v>
      </c>
      <c r="M10" s="43" t="n">
        <v>-0.01</v>
      </c>
      <c r="N10" s="43" t="n">
        <f aca="false">$B10+L10+M10</f>
        <v>2.8</v>
      </c>
      <c r="O10" s="43"/>
      <c r="P10" s="43" t="n">
        <v>-0.715</v>
      </c>
      <c r="Q10" s="43" t="n">
        <v>-0.03</v>
      </c>
      <c r="R10" s="43" t="n">
        <f aca="false">$B10+P10+Q10</f>
        <v>2.215</v>
      </c>
      <c r="S10" s="43"/>
      <c r="T10" s="43" t="n">
        <v>-0.245</v>
      </c>
      <c r="U10" s="43" t="n">
        <v>-0.02</v>
      </c>
      <c r="V10" s="43" t="n">
        <f aca="false">$B10+T10+U10</f>
        <v>2.695</v>
      </c>
      <c r="W10" s="43"/>
      <c r="X10" s="43" t="n">
        <v>-0.4</v>
      </c>
      <c r="Y10" s="43" t="n">
        <v>-0.1</v>
      </c>
      <c r="Z10" s="43" t="n">
        <f aca="false">$B10+X10+Y10</f>
        <v>2.46</v>
      </c>
      <c r="AA10" s="43"/>
      <c r="AB10" s="43" t="n">
        <v>-0.605</v>
      </c>
      <c r="AC10" s="43" t="n">
        <v>-0.1</v>
      </c>
      <c r="AD10" s="43" t="n">
        <f aca="false">$B10+AB10+AC10</f>
        <v>2.255</v>
      </c>
    </row>
    <row r="11" customFormat="false" ht="12.75" hidden="false" customHeight="false" outlineLevel="0" collapsed="false">
      <c r="A11" s="38" t="n">
        <f aca="false">EOMONTH(A10,0)+1</f>
        <v>37408</v>
      </c>
      <c r="B11" s="43" t="n">
        <v>3.005</v>
      </c>
      <c r="C11" s="43"/>
      <c r="D11" s="43" t="n">
        <v>-0.15</v>
      </c>
      <c r="E11" s="43" t="n">
        <v>0</v>
      </c>
      <c r="F11" s="43" t="n">
        <f aca="false">$B11+D11+E11</f>
        <v>2.855</v>
      </c>
      <c r="G11" s="43"/>
      <c r="H11" s="43" t="n">
        <f aca="false">D11</f>
        <v>-0.15</v>
      </c>
      <c r="I11" s="43" t="n">
        <v>0</v>
      </c>
      <c r="J11" s="43" t="n">
        <f aca="false">$B11+H11+I11</f>
        <v>2.855</v>
      </c>
      <c r="K11" s="43"/>
      <c r="L11" s="43" t="n">
        <v>-0.15</v>
      </c>
      <c r="M11" s="43" t="n">
        <v>-0.01</v>
      </c>
      <c r="N11" s="43" t="n">
        <f aca="false">$B11+L11+M11</f>
        <v>2.845</v>
      </c>
      <c r="O11" s="43"/>
      <c r="P11" s="43" t="n">
        <v>-0.715</v>
      </c>
      <c r="Q11" s="43" t="n">
        <v>-0.03</v>
      </c>
      <c r="R11" s="43" t="n">
        <f aca="false">$B11+P11+Q11</f>
        <v>2.26</v>
      </c>
      <c r="S11" s="43"/>
      <c r="T11" s="43" t="n">
        <v>-0.115</v>
      </c>
      <c r="U11" s="43" t="n">
        <v>-0.02</v>
      </c>
      <c r="V11" s="43" t="n">
        <f aca="false">$B11+T11+U11</f>
        <v>2.87</v>
      </c>
      <c r="W11" s="43"/>
      <c r="X11" s="43" t="n">
        <v>-0.4</v>
      </c>
      <c r="Y11" s="43" t="n">
        <v>-0.1</v>
      </c>
      <c r="Z11" s="43" t="n">
        <f aca="false">$B11+X11+Y11</f>
        <v>2.505</v>
      </c>
      <c r="AA11" s="43"/>
      <c r="AB11" s="43" t="n">
        <v>-0.605</v>
      </c>
      <c r="AC11" s="43" t="n">
        <v>-0.1</v>
      </c>
      <c r="AD11" s="43" t="n">
        <f aca="false">$B11+AB11+AC11</f>
        <v>2.3</v>
      </c>
    </row>
    <row r="12" customFormat="false" ht="12.75" hidden="false" customHeight="false" outlineLevel="0" collapsed="false">
      <c r="A12" s="38" t="n">
        <f aca="false">EOMONTH(A11,0)+1</f>
        <v>37438</v>
      </c>
      <c r="B12" s="43" t="n">
        <v>3.045</v>
      </c>
      <c r="C12" s="43"/>
      <c r="D12" s="43" t="n">
        <v>-0.15</v>
      </c>
      <c r="E12" s="43" t="n">
        <v>0</v>
      </c>
      <c r="F12" s="43" t="n">
        <f aca="false">$B12+D12+E12</f>
        <v>2.895</v>
      </c>
      <c r="G12" s="43"/>
      <c r="H12" s="43" t="n">
        <f aca="false">D12</f>
        <v>-0.15</v>
      </c>
      <c r="I12" s="43" t="n">
        <v>0</v>
      </c>
      <c r="J12" s="43" t="n">
        <f aca="false">$B12+H12+I12</f>
        <v>2.895</v>
      </c>
      <c r="K12" s="43"/>
      <c r="L12" s="43" t="n">
        <v>-0.15</v>
      </c>
      <c r="M12" s="43" t="n">
        <v>-0.01</v>
      </c>
      <c r="N12" s="43" t="n">
        <f aca="false">$B12+L12+M12</f>
        <v>2.885</v>
      </c>
      <c r="O12" s="43"/>
      <c r="P12" s="43" t="n">
        <v>-0.715</v>
      </c>
      <c r="Q12" s="43" t="n">
        <v>-0.03</v>
      </c>
      <c r="R12" s="43" t="n">
        <f aca="false">$B12+P12+Q12</f>
        <v>2.3</v>
      </c>
      <c r="S12" s="43"/>
      <c r="T12" s="43" t="n">
        <v>-0.005</v>
      </c>
      <c r="U12" s="43" t="n">
        <v>-0.02</v>
      </c>
      <c r="V12" s="43" t="n">
        <f aca="false">$B12+T12+U12</f>
        <v>3.02</v>
      </c>
      <c r="W12" s="43"/>
      <c r="X12" s="43" t="n">
        <v>-0.355</v>
      </c>
      <c r="Y12" s="43" t="n">
        <v>-0.1</v>
      </c>
      <c r="Z12" s="43" t="n">
        <f aca="false">$B12+X12+Y12</f>
        <v>2.59</v>
      </c>
      <c r="AA12" s="43"/>
      <c r="AB12" s="43" t="n">
        <v>-0.605</v>
      </c>
      <c r="AC12" s="43" t="n">
        <v>-0.1</v>
      </c>
      <c r="AD12" s="43" t="n">
        <f aca="false">$B12+AB12+AC12</f>
        <v>2.34</v>
      </c>
    </row>
    <row r="13" customFormat="false" ht="12.75" hidden="false" customHeight="false" outlineLevel="0" collapsed="false">
      <c r="A13" s="38" t="n">
        <f aca="false">EOMONTH(A12,0)+1</f>
        <v>37469</v>
      </c>
      <c r="B13" s="43" t="n">
        <v>3.085</v>
      </c>
      <c r="C13" s="43"/>
      <c r="D13" s="43" t="n">
        <v>-0.15</v>
      </c>
      <c r="E13" s="43" t="n">
        <v>0</v>
      </c>
      <c r="F13" s="43" t="n">
        <f aca="false">$B13+D13+E13</f>
        <v>2.935</v>
      </c>
      <c r="G13" s="43"/>
      <c r="H13" s="43" t="n">
        <f aca="false">D13</f>
        <v>-0.15</v>
      </c>
      <c r="I13" s="43" t="n">
        <v>0</v>
      </c>
      <c r="J13" s="43" t="n">
        <f aca="false">$B13+H13+I13</f>
        <v>2.935</v>
      </c>
      <c r="K13" s="43"/>
      <c r="L13" s="43" t="n">
        <v>-0.15</v>
      </c>
      <c r="M13" s="43" t="n">
        <v>-0.01</v>
      </c>
      <c r="N13" s="43" t="n">
        <f aca="false">$B13+L13+M13</f>
        <v>2.925</v>
      </c>
      <c r="O13" s="43"/>
      <c r="P13" s="43" t="n">
        <v>-0.715</v>
      </c>
      <c r="Q13" s="43" t="n">
        <v>-0.03</v>
      </c>
      <c r="R13" s="43" t="n">
        <f aca="false">$B13+P13+Q13</f>
        <v>2.34</v>
      </c>
      <c r="S13" s="43"/>
      <c r="T13" s="43" t="n">
        <v>0.004999999</v>
      </c>
      <c r="U13" s="43" t="n">
        <v>-0.02</v>
      </c>
      <c r="V13" s="43" t="n">
        <f aca="false">$B13+T13+U13</f>
        <v>3.069999999</v>
      </c>
      <c r="W13" s="43"/>
      <c r="X13" s="43" t="n">
        <v>-0.355</v>
      </c>
      <c r="Y13" s="43" t="n">
        <v>-0.1</v>
      </c>
      <c r="Z13" s="43" t="n">
        <f aca="false">$B13+X13+Y13</f>
        <v>2.63</v>
      </c>
      <c r="AA13" s="43"/>
      <c r="AB13" s="43" t="n">
        <v>-0.605</v>
      </c>
      <c r="AC13" s="43" t="n">
        <v>-0.1</v>
      </c>
      <c r="AD13" s="43" t="n">
        <f aca="false">$B13+AB13+AC13</f>
        <v>2.38</v>
      </c>
    </row>
    <row r="14" customFormat="false" ht="12.75" hidden="false" customHeight="false" outlineLevel="0" collapsed="false">
      <c r="A14" s="38" t="n">
        <f aca="false">EOMONTH(A13,0)+1</f>
        <v>37500</v>
      </c>
      <c r="B14" s="43" t="n">
        <v>3.098</v>
      </c>
      <c r="C14" s="43"/>
      <c r="D14" s="43" t="n">
        <v>-0.15</v>
      </c>
      <c r="E14" s="43" t="n">
        <v>0</v>
      </c>
      <c r="F14" s="43" t="n">
        <f aca="false">$B14+D14+E14</f>
        <v>2.948</v>
      </c>
      <c r="G14" s="43"/>
      <c r="H14" s="43" t="n">
        <f aca="false">D14</f>
        <v>-0.15</v>
      </c>
      <c r="I14" s="43" t="n">
        <v>0</v>
      </c>
      <c r="J14" s="43" t="n">
        <f aca="false">$B14+H14+I14</f>
        <v>2.948</v>
      </c>
      <c r="K14" s="43"/>
      <c r="L14" s="43" t="n">
        <v>-0.15</v>
      </c>
      <c r="M14" s="43" t="n">
        <v>-0.01</v>
      </c>
      <c r="N14" s="43" t="n">
        <f aca="false">$B14+L14+M14</f>
        <v>2.938</v>
      </c>
      <c r="O14" s="43"/>
      <c r="P14" s="43" t="n">
        <v>-0.715</v>
      </c>
      <c r="Q14" s="43" t="n">
        <v>-0.03</v>
      </c>
      <c r="R14" s="43" t="n">
        <f aca="false">$B14+P14+Q14</f>
        <v>2.353</v>
      </c>
      <c r="S14" s="43"/>
      <c r="T14" s="43" t="n">
        <v>-0.05</v>
      </c>
      <c r="U14" s="43" t="n">
        <v>-0.02</v>
      </c>
      <c r="V14" s="43" t="n">
        <f aca="false">$B14+T14+U14</f>
        <v>3.028</v>
      </c>
      <c r="W14" s="43"/>
      <c r="X14" s="43" t="n">
        <v>-0.355</v>
      </c>
      <c r="Y14" s="43" t="n">
        <v>-0.1</v>
      </c>
      <c r="Z14" s="43" t="n">
        <f aca="false">$B14+X14+Y14</f>
        <v>2.643</v>
      </c>
      <c r="AA14" s="43"/>
      <c r="AB14" s="43" t="n">
        <v>-0.605</v>
      </c>
      <c r="AC14" s="43" t="n">
        <v>-0.1</v>
      </c>
      <c r="AD14" s="43" t="n">
        <f aca="false">$B14+AB14+AC14</f>
        <v>2.393</v>
      </c>
    </row>
    <row r="15" customFormat="false" ht="12.75" hidden="false" customHeight="false" outlineLevel="0" collapsed="false">
      <c r="A15" s="38" t="n">
        <f aca="false">EOMONTH(A14,0)+1</f>
        <v>37530</v>
      </c>
      <c r="B15" s="43" t="n">
        <v>3.143</v>
      </c>
      <c r="C15" s="43"/>
      <c r="D15" s="43" t="n">
        <v>-0.15</v>
      </c>
      <c r="E15" s="43" t="n">
        <v>0</v>
      </c>
      <c r="F15" s="43" t="n">
        <f aca="false">$B15+D15+E15</f>
        <v>2.993</v>
      </c>
      <c r="G15" s="43"/>
      <c r="H15" s="43" t="n">
        <f aca="false">D15</f>
        <v>-0.15</v>
      </c>
      <c r="I15" s="43" t="n">
        <v>0</v>
      </c>
      <c r="J15" s="43" t="n">
        <f aca="false">$B15+H15+I15</f>
        <v>2.993</v>
      </c>
      <c r="K15" s="43"/>
      <c r="L15" s="43" t="n">
        <v>-0.15</v>
      </c>
      <c r="M15" s="43" t="n">
        <v>-0.01</v>
      </c>
      <c r="N15" s="43" t="n">
        <f aca="false">$B15+L15+M15</f>
        <v>2.983</v>
      </c>
      <c r="O15" s="43"/>
      <c r="P15" s="43" t="n">
        <v>-0.715</v>
      </c>
      <c r="Q15" s="43" t="n">
        <v>-0.03</v>
      </c>
      <c r="R15" s="43" t="n">
        <f aca="false">$B15+P15+Q15</f>
        <v>2.398</v>
      </c>
      <c r="S15" s="43"/>
      <c r="T15" s="43" t="n">
        <v>-0.08</v>
      </c>
      <c r="U15" s="43" t="n">
        <v>-0.02</v>
      </c>
      <c r="V15" s="43" t="n">
        <f aca="false">$B15+T15+U15</f>
        <v>3.043</v>
      </c>
      <c r="W15" s="43"/>
      <c r="X15" s="43" t="n">
        <v>-0.36</v>
      </c>
      <c r="Y15" s="43" t="n">
        <v>-0.1</v>
      </c>
      <c r="Z15" s="43" t="n">
        <f aca="false">$B15+X15+Y15</f>
        <v>2.683</v>
      </c>
      <c r="AA15" s="43"/>
      <c r="AB15" s="43" t="n">
        <v>-0.605</v>
      </c>
      <c r="AC15" s="43" t="n">
        <v>-0.1</v>
      </c>
      <c r="AD15" s="43" t="n">
        <f aca="false">$B15+AB15+AC15</f>
        <v>2.438</v>
      </c>
    </row>
    <row r="16" customFormat="false" ht="12.75" hidden="false" customHeight="false" outlineLevel="0" collapsed="false">
      <c r="A16" s="38" t="n">
        <f aca="false">EOMONTH(A15,0)+1</f>
        <v>37561</v>
      </c>
      <c r="B16" s="43" t="n">
        <v>3.34</v>
      </c>
      <c r="C16" s="43"/>
      <c r="D16" s="43" t="n">
        <v>-0.15</v>
      </c>
      <c r="E16" s="43" t="n">
        <v>0</v>
      </c>
      <c r="F16" s="43" t="n">
        <f aca="false">$B16+D16+E16</f>
        <v>3.19</v>
      </c>
      <c r="G16" s="43"/>
      <c r="H16" s="43" t="n">
        <f aca="false">D16</f>
        <v>-0.15</v>
      </c>
      <c r="I16" s="43" t="n">
        <v>0</v>
      </c>
      <c r="J16" s="43" t="n">
        <f aca="false">$B16+H16+I16</f>
        <v>3.19</v>
      </c>
      <c r="K16" s="43"/>
      <c r="L16" s="43" t="n">
        <v>-0.15</v>
      </c>
      <c r="M16" s="43" t="n">
        <v>-0.01</v>
      </c>
      <c r="N16" s="43" t="n">
        <f aca="false">$B16+L16+M16</f>
        <v>3.18</v>
      </c>
      <c r="O16" s="43"/>
      <c r="P16" s="43" t="n">
        <v>-0.375</v>
      </c>
      <c r="Q16" s="43" t="n">
        <v>-0.03</v>
      </c>
      <c r="R16" s="43" t="n">
        <f aca="false">$B16+P16+Q16</f>
        <v>2.935</v>
      </c>
      <c r="S16" s="43"/>
      <c r="T16" s="43" t="n">
        <v>0.03</v>
      </c>
      <c r="U16" s="43" t="n">
        <v>-0.02</v>
      </c>
      <c r="V16" s="43" t="n">
        <f aca="false">$B16+T16+U16</f>
        <v>3.35</v>
      </c>
      <c r="W16" s="43"/>
      <c r="X16" s="43" t="n">
        <v>-0.22</v>
      </c>
      <c r="Y16" s="43" t="n">
        <v>-0.1</v>
      </c>
      <c r="Z16" s="43" t="n">
        <f aca="false">$B16+X16+Y16</f>
        <v>3.02</v>
      </c>
      <c r="AA16" s="43"/>
      <c r="AB16" s="43" t="n">
        <v>-0.33</v>
      </c>
      <c r="AC16" s="43" t="n">
        <v>-0.1</v>
      </c>
      <c r="AD16" s="43" t="n">
        <f aca="false">$B16+AB16+AC16</f>
        <v>2.91</v>
      </c>
    </row>
    <row r="17" customFormat="false" ht="12.75" hidden="false" customHeight="false" outlineLevel="0" collapsed="false">
      <c r="A17" s="38" t="n">
        <f aca="false">EOMONTH(A16,0)+1</f>
        <v>37591</v>
      </c>
      <c r="B17" s="43" t="n">
        <v>3.545</v>
      </c>
      <c r="C17" s="43"/>
      <c r="D17" s="43" t="n">
        <v>-0.1525</v>
      </c>
      <c r="E17" s="43" t="n">
        <v>0</v>
      </c>
      <c r="F17" s="43" t="n">
        <f aca="false">$B17+D17+E17</f>
        <v>3.3925</v>
      </c>
      <c r="G17" s="43"/>
      <c r="H17" s="43" t="n">
        <f aca="false">D17</f>
        <v>-0.1525</v>
      </c>
      <c r="I17" s="43" t="n">
        <v>0</v>
      </c>
      <c r="J17" s="43" t="n">
        <f aca="false">$B17+H17+I17</f>
        <v>3.3925</v>
      </c>
      <c r="K17" s="43"/>
      <c r="L17" s="43" t="n">
        <v>-0.1525</v>
      </c>
      <c r="M17" s="43" t="n">
        <v>-0.01</v>
      </c>
      <c r="N17" s="43" t="n">
        <f aca="false">$B17+L17+M17</f>
        <v>3.3825</v>
      </c>
      <c r="O17" s="43"/>
      <c r="P17" s="43" t="n">
        <v>-0.365</v>
      </c>
      <c r="Q17" s="43" t="n">
        <v>-0.03</v>
      </c>
      <c r="R17" s="43" t="n">
        <f aca="false">$B17+P17+Q17</f>
        <v>3.15</v>
      </c>
      <c r="S17" s="43"/>
      <c r="T17" s="43" t="n">
        <v>0.13</v>
      </c>
      <c r="U17" s="43" t="n">
        <v>-0.02</v>
      </c>
      <c r="V17" s="43" t="n">
        <f aca="false">$B17+T17+U17</f>
        <v>3.655</v>
      </c>
      <c r="W17" s="43"/>
      <c r="X17" s="43" t="n">
        <v>-0.22</v>
      </c>
      <c r="Y17" s="43" t="n">
        <v>-0.1</v>
      </c>
      <c r="Z17" s="43" t="n">
        <f aca="false">$B17+X17+Y17</f>
        <v>3.225</v>
      </c>
      <c r="AA17" s="43"/>
      <c r="AB17" s="43" t="n">
        <v>-0.32</v>
      </c>
      <c r="AC17" s="43" t="n">
        <v>-0.1</v>
      </c>
      <c r="AD17" s="43" t="n">
        <f aca="false">$B17+AB17+AC17</f>
        <v>3.125</v>
      </c>
    </row>
    <row r="18" customFormat="false" ht="12.75" hidden="false" customHeight="false" outlineLevel="0" collapsed="false">
      <c r="A18" s="38" t="n">
        <f aca="false">EOMONTH(A17,0)+1</f>
        <v>37622</v>
      </c>
      <c r="B18" s="43" t="n">
        <v>3.695</v>
      </c>
      <c r="C18" s="43"/>
      <c r="D18" s="43" t="n">
        <v>-0.155</v>
      </c>
      <c r="E18" s="43" t="n">
        <v>0</v>
      </c>
      <c r="F18" s="43" t="n">
        <f aca="false">$B18+D18+E18</f>
        <v>3.54</v>
      </c>
      <c r="G18" s="43"/>
      <c r="H18" s="43" t="n">
        <f aca="false">D18</f>
        <v>-0.155</v>
      </c>
      <c r="I18" s="43" t="n">
        <v>0</v>
      </c>
      <c r="J18" s="43" t="n">
        <f aca="false">$B18+H18+I18</f>
        <v>3.54</v>
      </c>
      <c r="K18" s="43"/>
      <c r="L18" s="43" t="n">
        <v>-0.155</v>
      </c>
      <c r="M18" s="43" t="n">
        <v>-0.01</v>
      </c>
      <c r="N18" s="43" t="n">
        <f aca="false">$B18+L18+M18</f>
        <v>3.53</v>
      </c>
      <c r="O18" s="43"/>
      <c r="P18" s="43" t="n">
        <v>-0.315</v>
      </c>
      <c r="Q18" s="43" t="n">
        <v>-0.03</v>
      </c>
      <c r="R18" s="43" t="n">
        <f aca="false">$B18+P18+Q18</f>
        <v>3.35</v>
      </c>
      <c r="S18" s="43"/>
      <c r="T18" s="43" t="n">
        <v>0.28</v>
      </c>
      <c r="U18" s="43" t="n">
        <v>-0.02</v>
      </c>
      <c r="V18" s="43" t="n">
        <f aca="false">$B18+T18+U18</f>
        <v>3.955</v>
      </c>
      <c r="W18" s="43"/>
      <c r="X18" s="43" t="n">
        <v>-0.22</v>
      </c>
      <c r="Y18" s="43" t="n">
        <v>-0.1</v>
      </c>
      <c r="Z18" s="43" t="n">
        <f aca="false">$B18+X18+Y18</f>
        <v>3.375</v>
      </c>
      <c r="AA18" s="43"/>
      <c r="AB18" s="43" t="n">
        <v>-0.27</v>
      </c>
      <c r="AC18" s="43" t="n">
        <v>-0.1</v>
      </c>
      <c r="AD18" s="43" t="n">
        <f aca="false">$B18+AB18+AC18</f>
        <v>3.325</v>
      </c>
    </row>
    <row r="19" customFormat="false" ht="12.75" hidden="false" customHeight="false" outlineLevel="0" collapsed="false">
      <c r="A19" s="38" t="n">
        <f aca="false">EOMONTH(A18,0)+1</f>
        <v>37653</v>
      </c>
      <c r="B19" s="43" t="n">
        <v>3.625</v>
      </c>
      <c r="C19" s="43"/>
      <c r="D19" s="43" t="n">
        <v>-0.1475</v>
      </c>
      <c r="E19" s="43" t="n">
        <v>0</v>
      </c>
      <c r="F19" s="43" t="n">
        <f aca="false">$B19+D19+E19</f>
        <v>3.4775</v>
      </c>
      <c r="G19" s="43"/>
      <c r="H19" s="43" t="n">
        <f aca="false">D19</f>
        <v>-0.1475</v>
      </c>
      <c r="I19" s="43" t="n">
        <v>0</v>
      </c>
      <c r="J19" s="43" t="n">
        <f aca="false">$B19+H19+I19</f>
        <v>3.4775</v>
      </c>
      <c r="K19" s="43"/>
      <c r="L19" s="43" t="n">
        <v>-0.1475</v>
      </c>
      <c r="M19" s="43" t="n">
        <v>-0.01</v>
      </c>
      <c r="N19" s="43" t="n">
        <f aca="false">$B19+L19+M19</f>
        <v>3.4675</v>
      </c>
      <c r="O19" s="43"/>
      <c r="P19" s="43" t="n">
        <v>-0.315</v>
      </c>
      <c r="Q19" s="43" t="n">
        <v>-0.03</v>
      </c>
      <c r="R19" s="43" t="n">
        <f aca="false">$B19+P19+Q19</f>
        <v>3.28</v>
      </c>
      <c r="S19" s="43"/>
      <c r="T19" s="43" t="n">
        <v>0.13</v>
      </c>
      <c r="U19" s="43" t="n">
        <v>-0.02</v>
      </c>
      <c r="V19" s="43" t="n">
        <f aca="false">$B19+T19+U19</f>
        <v>3.735</v>
      </c>
      <c r="W19" s="43"/>
      <c r="X19" s="43" t="n">
        <v>-0.22</v>
      </c>
      <c r="Y19" s="43" t="n">
        <v>-0.1</v>
      </c>
      <c r="Z19" s="43" t="n">
        <f aca="false">$B19+X19+Y19</f>
        <v>3.305</v>
      </c>
      <c r="AA19" s="43"/>
      <c r="AB19" s="43" t="n">
        <v>-0.27</v>
      </c>
      <c r="AC19" s="43" t="n">
        <v>-0.1</v>
      </c>
      <c r="AD19" s="43" t="n">
        <f aca="false">$B19+AB19+AC19</f>
        <v>3.255</v>
      </c>
    </row>
    <row r="20" customFormat="false" ht="12.75" hidden="false" customHeight="false" outlineLevel="0" collapsed="false">
      <c r="A20" s="38" t="n">
        <f aca="false">EOMONTH(A19,0)+1</f>
        <v>37681</v>
      </c>
      <c r="B20" s="43" t="n">
        <v>3.535</v>
      </c>
      <c r="C20" s="43"/>
      <c r="D20" s="43" t="n">
        <v>-0.145</v>
      </c>
      <c r="E20" s="43" t="n">
        <v>0</v>
      </c>
      <c r="F20" s="43" t="n">
        <f aca="false">$B20+D20+E20</f>
        <v>3.39</v>
      </c>
      <c r="G20" s="43"/>
      <c r="H20" s="43" t="n">
        <f aca="false">D20</f>
        <v>-0.145</v>
      </c>
      <c r="I20" s="43" t="n">
        <v>0</v>
      </c>
      <c r="J20" s="43" t="n">
        <f aca="false">$B20+H20+I20</f>
        <v>3.39</v>
      </c>
      <c r="K20" s="43"/>
      <c r="L20" s="43" t="n">
        <v>-0.145</v>
      </c>
      <c r="M20" s="43" t="n">
        <v>-0.01</v>
      </c>
      <c r="N20" s="43" t="n">
        <f aca="false">$B20+L20+M20</f>
        <v>3.38</v>
      </c>
      <c r="O20" s="43"/>
      <c r="P20" s="43" t="n">
        <v>-0.345</v>
      </c>
      <c r="Q20" s="43" t="n">
        <v>-0.03</v>
      </c>
      <c r="R20" s="43" t="n">
        <f aca="false">$B20+P20+Q20</f>
        <v>3.16</v>
      </c>
      <c r="S20" s="43"/>
      <c r="T20" s="43" t="n">
        <v>-0.02</v>
      </c>
      <c r="U20" s="43" t="n">
        <v>-0.02</v>
      </c>
      <c r="V20" s="43" t="n">
        <f aca="false">$B20+T20+U20</f>
        <v>3.495</v>
      </c>
      <c r="W20" s="43"/>
      <c r="X20" s="43" t="n">
        <v>-0.22</v>
      </c>
      <c r="Y20" s="43" t="n">
        <v>-0.1</v>
      </c>
      <c r="Z20" s="43" t="n">
        <f aca="false">$B20+X20+Y20</f>
        <v>3.215</v>
      </c>
      <c r="AA20" s="43"/>
      <c r="AB20" s="43" t="n">
        <v>-0.3</v>
      </c>
      <c r="AC20" s="43" t="n">
        <v>-0.1</v>
      </c>
      <c r="AD20" s="43" t="n">
        <f aca="false">$B20+AB20+AC20</f>
        <v>3.135</v>
      </c>
    </row>
    <row r="21" customFormat="false" ht="12.75" hidden="false" customHeight="false" outlineLevel="0" collapsed="false">
      <c r="A21" s="38" t="n">
        <f aca="false">EOMONTH(A20,0)+1</f>
        <v>37712</v>
      </c>
      <c r="B21" s="43" t="n">
        <v>3.439</v>
      </c>
      <c r="C21" s="43"/>
      <c r="D21" s="43" t="n">
        <v>-0.15</v>
      </c>
      <c r="E21" s="43" t="n">
        <v>0</v>
      </c>
      <c r="F21" s="43" t="n">
        <f aca="false">$B21+D21+E21</f>
        <v>3.289</v>
      </c>
      <c r="G21" s="43"/>
      <c r="H21" s="43" t="n">
        <f aca="false">D21</f>
        <v>-0.15</v>
      </c>
      <c r="I21" s="43" t="n">
        <v>0</v>
      </c>
      <c r="J21" s="43" t="n">
        <f aca="false">$B21+H21+I21</f>
        <v>3.289</v>
      </c>
      <c r="K21" s="43"/>
      <c r="L21" s="43" t="n">
        <v>-0.15</v>
      </c>
      <c r="M21" s="43" t="n">
        <v>-0.01</v>
      </c>
      <c r="N21" s="43" t="n">
        <f aca="false">$B21+L21+M21</f>
        <v>3.279</v>
      </c>
      <c r="O21" s="43"/>
      <c r="P21" s="43" t="n">
        <v>-0.545</v>
      </c>
      <c r="Q21" s="43" t="n">
        <v>-0.03</v>
      </c>
      <c r="R21" s="43" t="n">
        <f aca="false">$B21+P21+Q21</f>
        <v>2.864</v>
      </c>
      <c r="S21" s="43"/>
      <c r="T21" s="43" t="n">
        <v>0.225</v>
      </c>
      <c r="U21" s="43" t="n">
        <v>-0.02</v>
      </c>
      <c r="V21" s="43" t="n">
        <f aca="false">$B21+T21+U21</f>
        <v>3.644</v>
      </c>
      <c r="W21" s="43"/>
      <c r="X21" s="43" t="n">
        <v>-0.275</v>
      </c>
      <c r="Y21" s="43" t="n">
        <v>-0.1</v>
      </c>
      <c r="Z21" s="43" t="n">
        <f aca="false">$B21+X21+Y21</f>
        <v>3.064</v>
      </c>
      <c r="AA21" s="43"/>
      <c r="AB21" s="43" t="n">
        <v>-0.455</v>
      </c>
      <c r="AC21" s="43" t="n">
        <v>-0.1</v>
      </c>
      <c r="AD21" s="43" t="n">
        <f aca="false">$B21+AB21+AC21</f>
        <v>2.884</v>
      </c>
    </row>
    <row r="22" customFormat="false" ht="12.75" hidden="false" customHeight="false" outlineLevel="0" collapsed="false">
      <c r="A22" s="38" t="n">
        <f aca="false">EOMONTH(A21,0)+1</f>
        <v>37742</v>
      </c>
      <c r="B22" s="43" t="n">
        <v>3.449</v>
      </c>
      <c r="C22" s="43"/>
      <c r="D22" s="43" t="n">
        <v>-0.15</v>
      </c>
      <c r="E22" s="43" t="n">
        <v>0</v>
      </c>
      <c r="F22" s="43" t="n">
        <f aca="false">$B22+D22+E22</f>
        <v>3.299</v>
      </c>
      <c r="G22" s="43"/>
      <c r="H22" s="43" t="n">
        <f aca="false">D22</f>
        <v>-0.15</v>
      </c>
      <c r="I22" s="43" t="n">
        <v>0</v>
      </c>
      <c r="J22" s="43" t="n">
        <f aca="false">$B22+H22+I22</f>
        <v>3.299</v>
      </c>
      <c r="K22" s="43"/>
      <c r="L22" s="43" t="n">
        <v>-0.15</v>
      </c>
      <c r="M22" s="43" t="n">
        <v>-0.01</v>
      </c>
      <c r="N22" s="43" t="n">
        <f aca="false">$B22+L22+M22</f>
        <v>3.289</v>
      </c>
      <c r="O22" s="43"/>
      <c r="P22" s="43" t="n">
        <v>-0.545</v>
      </c>
      <c r="Q22" s="43" t="n">
        <v>-0.03</v>
      </c>
      <c r="R22" s="43" t="n">
        <f aca="false">$B22+P22+Q22</f>
        <v>2.874</v>
      </c>
      <c r="S22" s="43"/>
      <c r="T22" s="43" t="n">
        <v>0.225</v>
      </c>
      <c r="U22" s="43" t="n">
        <v>-0.02</v>
      </c>
      <c r="V22" s="43" t="n">
        <f aca="false">$B22+T22+U22</f>
        <v>3.654</v>
      </c>
      <c r="W22" s="43"/>
      <c r="X22" s="43" t="n">
        <v>-0.275</v>
      </c>
      <c r="Y22" s="43" t="n">
        <v>-0.1</v>
      </c>
      <c r="Z22" s="43" t="n">
        <f aca="false">$B22+X22+Y22</f>
        <v>3.074</v>
      </c>
      <c r="AA22" s="43"/>
      <c r="AB22" s="43" t="n">
        <v>-0.455</v>
      </c>
      <c r="AC22" s="43" t="n">
        <v>-0.1</v>
      </c>
      <c r="AD22" s="43" t="n">
        <f aca="false">$B22+AB22+AC22</f>
        <v>2.894</v>
      </c>
    </row>
    <row r="23" customFormat="false" ht="12.75" hidden="false" customHeight="false" outlineLevel="0" collapsed="false">
      <c r="A23" s="38" t="n">
        <f aca="false">EOMONTH(A22,0)+1</f>
        <v>37773</v>
      </c>
      <c r="B23" s="43" t="n">
        <v>3.48</v>
      </c>
      <c r="C23" s="43"/>
      <c r="D23" s="43" t="n">
        <v>-0.15</v>
      </c>
      <c r="E23" s="43" t="n">
        <v>0</v>
      </c>
      <c r="F23" s="43" t="n">
        <f aca="false">$B23+D23+E23</f>
        <v>3.33</v>
      </c>
      <c r="G23" s="43"/>
      <c r="H23" s="43" t="n">
        <f aca="false">D23</f>
        <v>-0.15</v>
      </c>
      <c r="I23" s="43" t="n">
        <v>0</v>
      </c>
      <c r="J23" s="43" t="n">
        <f aca="false">$B23+H23+I23</f>
        <v>3.33</v>
      </c>
      <c r="K23" s="43"/>
      <c r="L23" s="43" t="n">
        <v>-0.15</v>
      </c>
      <c r="M23" s="43" t="n">
        <v>-0.01</v>
      </c>
      <c r="N23" s="43" t="n">
        <f aca="false">$B23+L23+M23</f>
        <v>3.32</v>
      </c>
      <c r="O23" s="43"/>
      <c r="P23" s="43" t="n">
        <v>-0.545</v>
      </c>
      <c r="Q23" s="43" t="n">
        <v>-0.03</v>
      </c>
      <c r="R23" s="43" t="n">
        <f aca="false">$B23+P23+Q23</f>
        <v>2.905</v>
      </c>
      <c r="S23" s="43"/>
      <c r="T23" s="43" t="n">
        <v>0.225</v>
      </c>
      <c r="U23" s="43" t="n">
        <v>-0.02</v>
      </c>
      <c r="V23" s="43" t="n">
        <f aca="false">$B23+T23+U23</f>
        <v>3.685</v>
      </c>
      <c r="W23" s="43"/>
      <c r="X23" s="43" t="n">
        <v>-0.275</v>
      </c>
      <c r="Y23" s="43" t="n">
        <v>-0.1</v>
      </c>
      <c r="Z23" s="43" t="n">
        <f aca="false">$B23+X23+Y23</f>
        <v>3.105</v>
      </c>
      <c r="AA23" s="43"/>
      <c r="AB23" s="43" t="n">
        <v>-0.455</v>
      </c>
      <c r="AC23" s="43" t="n">
        <v>-0.1</v>
      </c>
      <c r="AD23" s="43" t="n">
        <f aca="false">$B23+AB23+AC23</f>
        <v>2.925</v>
      </c>
    </row>
    <row r="24" customFormat="false" ht="12.75" hidden="false" customHeight="false" outlineLevel="0" collapsed="false">
      <c r="A24" s="38" t="n">
        <f aca="false">EOMONTH(A23,0)+1</f>
        <v>37803</v>
      </c>
      <c r="B24" s="43" t="n">
        <v>3.505</v>
      </c>
      <c r="C24" s="43"/>
      <c r="D24" s="43" t="n">
        <v>-0.15</v>
      </c>
      <c r="E24" s="43" t="n">
        <v>0</v>
      </c>
      <c r="F24" s="43" t="n">
        <f aca="false">$B24+D24+E24</f>
        <v>3.355</v>
      </c>
      <c r="G24" s="43"/>
      <c r="H24" s="43" t="n">
        <f aca="false">D24</f>
        <v>-0.15</v>
      </c>
      <c r="I24" s="43" t="n">
        <v>0</v>
      </c>
      <c r="J24" s="43" t="n">
        <f aca="false">$B24+H24+I24</f>
        <v>3.355</v>
      </c>
      <c r="K24" s="43"/>
      <c r="L24" s="43" t="n">
        <v>-0.15</v>
      </c>
      <c r="M24" s="43" t="n">
        <v>-0.01</v>
      </c>
      <c r="N24" s="43" t="n">
        <f aca="false">$B24+L24+M24</f>
        <v>3.345</v>
      </c>
      <c r="O24" s="43"/>
      <c r="P24" s="43" t="n">
        <v>-0.545</v>
      </c>
      <c r="Q24" s="43" t="n">
        <v>-0.03</v>
      </c>
      <c r="R24" s="43" t="n">
        <f aca="false">$B24+P24+Q24</f>
        <v>2.93</v>
      </c>
      <c r="S24" s="43"/>
      <c r="T24" s="43" t="n">
        <v>0.225</v>
      </c>
      <c r="U24" s="43" t="n">
        <v>-0.02</v>
      </c>
      <c r="V24" s="43" t="n">
        <f aca="false">$B24+T24+U24</f>
        <v>3.71</v>
      </c>
      <c r="W24" s="43"/>
      <c r="X24" s="43" t="n">
        <v>-0.275</v>
      </c>
      <c r="Y24" s="43" t="n">
        <v>-0.1</v>
      </c>
      <c r="Z24" s="43" t="n">
        <f aca="false">$B24+X24+Y24</f>
        <v>3.13</v>
      </c>
      <c r="AA24" s="43"/>
      <c r="AB24" s="43" t="n">
        <v>-0.455</v>
      </c>
      <c r="AC24" s="43" t="n">
        <v>-0.1</v>
      </c>
      <c r="AD24" s="43" t="n">
        <f aca="false">$B24+AB24+AC24</f>
        <v>2.95</v>
      </c>
    </row>
    <row r="25" customFormat="false" ht="12.75" hidden="false" customHeight="false" outlineLevel="0" collapsed="false">
      <c r="A25" s="38" t="n">
        <f aca="false">EOMONTH(A24,0)+1</f>
        <v>37834</v>
      </c>
      <c r="B25" s="43" t="n">
        <v>3.54</v>
      </c>
      <c r="C25" s="43"/>
      <c r="D25" s="43" t="n">
        <v>-0.15</v>
      </c>
      <c r="E25" s="43" t="n">
        <v>0</v>
      </c>
      <c r="F25" s="43" t="n">
        <f aca="false">$B25+D25+E25</f>
        <v>3.39</v>
      </c>
      <c r="G25" s="43"/>
      <c r="H25" s="43" t="n">
        <f aca="false">D25</f>
        <v>-0.15</v>
      </c>
      <c r="I25" s="43" t="n">
        <v>0</v>
      </c>
      <c r="J25" s="43" t="n">
        <f aca="false">$B25+H25+I25</f>
        <v>3.39</v>
      </c>
      <c r="K25" s="43"/>
      <c r="L25" s="43" t="n">
        <v>-0.15</v>
      </c>
      <c r="M25" s="43" t="n">
        <v>-0.01</v>
      </c>
      <c r="N25" s="43" t="n">
        <f aca="false">$B25+L25+M25</f>
        <v>3.38</v>
      </c>
      <c r="O25" s="43"/>
      <c r="P25" s="43" t="n">
        <v>-0.545</v>
      </c>
      <c r="Q25" s="43" t="n">
        <v>-0.03</v>
      </c>
      <c r="R25" s="43" t="n">
        <f aca="false">$B25+P25+Q25</f>
        <v>2.965</v>
      </c>
      <c r="S25" s="43"/>
      <c r="T25" s="43" t="n">
        <v>0.225</v>
      </c>
      <c r="U25" s="43" t="n">
        <v>-0.02</v>
      </c>
      <c r="V25" s="43" t="n">
        <f aca="false">$B25+T25+U25</f>
        <v>3.745</v>
      </c>
      <c r="W25" s="43"/>
      <c r="X25" s="43" t="n">
        <v>-0.275</v>
      </c>
      <c r="Y25" s="43" t="n">
        <v>-0.1</v>
      </c>
      <c r="Z25" s="43" t="n">
        <f aca="false">$B25+X25+Y25</f>
        <v>3.165</v>
      </c>
      <c r="AA25" s="43"/>
      <c r="AB25" s="43" t="n">
        <v>-0.455</v>
      </c>
      <c r="AC25" s="43" t="n">
        <v>-0.1</v>
      </c>
      <c r="AD25" s="43" t="n">
        <f aca="false">$B25+AB25+AC25</f>
        <v>2.985</v>
      </c>
    </row>
    <row r="26" customFormat="false" ht="12.75" hidden="false" customHeight="false" outlineLevel="0" collapsed="false">
      <c r="A26" s="38" t="n">
        <f aca="false">EOMONTH(A25,0)+1</f>
        <v>37865</v>
      </c>
      <c r="B26" s="43" t="n">
        <v>3.55</v>
      </c>
      <c r="C26" s="43"/>
      <c r="D26" s="43" t="n">
        <v>-0.15</v>
      </c>
      <c r="E26" s="43" t="n">
        <v>0</v>
      </c>
      <c r="F26" s="43" t="n">
        <f aca="false">$B26+D26+E26</f>
        <v>3.4</v>
      </c>
      <c r="G26" s="43"/>
      <c r="H26" s="43" t="n">
        <f aca="false">D26</f>
        <v>-0.15</v>
      </c>
      <c r="I26" s="43" t="n">
        <v>0</v>
      </c>
      <c r="J26" s="43" t="n">
        <f aca="false">$B26+H26+I26</f>
        <v>3.4</v>
      </c>
      <c r="K26" s="43"/>
      <c r="L26" s="43" t="n">
        <v>-0.15</v>
      </c>
      <c r="M26" s="43" t="n">
        <v>-0.01</v>
      </c>
      <c r="N26" s="43" t="n">
        <f aca="false">$B26+L26+M26</f>
        <v>3.39</v>
      </c>
      <c r="O26" s="43"/>
      <c r="P26" s="43" t="n">
        <v>-0.545</v>
      </c>
      <c r="Q26" s="43" t="n">
        <v>-0.03</v>
      </c>
      <c r="R26" s="43" t="n">
        <f aca="false">$B26+P26+Q26</f>
        <v>2.975</v>
      </c>
      <c r="S26" s="43"/>
      <c r="T26" s="43" t="n">
        <v>0.225</v>
      </c>
      <c r="U26" s="43" t="n">
        <v>-0.02</v>
      </c>
      <c r="V26" s="43" t="n">
        <f aca="false">$B26+T26+U26</f>
        <v>3.755</v>
      </c>
      <c r="W26" s="43"/>
      <c r="X26" s="43" t="n">
        <v>-0.275</v>
      </c>
      <c r="Y26" s="43" t="n">
        <v>-0.1</v>
      </c>
      <c r="Z26" s="43" t="n">
        <f aca="false">$B26+X26+Y26</f>
        <v>3.175</v>
      </c>
      <c r="AA26" s="43"/>
      <c r="AB26" s="43" t="n">
        <v>-0.455</v>
      </c>
      <c r="AC26" s="43" t="n">
        <v>-0.1</v>
      </c>
      <c r="AD26" s="43" t="n">
        <f aca="false">$B26+AB26+AC26</f>
        <v>2.995</v>
      </c>
    </row>
    <row r="27" customFormat="false" ht="12.75" hidden="false" customHeight="false" outlineLevel="0" collapsed="false">
      <c r="A27" s="38" t="n">
        <f aca="false">EOMONTH(A26,0)+1</f>
        <v>37895</v>
      </c>
      <c r="B27" s="43" t="n">
        <v>3.595</v>
      </c>
      <c r="C27" s="43"/>
      <c r="D27" s="43" t="n">
        <v>-0.15</v>
      </c>
      <c r="E27" s="43" t="n">
        <v>0</v>
      </c>
      <c r="F27" s="43" t="n">
        <f aca="false">$B27+D27+E27</f>
        <v>3.445</v>
      </c>
      <c r="G27" s="43"/>
      <c r="H27" s="43" t="n">
        <f aca="false">D27</f>
        <v>-0.15</v>
      </c>
      <c r="I27" s="43" t="n">
        <v>0</v>
      </c>
      <c r="J27" s="43" t="n">
        <f aca="false">$B27+H27+I27</f>
        <v>3.445</v>
      </c>
      <c r="K27" s="43"/>
      <c r="L27" s="43" t="n">
        <v>-0.15</v>
      </c>
      <c r="M27" s="43" t="n">
        <v>-0.01</v>
      </c>
      <c r="N27" s="43" t="n">
        <f aca="false">$B27+L27+M27</f>
        <v>3.435</v>
      </c>
      <c r="O27" s="43"/>
      <c r="P27" s="43" t="n">
        <v>-0.545</v>
      </c>
      <c r="Q27" s="43" t="n">
        <v>-0.03</v>
      </c>
      <c r="R27" s="43" t="n">
        <f aca="false">$B27+P27+Q27</f>
        <v>3.02</v>
      </c>
      <c r="S27" s="43"/>
      <c r="T27" s="43" t="n">
        <v>0.225</v>
      </c>
      <c r="U27" s="43" t="n">
        <v>-0.02</v>
      </c>
      <c r="V27" s="43" t="n">
        <f aca="false">$B27+T27+U27</f>
        <v>3.8</v>
      </c>
      <c r="W27" s="43"/>
      <c r="X27" s="43" t="n">
        <v>-0.275</v>
      </c>
      <c r="Y27" s="43" t="n">
        <v>-0.1</v>
      </c>
      <c r="Z27" s="43" t="n">
        <f aca="false">$B27+X27+Y27</f>
        <v>3.22</v>
      </c>
      <c r="AA27" s="43"/>
      <c r="AB27" s="43" t="n">
        <v>-0.455</v>
      </c>
      <c r="AC27" s="43" t="n">
        <v>-0.1</v>
      </c>
      <c r="AD27" s="43" t="n">
        <f aca="false">$B27+AB27+AC27</f>
        <v>3.04</v>
      </c>
    </row>
    <row r="28" customFormat="false" ht="12.75" hidden="false" customHeight="false" outlineLevel="0" collapsed="false">
      <c r="A28" s="38" t="n">
        <f aca="false">EOMONTH(A27,0)+1</f>
        <v>37926</v>
      </c>
      <c r="B28" s="43" t="n">
        <v>3.775</v>
      </c>
      <c r="C28" s="43"/>
      <c r="D28" s="43" t="n">
        <v>-0.15</v>
      </c>
      <c r="E28" s="43" t="n">
        <v>0</v>
      </c>
      <c r="F28" s="43" t="n">
        <f aca="false">$B28+D28+E28</f>
        <v>3.625</v>
      </c>
      <c r="G28" s="43"/>
      <c r="H28" s="43" t="n">
        <f aca="false">D28</f>
        <v>-0.15</v>
      </c>
      <c r="I28" s="43" t="n">
        <v>0</v>
      </c>
      <c r="J28" s="43" t="n">
        <f aca="false">$B28+H28+I28</f>
        <v>3.625</v>
      </c>
      <c r="K28" s="43"/>
      <c r="L28" s="43" t="n">
        <v>-0.15</v>
      </c>
      <c r="M28" s="43" t="n">
        <v>-0.01</v>
      </c>
      <c r="N28" s="43" t="n">
        <f aca="false">$B28+L28+M28</f>
        <v>3.615</v>
      </c>
      <c r="O28" s="43"/>
      <c r="P28" s="43" t="n">
        <v>-0.35</v>
      </c>
      <c r="Q28" s="43" t="n">
        <v>-0.03</v>
      </c>
      <c r="R28" s="43" t="n">
        <f aca="false">$B28+P28+Q28</f>
        <v>3.395</v>
      </c>
      <c r="S28" s="43"/>
      <c r="T28" s="43" t="n">
        <v>0.28</v>
      </c>
      <c r="U28" s="43" t="n">
        <v>-0.02</v>
      </c>
      <c r="V28" s="43" t="n">
        <f aca="false">$B28+T28+U28</f>
        <v>4.035</v>
      </c>
      <c r="W28" s="43"/>
      <c r="X28" s="43" t="n">
        <v>-0.155</v>
      </c>
      <c r="Y28" s="43" t="n">
        <v>-0.1</v>
      </c>
      <c r="Z28" s="43" t="n">
        <f aca="false">$B28+X28+Y28</f>
        <v>3.52</v>
      </c>
      <c r="AA28" s="43"/>
      <c r="AB28" s="43" t="n">
        <v>-0.27</v>
      </c>
      <c r="AC28" s="43" t="n">
        <v>-0.1</v>
      </c>
      <c r="AD28" s="43" t="n">
        <f aca="false">$B28+AB28+AC28</f>
        <v>3.405</v>
      </c>
    </row>
    <row r="29" customFormat="false" ht="12.75" hidden="false" customHeight="false" outlineLevel="0" collapsed="false">
      <c r="A29" s="38" t="n">
        <f aca="false">EOMONTH(A28,0)+1</f>
        <v>37956</v>
      </c>
      <c r="B29" s="43" t="n">
        <v>3.955</v>
      </c>
      <c r="C29" s="43"/>
      <c r="D29" s="43" t="n">
        <v>-0.1525</v>
      </c>
      <c r="E29" s="43" t="n">
        <v>0</v>
      </c>
      <c r="F29" s="43" t="n">
        <f aca="false">$B29+D29+E29</f>
        <v>3.8025</v>
      </c>
      <c r="G29" s="43"/>
      <c r="H29" s="43" t="n">
        <f aca="false">D29</f>
        <v>-0.1525</v>
      </c>
      <c r="I29" s="43" t="n">
        <v>0</v>
      </c>
      <c r="J29" s="43" t="n">
        <f aca="false">$B29+H29+I29</f>
        <v>3.8025</v>
      </c>
      <c r="K29" s="43"/>
      <c r="L29" s="43" t="n">
        <v>-0.1525</v>
      </c>
      <c r="M29" s="43" t="n">
        <v>-0.01</v>
      </c>
      <c r="N29" s="43" t="n">
        <f aca="false">$B29+L29+M29</f>
        <v>3.7925</v>
      </c>
      <c r="O29" s="43"/>
      <c r="P29" s="43" t="n">
        <v>-0.35</v>
      </c>
      <c r="Q29" s="43" t="n">
        <v>-0.03</v>
      </c>
      <c r="R29" s="43" t="n">
        <f aca="false">$B29+P29+Q29</f>
        <v>3.575</v>
      </c>
      <c r="S29" s="43"/>
      <c r="T29" s="43" t="n">
        <v>0.32</v>
      </c>
      <c r="U29" s="43" t="n">
        <v>-0.02</v>
      </c>
      <c r="V29" s="43" t="n">
        <f aca="false">$B29+T29+U29</f>
        <v>4.255</v>
      </c>
      <c r="W29" s="43"/>
      <c r="X29" s="43" t="n">
        <v>-0.155</v>
      </c>
      <c r="Y29" s="43" t="n">
        <v>-0.1</v>
      </c>
      <c r="Z29" s="43" t="n">
        <f aca="false">$B29+X29+Y29</f>
        <v>3.7</v>
      </c>
      <c r="AA29" s="43"/>
      <c r="AB29" s="43" t="n">
        <v>-0.27</v>
      </c>
      <c r="AC29" s="43" t="n">
        <v>-0.1</v>
      </c>
      <c r="AD29" s="43" t="n">
        <f aca="false">$B29+AB29+AC29</f>
        <v>3.585</v>
      </c>
    </row>
    <row r="30" customFormat="false" ht="12.75" hidden="false" customHeight="false" outlineLevel="0" collapsed="false">
      <c r="A30" s="38" t="n">
        <f aca="false">EOMONTH(A29,0)+1</f>
        <v>37987</v>
      </c>
      <c r="B30" s="43" t="n">
        <v>4.014</v>
      </c>
      <c r="C30" s="43"/>
      <c r="D30" s="43" t="n">
        <v>-0.155</v>
      </c>
      <c r="E30" s="43" t="n">
        <v>0</v>
      </c>
      <c r="F30" s="43" t="n">
        <f aca="false">$B30+D30+E30</f>
        <v>3.859</v>
      </c>
      <c r="G30" s="43"/>
      <c r="H30" s="43" t="n">
        <f aca="false">D30</f>
        <v>-0.155</v>
      </c>
      <c r="I30" s="43" t="n">
        <v>0</v>
      </c>
      <c r="J30" s="43" t="n">
        <f aca="false">$B30+H30+I30</f>
        <v>3.859</v>
      </c>
      <c r="K30" s="43"/>
      <c r="L30" s="43" t="n">
        <v>-0.155</v>
      </c>
      <c r="M30" s="43" t="n">
        <v>-0.01</v>
      </c>
      <c r="N30" s="43" t="n">
        <f aca="false">$B30+L30+M30</f>
        <v>3.849</v>
      </c>
      <c r="O30" s="43"/>
      <c r="P30" s="43" t="n">
        <v>-0.35</v>
      </c>
      <c r="Q30" s="43" t="n">
        <v>-0.03</v>
      </c>
      <c r="R30" s="43" t="n">
        <f aca="false">$B30+P30+Q30</f>
        <v>3.634</v>
      </c>
      <c r="S30" s="43"/>
      <c r="T30" s="43" t="n">
        <v>0.36</v>
      </c>
      <c r="U30" s="43" t="n">
        <v>-0.02</v>
      </c>
      <c r="V30" s="43" t="n">
        <f aca="false">$B30+T30+U30</f>
        <v>4.354</v>
      </c>
      <c r="W30" s="43"/>
      <c r="X30" s="43" t="n">
        <v>-0.155</v>
      </c>
      <c r="Y30" s="43" t="n">
        <v>-0.1</v>
      </c>
      <c r="Z30" s="43" t="n">
        <f aca="false">$B30+X30+Y30</f>
        <v>3.759</v>
      </c>
      <c r="AA30" s="43"/>
      <c r="AB30" s="43" t="n">
        <v>-0.27</v>
      </c>
      <c r="AC30" s="43" t="n">
        <v>-0.1</v>
      </c>
      <c r="AD30" s="43" t="n">
        <f aca="false">$B30+AB30+AC30</f>
        <v>3.644</v>
      </c>
    </row>
    <row r="31" customFormat="false" ht="12.75" hidden="false" customHeight="false" outlineLevel="0" collapsed="false">
      <c r="A31" s="38" t="n">
        <f aca="false">EOMONTH(A30,0)+1</f>
        <v>38018</v>
      </c>
      <c r="B31" s="43" t="n">
        <v>3.93</v>
      </c>
      <c r="C31" s="43"/>
      <c r="D31" s="43" t="n">
        <v>-0.1475</v>
      </c>
      <c r="E31" s="43" t="n">
        <v>0</v>
      </c>
      <c r="F31" s="43" t="n">
        <f aca="false">$B31+D31+E31</f>
        <v>3.7825</v>
      </c>
      <c r="G31" s="43"/>
      <c r="H31" s="43" t="n">
        <f aca="false">D31</f>
        <v>-0.1475</v>
      </c>
      <c r="I31" s="43" t="n">
        <v>0</v>
      </c>
      <c r="J31" s="43" t="n">
        <f aca="false">$B31+H31+I31</f>
        <v>3.7825</v>
      </c>
      <c r="K31" s="43"/>
      <c r="L31" s="43" t="n">
        <v>-0.1475</v>
      </c>
      <c r="M31" s="43" t="n">
        <v>-0.01</v>
      </c>
      <c r="N31" s="43" t="n">
        <f aca="false">$B31+L31+M31</f>
        <v>3.7725</v>
      </c>
      <c r="O31" s="43"/>
      <c r="P31" s="43" t="n">
        <v>-0.35</v>
      </c>
      <c r="Q31" s="43" t="n">
        <v>-0.03</v>
      </c>
      <c r="R31" s="43" t="n">
        <f aca="false">$B31+P31+Q31</f>
        <v>3.55</v>
      </c>
      <c r="S31" s="43"/>
      <c r="T31" s="43" t="n">
        <v>0.32</v>
      </c>
      <c r="U31" s="43" t="n">
        <v>-0.02</v>
      </c>
      <c r="V31" s="43" t="n">
        <f aca="false">$B31+T31+U31</f>
        <v>4.23</v>
      </c>
      <c r="W31" s="43"/>
      <c r="X31" s="43" t="n">
        <v>-0.155</v>
      </c>
      <c r="Y31" s="43" t="n">
        <v>-0.1</v>
      </c>
      <c r="Z31" s="43" t="n">
        <f aca="false">$B31+X31+Y31</f>
        <v>3.675</v>
      </c>
      <c r="AA31" s="43"/>
      <c r="AB31" s="43" t="n">
        <v>-0.27</v>
      </c>
      <c r="AC31" s="43" t="n">
        <v>-0.1</v>
      </c>
      <c r="AD31" s="43" t="n">
        <f aca="false">$B31+AB31+AC31</f>
        <v>3.56</v>
      </c>
    </row>
    <row r="32" customFormat="false" ht="12.75" hidden="false" customHeight="false" outlineLevel="0" collapsed="false">
      <c r="A32" s="38" t="n">
        <f aca="false">EOMONTH(A31,0)+1</f>
        <v>38047</v>
      </c>
      <c r="B32" s="43" t="n">
        <v>3.795</v>
      </c>
      <c r="C32" s="43"/>
      <c r="D32" s="43" t="n">
        <v>-0.145</v>
      </c>
      <c r="E32" s="43" t="n">
        <v>0</v>
      </c>
      <c r="F32" s="43" t="n">
        <f aca="false">$B32+D32+E32</f>
        <v>3.65</v>
      </c>
      <c r="G32" s="43"/>
      <c r="H32" s="43" t="n">
        <f aca="false">D32</f>
        <v>-0.145</v>
      </c>
      <c r="I32" s="43" t="n">
        <v>0</v>
      </c>
      <c r="J32" s="43" t="n">
        <f aca="false">$B32+H32+I32</f>
        <v>3.65</v>
      </c>
      <c r="K32" s="43"/>
      <c r="L32" s="43" t="n">
        <v>-0.145</v>
      </c>
      <c r="M32" s="43" t="n">
        <v>-0.01</v>
      </c>
      <c r="N32" s="43" t="n">
        <f aca="false">$B32+L32+M32</f>
        <v>3.64</v>
      </c>
      <c r="O32" s="43"/>
      <c r="P32" s="43" t="n">
        <v>-0.35</v>
      </c>
      <c r="Q32" s="43" t="n">
        <v>-0.03</v>
      </c>
      <c r="R32" s="43" t="n">
        <f aca="false">$B32+P32+Q32</f>
        <v>3.415</v>
      </c>
      <c r="S32" s="43"/>
      <c r="T32" s="43" t="n">
        <v>0.2</v>
      </c>
      <c r="U32" s="43" t="n">
        <v>-0.02</v>
      </c>
      <c r="V32" s="43" t="n">
        <f aca="false">$B32+T32+U32</f>
        <v>3.975</v>
      </c>
      <c r="W32" s="43"/>
      <c r="X32" s="43" t="n">
        <v>-0.155</v>
      </c>
      <c r="Y32" s="43" t="n">
        <v>-0.1</v>
      </c>
      <c r="Z32" s="43" t="n">
        <f aca="false">$B32+X32+Y32</f>
        <v>3.54</v>
      </c>
      <c r="AA32" s="43"/>
      <c r="AB32" s="43" t="n">
        <v>-0.27</v>
      </c>
      <c r="AC32" s="43" t="n">
        <v>-0.1</v>
      </c>
      <c r="AD32" s="43" t="n">
        <f aca="false">$B32+AB32+AC32</f>
        <v>3.425</v>
      </c>
    </row>
    <row r="33" customFormat="false" ht="12.75" hidden="false" customHeight="false" outlineLevel="0" collapsed="false">
      <c r="A33" s="38" t="n">
        <f aca="false">EOMONTH(A32,0)+1</f>
        <v>38078</v>
      </c>
      <c r="B33" s="43" t="n">
        <v>3.641</v>
      </c>
      <c r="C33" s="43"/>
      <c r="D33" s="43" t="n">
        <v>-0.15</v>
      </c>
      <c r="E33" s="43" t="n">
        <v>0</v>
      </c>
      <c r="F33" s="43" t="n">
        <f aca="false">$B33+D33+E33</f>
        <v>3.491</v>
      </c>
      <c r="G33" s="43"/>
      <c r="H33" s="43" t="n">
        <f aca="false">D33</f>
        <v>-0.15</v>
      </c>
      <c r="I33" s="43" t="n">
        <v>0</v>
      </c>
      <c r="J33" s="43" t="n">
        <f aca="false">$B33+H33+I33</f>
        <v>3.491</v>
      </c>
      <c r="K33" s="43"/>
      <c r="L33" s="43" t="n">
        <v>-0.15</v>
      </c>
      <c r="M33" s="43" t="n">
        <v>-0.01</v>
      </c>
      <c r="N33" s="43" t="n">
        <f aca="false">$B33+L33+M33</f>
        <v>3.481</v>
      </c>
      <c r="O33" s="43"/>
      <c r="P33" s="43" t="n">
        <v>-0.48</v>
      </c>
      <c r="Q33" s="43" t="n">
        <v>-0.03</v>
      </c>
      <c r="R33" s="43" t="n">
        <f aca="false">$B33+P33+Q33</f>
        <v>3.131</v>
      </c>
      <c r="S33" s="43"/>
      <c r="T33" s="43" t="n">
        <v>0.275</v>
      </c>
      <c r="U33" s="43" t="n">
        <v>-0.02</v>
      </c>
      <c r="V33" s="43" t="n">
        <f aca="false">$B33+T33+U33</f>
        <v>3.896</v>
      </c>
      <c r="W33" s="43"/>
      <c r="X33" s="43" t="n">
        <v>-0.22</v>
      </c>
      <c r="Y33" s="43" t="n">
        <v>-0.1</v>
      </c>
      <c r="Z33" s="43" t="n">
        <f aca="false">$B33+X33+Y33</f>
        <v>3.321</v>
      </c>
      <c r="AA33" s="43"/>
      <c r="AB33" s="43" t="n">
        <v>-0.39</v>
      </c>
      <c r="AC33" s="43" t="n">
        <v>-0.1</v>
      </c>
      <c r="AD33" s="43" t="n">
        <f aca="false">$B33+AB33+AC33</f>
        <v>3.151</v>
      </c>
    </row>
    <row r="34" customFormat="false" ht="12.75" hidden="false" customHeight="false" outlineLevel="0" collapsed="false">
      <c r="A34" s="38" t="n">
        <f aca="false">EOMONTH(A33,0)+1</f>
        <v>38108</v>
      </c>
      <c r="B34" s="43" t="n">
        <v>3.645</v>
      </c>
      <c r="C34" s="43"/>
      <c r="D34" s="43" t="n">
        <v>-0.15</v>
      </c>
      <c r="E34" s="43" t="n">
        <v>0</v>
      </c>
      <c r="F34" s="43" t="n">
        <f aca="false">$B34+D34+E34</f>
        <v>3.495</v>
      </c>
      <c r="G34" s="43"/>
      <c r="H34" s="43" t="n">
        <f aca="false">D34</f>
        <v>-0.15</v>
      </c>
      <c r="I34" s="43" t="n">
        <v>0</v>
      </c>
      <c r="J34" s="43" t="n">
        <f aca="false">$B34+H34+I34</f>
        <v>3.495</v>
      </c>
      <c r="K34" s="43"/>
      <c r="L34" s="43" t="n">
        <v>-0.15</v>
      </c>
      <c r="M34" s="43" t="n">
        <v>-0.01</v>
      </c>
      <c r="N34" s="43" t="n">
        <f aca="false">$B34+L34+M34</f>
        <v>3.485</v>
      </c>
      <c r="O34" s="43"/>
      <c r="P34" s="43" t="n">
        <v>-0.48</v>
      </c>
      <c r="Q34" s="43" t="n">
        <v>-0.03</v>
      </c>
      <c r="R34" s="43" t="n">
        <f aca="false">$B34+P34+Q34</f>
        <v>3.135</v>
      </c>
      <c r="S34" s="43"/>
      <c r="T34" s="43" t="n">
        <v>0.275</v>
      </c>
      <c r="U34" s="43" t="n">
        <v>-0.02</v>
      </c>
      <c r="V34" s="43" t="n">
        <f aca="false">$B34+T34+U34</f>
        <v>3.9</v>
      </c>
      <c r="W34" s="43"/>
      <c r="X34" s="43" t="n">
        <v>-0.22</v>
      </c>
      <c r="Y34" s="43" t="n">
        <v>-0.1</v>
      </c>
      <c r="Z34" s="43" t="n">
        <f aca="false">$B34+X34+Y34</f>
        <v>3.325</v>
      </c>
      <c r="AA34" s="43"/>
      <c r="AB34" s="43" t="n">
        <v>-0.39</v>
      </c>
      <c r="AC34" s="43" t="n">
        <v>-0.1</v>
      </c>
      <c r="AD34" s="43" t="n">
        <f aca="false">$B34+AB34+AC34</f>
        <v>3.155</v>
      </c>
    </row>
    <row r="35" customFormat="false" ht="12.75" hidden="false" customHeight="false" outlineLevel="0" collapsed="false">
      <c r="A35" s="38" t="n">
        <f aca="false">EOMONTH(A34,0)+1</f>
        <v>38139</v>
      </c>
      <c r="B35" s="43" t="n">
        <v>3.685</v>
      </c>
      <c r="C35" s="43"/>
      <c r="D35" s="43" t="n">
        <v>-0.15</v>
      </c>
      <c r="E35" s="43" t="n">
        <v>0</v>
      </c>
      <c r="F35" s="43" t="n">
        <f aca="false">$B35+D35+E35</f>
        <v>3.535</v>
      </c>
      <c r="G35" s="43"/>
      <c r="H35" s="43" t="n">
        <f aca="false">D35</f>
        <v>-0.15</v>
      </c>
      <c r="I35" s="43" t="n">
        <v>0</v>
      </c>
      <c r="J35" s="43" t="n">
        <f aca="false">$B35+H35+I35</f>
        <v>3.535</v>
      </c>
      <c r="K35" s="43"/>
      <c r="L35" s="43" t="n">
        <v>-0.15</v>
      </c>
      <c r="M35" s="43" t="n">
        <v>-0.01</v>
      </c>
      <c r="N35" s="43" t="n">
        <f aca="false">$B35+L35+M35</f>
        <v>3.525</v>
      </c>
      <c r="O35" s="43"/>
      <c r="P35" s="43" t="n">
        <v>-0.48</v>
      </c>
      <c r="Q35" s="43" t="n">
        <v>-0.03</v>
      </c>
      <c r="R35" s="43" t="n">
        <f aca="false">$B35+P35+Q35</f>
        <v>3.175</v>
      </c>
      <c r="S35" s="43"/>
      <c r="T35" s="43" t="n">
        <v>0.275</v>
      </c>
      <c r="U35" s="43" t="n">
        <v>-0.02</v>
      </c>
      <c r="V35" s="43" t="n">
        <f aca="false">$B35+T35+U35</f>
        <v>3.94</v>
      </c>
      <c r="W35" s="43"/>
      <c r="X35" s="43" t="n">
        <v>-0.22</v>
      </c>
      <c r="Y35" s="43" t="n">
        <v>-0.1</v>
      </c>
      <c r="Z35" s="43" t="n">
        <f aca="false">$B35+X35+Y35</f>
        <v>3.365</v>
      </c>
      <c r="AA35" s="43"/>
      <c r="AB35" s="43" t="n">
        <v>-0.39</v>
      </c>
      <c r="AC35" s="43" t="n">
        <v>-0.1</v>
      </c>
      <c r="AD35" s="43" t="n">
        <f aca="false">$B35+AB35+AC35</f>
        <v>3.195</v>
      </c>
    </row>
    <row r="36" customFormat="false" ht="12.75" hidden="false" customHeight="false" outlineLevel="0" collapsed="false">
      <c r="A36" s="38" t="n">
        <f aca="false">EOMONTH(A35,0)+1</f>
        <v>38169</v>
      </c>
      <c r="B36" s="43" t="n">
        <v>3.73</v>
      </c>
      <c r="C36" s="43"/>
      <c r="D36" s="43" t="n">
        <v>-0.15</v>
      </c>
      <c r="E36" s="43" t="n">
        <v>0</v>
      </c>
      <c r="F36" s="43" t="n">
        <f aca="false">$B36+D36+E36</f>
        <v>3.58</v>
      </c>
      <c r="G36" s="43"/>
      <c r="H36" s="43" t="n">
        <f aca="false">D36</f>
        <v>-0.15</v>
      </c>
      <c r="I36" s="43" t="n">
        <v>0</v>
      </c>
      <c r="J36" s="43" t="n">
        <f aca="false">$B36+H36+I36</f>
        <v>3.58</v>
      </c>
      <c r="K36" s="43"/>
      <c r="L36" s="43" t="n">
        <v>-0.15</v>
      </c>
      <c r="M36" s="43" t="n">
        <v>-0.01</v>
      </c>
      <c r="N36" s="43" t="n">
        <f aca="false">$B36+L36+M36</f>
        <v>3.57</v>
      </c>
      <c r="O36" s="43"/>
      <c r="P36" s="43" t="n">
        <v>-0.48</v>
      </c>
      <c r="Q36" s="43" t="n">
        <v>-0.03</v>
      </c>
      <c r="R36" s="43" t="n">
        <f aca="false">$B36+P36+Q36</f>
        <v>3.22</v>
      </c>
      <c r="S36" s="43"/>
      <c r="T36" s="43" t="n">
        <v>0.275</v>
      </c>
      <c r="U36" s="43" t="n">
        <v>-0.02</v>
      </c>
      <c r="V36" s="43" t="n">
        <f aca="false">$B36+T36+U36</f>
        <v>3.985</v>
      </c>
      <c r="W36" s="43"/>
      <c r="X36" s="43" t="n">
        <v>-0.22</v>
      </c>
      <c r="Y36" s="43" t="n">
        <v>-0.1</v>
      </c>
      <c r="Z36" s="43" t="n">
        <f aca="false">$B36+X36+Y36</f>
        <v>3.41</v>
      </c>
      <c r="AA36" s="43"/>
      <c r="AB36" s="43" t="n">
        <v>-0.39</v>
      </c>
      <c r="AC36" s="43" t="n">
        <v>-0.1</v>
      </c>
      <c r="AD36" s="43" t="n">
        <f aca="false">$B36+AB36+AC36</f>
        <v>3.24</v>
      </c>
    </row>
    <row r="37" customFormat="false" ht="12.75" hidden="false" customHeight="false" outlineLevel="0" collapsed="false">
      <c r="A37" s="38" t="n">
        <f aca="false">EOMONTH(A36,0)+1</f>
        <v>38200</v>
      </c>
      <c r="B37" s="43" t="n">
        <v>3.769</v>
      </c>
      <c r="C37" s="43"/>
      <c r="D37" s="43" t="n">
        <v>-0.15</v>
      </c>
      <c r="E37" s="43" t="n">
        <v>0</v>
      </c>
      <c r="F37" s="43" t="n">
        <f aca="false">$B37+D37+E37</f>
        <v>3.619</v>
      </c>
      <c r="G37" s="43"/>
      <c r="H37" s="43" t="n">
        <f aca="false">D37</f>
        <v>-0.15</v>
      </c>
      <c r="I37" s="43" t="n">
        <v>0</v>
      </c>
      <c r="J37" s="43" t="n">
        <f aca="false">$B37+H37+I37</f>
        <v>3.619</v>
      </c>
      <c r="K37" s="43"/>
      <c r="L37" s="43" t="n">
        <v>-0.15</v>
      </c>
      <c r="M37" s="43" t="n">
        <v>-0.01</v>
      </c>
      <c r="N37" s="43" t="n">
        <f aca="false">$B37+L37+M37</f>
        <v>3.609</v>
      </c>
      <c r="O37" s="43"/>
      <c r="P37" s="43" t="n">
        <v>-0.48</v>
      </c>
      <c r="Q37" s="43" t="n">
        <v>-0.03</v>
      </c>
      <c r="R37" s="43" t="n">
        <f aca="false">$B37+P37+Q37</f>
        <v>3.259</v>
      </c>
      <c r="S37" s="43"/>
      <c r="T37" s="43" t="n">
        <v>0.275</v>
      </c>
      <c r="U37" s="43" t="n">
        <v>-0.02</v>
      </c>
      <c r="V37" s="43" t="n">
        <f aca="false">$B37+T37+U37</f>
        <v>4.024</v>
      </c>
      <c r="W37" s="43"/>
      <c r="X37" s="43" t="n">
        <v>-0.22</v>
      </c>
      <c r="Y37" s="43" t="n">
        <v>-0.1</v>
      </c>
      <c r="Z37" s="43" t="n">
        <f aca="false">$B37+X37+Y37</f>
        <v>3.449</v>
      </c>
      <c r="AA37" s="43"/>
      <c r="AB37" s="43" t="n">
        <v>-0.39</v>
      </c>
      <c r="AC37" s="43" t="n">
        <v>-0.1</v>
      </c>
      <c r="AD37" s="43" t="n">
        <f aca="false">$B37+AB37+AC37</f>
        <v>3.279</v>
      </c>
    </row>
    <row r="38" customFormat="false" ht="12.75" hidden="false" customHeight="false" outlineLevel="0" collapsed="false">
      <c r="A38" s="38" t="n">
        <f aca="false">EOMONTH(A37,0)+1</f>
        <v>38231</v>
      </c>
      <c r="B38" s="43" t="n">
        <v>3.763</v>
      </c>
      <c r="C38" s="43"/>
      <c r="D38" s="43" t="n">
        <v>-0.15</v>
      </c>
      <c r="E38" s="43" t="n">
        <v>0</v>
      </c>
      <c r="F38" s="43" t="n">
        <f aca="false">$B38+D38+E38</f>
        <v>3.613</v>
      </c>
      <c r="G38" s="43"/>
      <c r="H38" s="43" t="n">
        <f aca="false">D38</f>
        <v>-0.15</v>
      </c>
      <c r="I38" s="43" t="n">
        <v>0</v>
      </c>
      <c r="J38" s="43" t="n">
        <f aca="false">$B38+H38+I38</f>
        <v>3.613</v>
      </c>
      <c r="K38" s="43"/>
      <c r="L38" s="43" t="n">
        <v>-0.15</v>
      </c>
      <c r="M38" s="43" t="n">
        <v>-0.01</v>
      </c>
      <c r="N38" s="43" t="n">
        <f aca="false">$B38+L38+M38</f>
        <v>3.603</v>
      </c>
      <c r="O38" s="43"/>
      <c r="P38" s="43" t="n">
        <v>-0.48</v>
      </c>
      <c r="Q38" s="43" t="n">
        <v>-0.03</v>
      </c>
      <c r="R38" s="43" t="n">
        <f aca="false">$B38+P38+Q38</f>
        <v>3.253</v>
      </c>
      <c r="S38" s="43"/>
      <c r="T38" s="43" t="n">
        <v>0.275</v>
      </c>
      <c r="U38" s="43" t="n">
        <v>-0.02</v>
      </c>
      <c r="V38" s="43" t="n">
        <f aca="false">$B38+T38+U38</f>
        <v>4.018</v>
      </c>
      <c r="W38" s="43"/>
      <c r="X38" s="43" t="n">
        <v>-0.22</v>
      </c>
      <c r="Y38" s="43" t="n">
        <v>-0.1</v>
      </c>
      <c r="Z38" s="43" t="n">
        <f aca="false">$B38+X38+Y38</f>
        <v>3.443</v>
      </c>
      <c r="AA38" s="43"/>
      <c r="AB38" s="43" t="n">
        <v>-0.39</v>
      </c>
      <c r="AC38" s="43" t="n">
        <v>-0.1</v>
      </c>
      <c r="AD38" s="43" t="n">
        <f aca="false">$B38+AB38+AC38</f>
        <v>3.273</v>
      </c>
    </row>
    <row r="39" customFormat="false" ht="12.75" hidden="false" customHeight="false" outlineLevel="0" collapsed="false">
      <c r="A39" s="38" t="n">
        <f aca="false">EOMONTH(A38,0)+1</f>
        <v>38261</v>
      </c>
      <c r="B39" s="43" t="n">
        <v>3.781</v>
      </c>
      <c r="C39" s="43"/>
      <c r="D39" s="43" t="n">
        <v>-0.15</v>
      </c>
      <c r="E39" s="43" t="n">
        <v>0</v>
      </c>
      <c r="F39" s="43" t="n">
        <f aca="false">$B39+D39+E39</f>
        <v>3.631</v>
      </c>
      <c r="G39" s="43"/>
      <c r="H39" s="43" t="n">
        <f aca="false">D39</f>
        <v>-0.15</v>
      </c>
      <c r="I39" s="43" t="n">
        <v>0</v>
      </c>
      <c r="J39" s="43" t="n">
        <f aca="false">$B39+H39+I39</f>
        <v>3.631</v>
      </c>
      <c r="K39" s="43"/>
      <c r="L39" s="43" t="n">
        <v>-0.15</v>
      </c>
      <c r="M39" s="43" t="n">
        <v>-0.01</v>
      </c>
      <c r="N39" s="43" t="n">
        <f aca="false">$B39+L39+M39</f>
        <v>3.621</v>
      </c>
      <c r="O39" s="43"/>
      <c r="P39" s="43" t="n">
        <v>-0.48</v>
      </c>
      <c r="Q39" s="43" t="n">
        <v>-0.03</v>
      </c>
      <c r="R39" s="43" t="n">
        <f aca="false">$B39+P39+Q39</f>
        <v>3.271</v>
      </c>
      <c r="S39" s="43"/>
      <c r="T39" s="43" t="n">
        <v>0.275</v>
      </c>
      <c r="U39" s="43" t="n">
        <v>-0.02</v>
      </c>
      <c r="V39" s="43" t="n">
        <f aca="false">$B39+T39+U39</f>
        <v>4.036</v>
      </c>
      <c r="W39" s="43"/>
      <c r="X39" s="43" t="n">
        <v>-0.22</v>
      </c>
      <c r="Y39" s="43" t="n">
        <v>-0.1</v>
      </c>
      <c r="Z39" s="43" t="n">
        <f aca="false">$B39+X39+Y39</f>
        <v>3.461</v>
      </c>
      <c r="AA39" s="43"/>
      <c r="AB39" s="43" t="n">
        <v>-0.39</v>
      </c>
      <c r="AC39" s="43" t="n">
        <v>-0.1</v>
      </c>
      <c r="AD39" s="43" t="n">
        <f aca="false">$B39+AB39+AC39</f>
        <v>3.291</v>
      </c>
    </row>
    <row r="40" customFormat="false" ht="12.75" hidden="false" customHeight="false" outlineLevel="0" collapsed="false">
      <c r="A40" s="38" t="n">
        <f aca="false">EOMONTH(A39,0)+1</f>
        <v>38292</v>
      </c>
      <c r="B40" s="43" t="n">
        <v>3.938</v>
      </c>
      <c r="C40" s="43"/>
      <c r="D40" s="43" t="n">
        <v>-0.15</v>
      </c>
      <c r="E40" s="43" t="n">
        <v>0</v>
      </c>
      <c r="F40" s="43" t="n">
        <f aca="false">$B40+D40+E40</f>
        <v>3.788</v>
      </c>
      <c r="G40" s="43"/>
      <c r="H40" s="43" t="n">
        <f aca="false">D40</f>
        <v>-0.15</v>
      </c>
      <c r="I40" s="43" t="n">
        <v>0</v>
      </c>
      <c r="J40" s="43" t="n">
        <f aca="false">$B40+H40+I40</f>
        <v>3.788</v>
      </c>
      <c r="K40" s="43"/>
      <c r="L40" s="43" t="n">
        <v>-0.15</v>
      </c>
      <c r="M40" s="43" t="n">
        <v>-0.01</v>
      </c>
      <c r="N40" s="43" t="n">
        <f aca="false">$B40+L40+M40</f>
        <v>3.778</v>
      </c>
      <c r="O40" s="43"/>
      <c r="P40" s="43" t="n">
        <v>-0.34</v>
      </c>
      <c r="Q40" s="43" t="n">
        <v>-0.03</v>
      </c>
      <c r="R40" s="43" t="n">
        <f aca="false">$B40+P40+Q40</f>
        <v>3.568</v>
      </c>
      <c r="S40" s="43"/>
      <c r="T40" s="43" t="n">
        <v>0.3</v>
      </c>
      <c r="U40" s="43" t="n">
        <v>-0.02</v>
      </c>
      <c r="V40" s="43" t="n">
        <f aca="false">$B40+T40+U40</f>
        <v>4.218</v>
      </c>
      <c r="W40" s="43"/>
      <c r="X40" s="43" t="n">
        <v>-0.135</v>
      </c>
      <c r="Y40" s="43" t="n">
        <v>-0.1</v>
      </c>
      <c r="Z40" s="43" t="n">
        <f aca="false">$B40+X40+Y40</f>
        <v>3.703</v>
      </c>
      <c r="AA40" s="43"/>
      <c r="AB40" s="43" t="n">
        <v>-0.26</v>
      </c>
      <c r="AC40" s="43" t="n">
        <v>-0.1</v>
      </c>
      <c r="AD40" s="43" t="n">
        <f aca="false">$B40+AB40+AC40</f>
        <v>3.578</v>
      </c>
    </row>
    <row r="41" customFormat="false" ht="12.75" hidden="false" customHeight="false" outlineLevel="0" collapsed="false">
      <c r="A41" s="38" t="n">
        <f aca="false">EOMONTH(A40,0)+1</f>
        <v>38322</v>
      </c>
      <c r="B41" s="43" t="n">
        <v>4.098</v>
      </c>
      <c r="C41" s="43"/>
      <c r="D41" s="43" t="n">
        <v>-0.1525</v>
      </c>
      <c r="E41" s="43" t="n">
        <v>0</v>
      </c>
      <c r="F41" s="43" t="n">
        <f aca="false">$B41+D41+E41</f>
        <v>3.9455</v>
      </c>
      <c r="G41" s="43"/>
      <c r="H41" s="43" t="n">
        <f aca="false">D41</f>
        <v>-0.1525</v>
      </c>
      <c r="I41" s="43" t="n">
        <v>0</v>
      </c>
      <c r="J41" s="43" t="n">
        <f aca="false">$B41+H41+I41</f>
        <v>3.9455</v>
      </c>
      <c r="K41" s="43"/>
      <c r="L41" s="43" t="n">
        <v>-0.1525</v>
      </c>
      <c r="M41" s="43" t="n">
        <v>-0.01</v>
      </c>
      <c r="N41" s="43" t="n">
        <f aca="false">$B41+L41+M41</f>
        <v>3.9355</v>
      </c>
      <c r="O41" s="43"/>
      <c r="P41" s="43" t="n">
        <v>-0.34</v>
      </c>
      <c r="Q41" s="43" t="n">
        <v>-0.03</v>
      </c>
      <c r="R41" s="43" t="n">
        <f aca="false">$B41+P41+Q41</f>
        <v>3.728</v>
      </c>
      <c r="S41" s="43"/>
      <c r="T41" s="43" t="n">
        <v>0.37</v>
      </c>
      <c r="U41" s="43" t="n">
        <v>-0.02</v>
      </c>
      <c r="V41" s="43" t="n">
        <f aca="false">$B41+T41+U41</f>
        <v>4.448</v>
      </c>
      <c r="W41" s="43"/>
      <c r="X41" s="43" t="n">
        <v>-0.135</v>
      </c>
      <c r="Y41" s="43" t="n">
        <v>-0.1</v>
      </c>
      <c r="Z41" s="43" t="n">
        <f aca="false">$B41+X41+Y41</f>
        <v>3.863</v>
      </c>
      <c r="AA41" s="43"/>
      <c r="AB41" s="43" t="n">
        <v>-0.26</v>
      </c>
      <c r="AC41" s="43" t="n">
        <v>-0.1</v>
      </c>
      <c r="AD41" s="43" t="n">
        <f aca="false">$B41+AB41+AC41</f>
        <v>3.738</v>
      </c>
    </row>
    <row r="42" customFormat="false" ht="12.75" hidden="false" customHeight="false" outlineLevel="0" collapsed="false">
      <c r="A42" s="38" t="n">
        <f aca="false">EOMONTH(A41,0)+1</f>
        <v>38353</v>
      </c>
      <c r="B42" s="43" t="n">
        <v>4.129</v>
      </c>
      <c r="C42" s="43"/>
      <c r="D42" s="43" t="n">
        <v>-0.155</v>
      </c>
      <c r="E42" s="43" t="n">
        <v>0</v>
      </c>
      <c r="F42" s="43" t="n">
        <f aca="false">$B42+D42+E42</f>
        <v>3.974</v>
      </c>
      <c r="G42" s="43"/>
      <c r="H42" s="43" t="n">
        <f aca="false">D42</f>
        <v>-0.155</v>
      </c>
      <c r="I42" s="43" t="n">
        <v>0</v>
      </c>
      <c r="J42" s="43" t="n">
        <f aca="false">$B42+H42+I42</f>
        <v>3.974</v>
      </c>
      <c r="K42" s="43"/>
      <c r="L42" s="43" t="n">
        <v>-0.155</v>
      </c>
      <c r="M42" s="43" t="n">
        <v>-0.01</v>
      </c>
      <c r="N42" s="43" t="n">
        <f aca="false">$B42+L42+M42</f>
        <v>3.964</v>
      </c>
      <c r="O42" s="43"/>
      <c r="P42" s="43" t="n">
        <v>-0.34</v>
      </c>
      <c r="Q42" s="43" t="n">
        <v>-0.03</v>
      </c>
      <c r="R42" s="43" t="n">
        <f aca="false">$B42+P42+Q42</f>
        <v>3.759</v>
      </c>
      <c r="S42" s="43"/>
      <c r="T42" s="43" t="n">
        <v>0.37</v>
      </c>
      <c r="U42" s="43" t="n">
        <v>-0.02</v>
      </c>
      <c r="V42" s="43" t="n">
        <f aca="false">$B42+T42+U42</f>
        <v>4.479</v>
      </c>
      <c r="W42" s="43"/>
      <c r="X42" s="43" t="n">
        <v>-0.135</v>
      </c>
      <c r="Y42" s="43" t="n">
        <v>-0.1</v>
      </c>
      <c r="Z42" s="43" t="n">
        <f aca="false">$B42+X42+Y42</f>
        <v>3.894</v>
      </c>
      <c r="AA42" s="43"/>
      <c r="AB42" s="43" t="n">
        <v>-0.26</v>
      </c>
      <c r="AC42" s="43" t="n">
        <v>-0.1</v>
      </c>
      <c r="AD42" s="43" t="n">
        <f aca="false">$B42+AB42+AC42</f>
        <v>3.769</v>
      </c>
    </row>
    <row r="43" customFormat="false" ht="12.75" hidden="false" customHeight="false" outlineLevel="0" collapsed="false">
      <c r="A43" s="38" t="n">
        <f aca="false">EOMONTH(A42,0)+1</f>
        <v>38384</v>
      </c>
      <c r="B43" s="43" t="n">
        <v>4.045</v>
      </c>
      <c r="C43" s="43"/>
      <c r="D43" s="43" t="n">
        <v>-0.1475</v>
      </c>
      <c r="E43" s="43" t="n">
        <v>0</v>
      </c>
      <c r="F43" s="43" t="n">
        <f aca="false">$B43+D43+E43</f>
        <v>3.8975</v>
      </c>
      <c r="G43" s="43"/>
      <c r="H43" s="43" t="n">
        <f aca="false">D43</f>
        <v>-0.1475</v>
      </c>
      <c r="I43" s="43" t="n">
        <v>0</v>
      </c>
      <c r="J43" s="43" t="n">
        <f aca="false">$B43+H43+I43</f>
        <v>3.8975</v>
      </c>
      <c r="K43" s="43"/>
      <c r="L43" s="43" t="n">
        <v>-0.1475</v>
      </c>
      <c r="M43" s="43" t="n">
        <v>-0.01</v>
      </c>
      <c r="N43" s="43" t="n">
        <f aca="false">$B43+L43+M43</f>
        <v>3.8875</v>
      </c>
      <c r="O43" s="43"/>
      <c r="P43" s="43" t="n">
        <v>-0.34</v>
      </c>
      <c r="Q43" s="43" t="n">
        <v>-0.03</v>
      </c>
      <c r="R43" s="43" t="n">
        <f aca="false">$B43+P43+Q43</f>
        <v>3.675</v>
      </c>
      <c r="S43" s="43"/>
      <c r="T43" s="43" t="n">
        <v>0.37</v>
      </c>
      <c r="U43" s="43" t="n">
        <v>-0.02</v>
      </c>
      <c r="V43" s="43" t="n">
        <f aca="false">$B43+T43+U43</f>
        <v>4.395</v>
      </c>
      <c r="W43" s="43"/>
      <c r="X43" s="43" t="n">
        <v>-0.135</v>
      </c>
      <c r="Y43" s="43" t="n">
        <v>-0.1</v>
      </c>
      <c r="Z43" s="43" t="n">
        <f aca="false">$B43+X43+Y43</f>
        <v>3.81</v>
      </c>
      <c r="AA43" s="43"/>
      <c r="AB43" s="43" t="n">
        <v>-0.26</v>
      </c>
      <c r="AC43" s="43" t="n">
        <v>-0.1</v>
      </c>
      <c r="AD43" s="43" t="n">
        <f aca="false">$B43+AB43+AC43</f>
        <v>3.685</v>
      </c>
    </row>
    <row r="44" customFormat="false" ht="12.75" hidden="false" customHeight="false" outlineLevel="0" collapsed="false">
      <c r="A44" s="38" t="n">
        <f aca="false">EOMONTH(A43,0)+1</f>
        <v>38412</v>
      </c>
      <c r="B44" s="43" t="n">
        <v>3.91</v>
      </c>
      <c r="C44" s="43"/>
      <c r="D44" s="43" t="n">
        <v>-0.145</v>
      </c>
      <c r="E44" s="43" t="n">
        <v>0</v>
      </c>
      <c r="F44" s="43" t="n">
        <f aca="false">$B44+D44+E44</f>
        <v>3.765</v>
      </c>
      <c r="G44" s="43"/>
      <c r="H44" s="43" t="n">
        <f aca="false">D44</f>
        <v>-0.145</v>
      </c>
      <c r="I44" s="43" t="n">
        <v>0</v>
      </c>
      <c r="J44" s="43" t="n">
        <f aca="false">$B44+H44+I44</f>
        <v>3.765</v>
      </c>
      <c r="K44" s="43"/>
      <c r="L44" s="43" t="n">
        <v>-0.145</v>
      </c>
      <c r="M44" s="43" t="n">
        <v>-0.01</v>
      </c>
      <c r="N44" s="43" t="n">
        <f aca="false">$B44+L44+M44</f>
        <v>3.755</v>
      </c>
      <c r="O44" s="43"/>
      <c r="P44" s="43" t="n">
        <v>-0.34</v>
      </c>
      <c r="Q44" s="43" t="n">
        <v>-0.03</v>
      </c>
      <c r="R44" s="43" t="n">
        <f aca="false">$B44+P44+Q44</f>
        <v>3.54</v>
      </c>
      <c r="S44" s="43"/>
      <c r="T44" s="43" t="n">
        <v>0.37</v>
      </c>
      <c r="U44" s="43" t="n">
        <v>-0.02</v>
      </c>
      <c r="V44" s="43" t="n">
        <f aca="false">$B44+T44+U44</f>
        <v>4.26</v>
      </c>
      <c r="W44" s="43"/>
      <c r="X44" s="43" t="n">
        <v>-0.135</v>
      </c>
      <c r="Y44" s="43" t="n">
        <v>-0.1</v>
      </c>
      <c r="Z44" s="43" t="n">
        <f aca="false">$B44+X44+Y44</f>
        <v>3.675</v>
      </c>
      <c r="AA44" s="43"/>
      <c r="AB44" s="43" t="n">
        <v>-0.26</v>
      </c>
      <c r="AC44" s="43" t="n">
        <v>-0.1</v>
      </c>
      <c r="AD44" s="43" t="n">
        <f aca="false">$B44+AB44+AC44</f>
        <v>3.55</v>
      </c>
    </row>
    <row r="45" customFormat="false" ht="12.75" hidden="false" customHeight="false" outlineLevel="0" collapsed="false">
      <c r="A45" s="38" t="n">
        <f aca="false">EOMONTH(A44,0)+1</f>
        <v>38443</v>
      </c>
      <c r="B45" s="43" t="n">
        <v>3.756</v>
      </c>
      <c r="C45" s="43"/>
      <c r="D45" s="43" t="n">
        <v>-0.15</v>
      </c>
      <c r="E45" s="43" t="n">
        <v>0</v>
      </c>
      <c r="F45" s="43" t="n">
        <f aca="false">$B45+D45+E45</f>
        <v>3.606</v>
      </c>
      <c r="G45" s="43"/>
      <c r="H45" s="43" t="n">
        <f aca="false">D45</f>
        <v>-0.15</v>
      </c>
      <c r="I45" s="43" t="n">
        <v>0</v>
      </c>
      <c r="J45" s="43" t="n">
        <f aca="false">$B45+H45+I45</f>
        <v>3.606</v>
      </c>
      <c r="K45" s="43"/>
      <c r="L45" s="43" t="n">
        <v>-0.15</v>
      </c>
      <c r="M45" s="43" t="n">
        <v>-0.01</v>
      </c>
      <c r="N45" s="43" t="n">
        <f aca="false">$B45+L45+M45</f>
        <v>3.596</v>
      </c>
      <c r="O45" s="43"/>
      <c r="P45" s="43" t="n">
        <v>-0.45</v>
      </c>
      <c r="Q45" s="43" t="n">
        <v>-0.03</v>
      </c>
      <c r="R45" s="43" t="n">
        <f aca="false">$B45+P45+Q45</f>
        <v>3.276</v>
      </c>
      <c r="S45" s="43"/>
      <c r="T45" s="43" t="n">
        <v>0.275</v>
      </c>
      <c r="U45" s="43" t="n">
        <v>-0.02</v>
      </c>
      <c r="V45" s="43" t="n">
        <f aca="false">$B45+T45+U45</f>
        <v>4.011</v>
      </c>
      <c r="W45" s="43"/>
      <c r="X45" s="43" t="n">
        <v>-0.2</v>
      </c>
      <c r="Y45" s="43" t="n">
        <v>-0.1</v>
      </c>
      <c r="Z45" s="43" t="n">
        <f aca="false">$B45+X45+Y45</f>
        <v>3.456</v>
      </c>
      <c r="AA45" s="43"/>
      <c r="AB45" s="43" t="n">
        <v>-0.37</v>
      </c>
      <c r="AC45" s="43" t="n">
        <v>-0.1</v>
      </c>
      <c r="AD45" s="43" t="n">
        <f aca="false">$B45+AB45+AC45</f>
        <v>3.286</v>
      </c>
    </row>
    <row r="46" customFormat="false" ht="12.75" hidden="false" customHeight="false" outlineLevel="0" collapsed="false">
      <c r="A46" s="38" t="n">
        <f aca="false">EOMONTH(A45,0)+1</f>
        <v>38473</v>
      </c>
      <c r="B46" s="43" t="n">
        <v>3.76</v>
      </c>
      <c r="C46" s="43"/>
      <c r="D46" s="43" t="n">
        <v>-0.15</v>
      </c>
      <c r="E46" s="43" t="n">
        <v>0</v>
      </c>
      <c r="F46" s="43" t="n">
        <f aca="false">$B46+D46+E46</f>
        <v>3.61</v>
      </c>
      <c r="G46" s="43"/>
      <c r="H46" s="43" t="n">
        <f aca="false">D46</f>
        <v>-0.15</v>
      </c>
      <c r="I46" s="43" t="n">
        <v>0</v>
      </c>
      <c r="J46" s="43" t="n">
        <f aca="false">$B46+H46+I46</f>
        <v>3.61</v>
      </c>
      <c r="K46" s="43"/>
      <c r="L46" s="43" t="n">
        <v>-0.15</v>
      </c>
      <c r="M46" s="43" t="n">
        <v>-0.01</v>
      </c>
      <c r="N46" s="43" t="n">
        <f aca="false">$B46+L46+M46</f>
        <v>3.6</v>
      </c>
      <c r="O46" s="43"/>
      <c r="P46" s="43" t="n">
        <v>-0.45</v>
      </c>
      <c r="Q46" s="43" t="n">
        <v>-0.03</v>
      </c>
      <c r="R46" s="43" t="n">
        <f aca="false">$B46+P46+Q46</f>
        <v>3.28</v>
      </c>
      <c r="S46" s="43"/>
      <c r="T46" s="43" t="n">
        <v>0.275</v>
      </c>
      <c r="U46" s="43" t="n">
        <v>-0.02</v>
      </c>
      <c r="V46" s="43" t="n">
        <f aca="false">$B46+T46+U46</f>
        <v>4.015</v>
      </c>
      <c r="W46" s="43"/>
      <c r="X46" s="43" t="n">
        <v>-0.2</v>
      </c>
      <c r="Y46" s="43" t="n">
        <v>-0.1</v>
      </c>
      <c r="Z46" s="43" t="n">
        <f aca="false">$B46+X46+Y46</f>
        <v>3.46</v>
      </c>
      <c r="AA46" s="43"/>
      <c r="AB46" s="43" t="n">
        <v>-0.37</v>
      </c>
      <c r="AC46" s="43" t="n">
        <v>-0.1</v>
      </c>
      <c r="AD46" s="43" t="n">
        <f aca="false">$B46+AB46+AC46</f>
        <v>3.29</v>
      </c>
    </row>
    <row r="47" customFormat="false" ht="12.75" hidden="false" customHeight="false" outlineLevel="0" collapsed="false">
      <c r="A47" s="38" t="n">
        <f aca="false">EOMONTH(A46,0)+1</f>
        <v>38504</v>
      </c>
      <c r="B47" s="43" t="n">
        <v>3.8</v>
      </c>
      <c r="C47" s="43"/>
      <c r="D47" s="43" t="n">
        <v>-0.15</v>
      </c>
      <c r="E47" s="43" t="n">
        <v>0</v>
      </c>
      <c r="F47" s="43" t="n">
        <f aca="false">$B47+D47+E47</f>
        <v>3.65</v>
      </c>
      <c r="G47" s="43"/>
      <c r="H47" s="43" t="n">
        <f aca="false">D47</f>
        <v>-0.15</v>
      </c>
      <c r="I47" s="43" t="n">
        <v>0</v>
      </c>
      <c r="J47" s="43" t="n">
        <f aca="false">$B47+H47+I47</f>
        <v>3.65</v>
      </c>
      <c r="K47" s="43"/>
      <c r="L47" s="43" t="n">
        <v>-0.15</v>
      </c>
      <c r="M47" s="43" t="n">
        <v>-0.01</v>
      </c>
      <c r="N47" s="43" t="n">
        <f aca="false">$B47+L47+M47</f>
        <v>3.64</v>
      </c>
      <c r="O47" s="43"/>
      <c r="P47" s="43" t="n">
        <v>-0.45</v>
      </c>
      <c r="Q47" s="43" t="n">
        <v>-0.03</v>
      </c>
      <c r="R47" s="43" t="n">
        <f aca="false">$B47+P47+Q47</f>
        <v>3.32</v>
      </c>
      <c r="S47" s="43"/>
      <c r="T47" s="43" t="n">
        <v>0.275</v>
      </c>
      <c r="U47" s="43" t="n">
        <v>-0.02</v>
      </c>
      <c r="V47" s="43" t="n">
        <f aca="false">$B47+T47+U47</f>
        <v>4.055</v>
      </c>
      <c r="W47" s="43"/>
      <c r="X47" s="43" t="n">
        <v>-0.2</v>
      </c>
      <c r="Y47" s="43" t="n">
        <v>-0.1</v>
      </c>
      <c r="Z47" s="43" t="n">
        <f aca="false">$B47+X47+Y47</f>
        <v>3.5</v>
      </c>
      <c r="AA47" s="43"/>
      <c r="AB47" s="43" t="n">
        <v>-0.37</v>
      </c>
      <c r="AC47" s="43" t="n">
        <v>-0.1</v>
      </c>
      <c r="AD47" s="43" t="n">
        <f aca="false">$B47+AB47+AC47</f>
        <v>3.33</v>
      </c>
    </row>
    <row r="48" customFormat="false" ht="12.75" hidden="false" customHeight="false" outlineLevel="0" collapsed="false">
      <c r="A48" s="38" t="n">
        <f aca="false">EOMONTH(A47,0)+1</f>
        <v>38534</v>
      </c>
      <c r="B48" s="43" t="n">
        <v>3.845</v>
      </c>
      <c r="C48" s="43"/>
      <c r="D48" s="43" t="n">
        <v>-0.15</v>
      </c>
      <c r="E48" s="43" t="n">
        <v>0</v>
      </c>
      <c r="F48" s="43" t="n">
        <f aca="false">$B48+D48+E48</f>
        <v>3.695</v>
      </c>
      <c r="G48" s="43"/>
      <c r="H48" s="43" t="n">
        <f aca="false">D48</f>
        <v>-0.15</v>
      </c>
      <c r="I48" s="43" t="n">
        <v>0</v>
      </c>
      <c r="J48" s="43" t="n">
        <f aca="false">$B48+H48+I48</f>
        <v>3.695</v>
      </c>
      <c r="K48" s="43"/>
      <c r="L48" s="43" t="n">
        <v>-0.15</v>
      </c>
      <c r="M48" s="43" t="n">
        <v>-0.01</v>
      </c>
      <c r="N48" s="43" t="n">
        <f aca="false">$B48+L48+M48</f>
        <v>3.685</v>
      </c>
      <c r="O48" s="43"/>
      <c r="P48" s="43" t="n">
        <v>-0.45</v>
      </c>
      <c r="Q48" s="43" t="n">
        <v>-0.03</v>
      </c>
      <c r="R48" s="43" t="n">
        <f aca="false">$B48+P48+Q48</f>
        <v>3.365</v>
      </c>
      <c r="S48" s="43"/>
      <c r="T48" s="43" t="n">
        <v>0.275</v>
      </c>
      <c r="U48" s="43" t="n">
        <v>-0.02</v>
      </c>
      <c r="V48" s="43" t="n">
        <f aca="false">$B48+T48+U48</f>
        <v>4.1</v>
      </c>
      <c r="W48" s="43"/>
      <c r="X48" s="43" t="n">
        <v>-0.2</v>
      </c>
      <c r="Y48" s="43" t="n">
        <v>-0.1</v>
      </c>
      <c r="Z48" s="43" t="n">
        <f aca="false">$B48+X48+Y48</f>
        <v>3.545</v>
      </c>
      <c r="AA48" s="43"/>
      <c r="AB48" s="43" t="n">
        <v>-0.37</v>
      </c>
      <c r="AC48" s="43" t="n">
        <v>-0.1</v>
      </c>
      <c r="AD48" s="43" t="n">
        <f aca="false">$B48+AB48+AC48</f>
        <v>3.375</v>
      </c>
    </row>
    <row r="49" customFormat="false" ht="12.75" hidden="false" customHeight="false" outlineLevel="0" collapsed="false">
      <c r="A49" s="38" t="n">
        <f aca="false">EOMONTH(A48,0)+1</f>
        <v>38565</v>
      </c>
      <c r="B49" s="43" t="n">
        <v>3.884</v>
      </c>
      <c r="C49" s="43"/>
      <c r="D49" s="43" t="n">
        <v>-0.15</v>
      </c>
      <c r="E49" s="43" t="n">
        <v>0</v>
      </c>
      <c r="F49" s="43" t="n">
        <f aca="false">$B49+D49+E49</f>
        <v>3.734</v>
      </c>
      <c r="G49" s="43"/>
      <c r="H49" s="43" t="n">
        <f aca="false">D49</f>
        <v>-0.15</v>
      </c>
      <c r="I49" s="43" t="n">
        <v>0</v>
      </c>
      <c r="J49" s="43" t="n">
        <f aca="false">$B49+H49+I49</f>
        <v>3.734</v>
      </c>
      <c r="K49" s="43"/>
      <c r="L49" s="43" t="n">
        <v>-0.15</v>
      </c>
      <c r="M49" s="43" t="n">
        <v>-0.01</v>
      </c>
      <c r="N49" s="43" t="n">
        <f aca="false">$B49+L49+M49</f>
        <v>3.724</v>
      </c>
      <c r="O49" s="43"/>
      <c r="P49" s="43" t="n">
        <v>-0.45</v>
      </c>
      <c r="Q49" s="43" t="n">
        <v>-0.03</v>
      </c>
      <c r="R49" s="43" t="n">
        <f aca="false">$B49+P49+Q49</f>
        <v>3.404</v>
      </c>
      <c r="S49" s="43"/>
      <c r="T49" s="43" t="n">
        <v>0.275</v>
      </c>
      <c r="U49" s="43" t="n">
        <v>-0.02</v>
      </c>
      <c r="V49" s="43" t="n">
        <f aca="false">$B49+T49+U49</f>
        <v>4.139</v>
      </c>
      <c r="W49" s="43"/>
      <c r="X49" s="43" t="n">
        <v>-0.2</v>
      </c>
      <c r="Y49" s="43" t="n">
        <v>-0.1</v>
      </c>
      <c r="Z49" s="43" t="n">
        <f aca="false">$B49+X49+Y49</f>
        <v>3.584</v>
      </c>
      <c r="AA49" s="43"/>
      <c r="AB49" s="43" t="n">
        <v>-0.37</v>
      </c>
      <c r="AC49" s="43" t="n">
        <v>-0.1</v>
      </c>
      <c r="AD49" s="43" t="n">
        <f aca="false">$B49+AB49+AC49</f>
        <v>3.414</v>
      </c>
    </row>
    <row r="50" customFormat="false" ht="12.75" hidden="false" customHeight="false" outlineLevel="0" collapsed="false">
      <c r="A50" s="38" t="n">
        <f aca="false">EOMONTH(A49,0)+1</f>
        <v>38596</v>
      </c>
      <c r="B50" s="43" t="n">
        <v>3.878</v>
      </c>
      <c r="C50" s="43"/>
      <c r="D50" s="43" t="n">
        <v>-0.15</v>
      </c>
      <c r="E50" s="43" t="n">
        <v>0</v>
      </c>
      <c r="F50" s="43" t="n">
        <f aca="false">$B50+D50+E50</f>
        <v>3.728</v>
      </c>
      <c r="G50" s="43"/>
      <c r="H50" s="43" t="n">
        <f aca="false">D50</f>
        <v>-0.15</v>
      </c>
      <c r="I50" s="43" t="n">
        <v>0</v>
      </c>
      <c r="J50" s="43" t="n">
        <f aca="false">$B50+H50+I50</f>
        <v>3.728</v>
      </c>
      <c r="K50" s="43"/>
      <c r="L50" s="43" t="n">
        <v>-0.15</v>
      </c>
      <c r="M50" s="43" t="n">
        <v>-0.01</v>
      </c>
      <c r="N50" s="43" t="n">
        <f aca="false">$B50+L50+M50</f>
        <v>3.718</v>
      </c>
      <c r="O50" s="43"/>
      <c r="P50" s="43" t="n">
        <v>-0.45</v>
      </c>
      <c r="Q50" s="43" t="n">
        <v>-0.03</v>
      </c>
      <c r="R50" s="43" t="n">
        <f aca="false">$B50+P50+Q50</f>
        <v>3.398</v>
      </c>
      <c r="S50" s="43"/>
      <c r="T50" s="43" t="n">
        <v>0.275</v>
      </c>
      <c r="U50" s="43" t="n">
        <v>-0.02</v>
      </c>
      <c r="V50" s="43" t="n">
        <f aca="false">$B50+T50+U50</f>
        <v>4.133</v>
      </c>
      <c r="W50" s="43"/>
      <c r="X50" s="43" t="n">
        <v>-0.2</v>
      </c>
      <c r="Y50" s="43" t="n">
        <v>-0.1</v>
      </c>
      <c r="Z50" s="43" t="n">
        <f aca="false">$B50+X50+Y50</f>
        <v>3.578</v>
      </c>
      <c r="AA50" s="43"/>
      <c r="AB50" s="43" t="n">
        <v>-0.37</v>
      </c>
      <c r="AC50" s="43" t="n">
        <v>-0.1</v>
      </c>
      <c r="AD50" s="43" t="n">
        <f aca="false">$B50+AB50+AC50</f>
        <v>3.408</v>
      </c>
    </row>
    <row r="51" customFormat="false" ht="12.75" hidden="false" customHeight="false" outlineLevel="0" collapsed="false">
      <c r="A51" s="38" t="n">
        <f aca="false">EOMONTH(A50,0)+1</f>
        <v>38626</v>
      </c>
      <c r="B51" s="43" t="n">
        <v>3.896</v>
      </c>
      <c r="C51" s="43"/>
      <c r="D51" s="43" t="n">
        <v>-0.15</v>
      </c>
      <c r="E51" s="43" t="n">
        <v>0</v>
      </c>
      <c r="F51" s="43" t="n">
        <f aca="false">$B51+D51+E51</f>
        <v>3.746</v>
      </c>
      <c r="G51" s="43"/>
      <c r="H51" s="43" t="n">
        <f aca="false">D51</f>
        <v>-0.15</v>
      </c>
      <c r="I51" s="43" t="n">
        <v>0</v>
      </c>
      <c r="J51" s="43" t="n">
        <f aca="false">$B51+H51+I51</f>
        <v>3.746</v>
      </c>
      <c r="K51" s="43"/>
      <c r="L51" s="43" t="n">
        <v>-0.15</v>
      </c>
      <c r="M51" s="43" t="n">
        <v>-0.01</v>
      </c>
      <c r="N51" s="43" t="n">
        <f aca="false">$B51+L51+M51</f>
        <v>3.736</v>
      </c>
      <c r="O51" s="43"/>
      <c r="P51" s="43" t="n">
        <v>-0.45</v>
      </c>
      <c r="Q51" s="43" t="n">
        <v>-0.03</v>
      </c>
      <c r="R51" s="43" t="n">
        <f aca="false">$B51+P51+Q51</f>
        <v>3.416</v>
      </c>
      <c r="S51" s="43"/>
      <c r="T51" s="43" t="n">
        <v>0.275</v>
      </c>
      <c r="U51" s="43" t="n">
        <v>-0.02</v>
      </c>
      <c r="V51" s="43" t="n">
        <f aca="false">$B51+T51+U51</f>
        <v>4.151</v>
      </c>
      <c r="W51" s="43"/>
      <c r="X51" s="43" t="n">
        <v>-0.2</v>
      </c>
      <c r="Y51" s="43" t="n">
        <v>-0.1</v>
      </c>
      <c r="Z51" s="43" t="n">
        <f aca="false">$B51+X51+Y51</f>
        <v>3.596</v>
      </c>
      <c r="AA51" s="43"/>
      <c r="AB51" s="43" t="n">
        <v>-0.37</v>
      </c>
      <c r="AC51" s="43" t="n">
        <v>-0.1</v>
      </c>
      <c r="AD51" s="43" t="n">
        <f aca="false">$B51+AB51+AC51</f>
        <v>3.426</v>
      </c>
    </row>
    <row r="52" customFormat="false" ht="12.75" hidden="false" customHeight="false" outlineLevel="0" collapsed="false">
      <c r="A52" s="38" t="n">
        <f aca="false">EOMONTH(A51,0)+1</f>
        <v>38657</v>
      </c>
      <c r="B52" s="43" t="n">
        <v>4.053</v>
      </c>
      <c r="C52" s="43"/>
      <c r="D52" s="43" t="n">
        <v>-0.15</v>
      </c>
      <c r="E52" s="43" t="n">
        <v>0</v>
      </c>
      <c r="F52" s="43" t="n">
        <f aca="false">$B52+D52+E52</f>
        <v>3.903</v>
      </c>
      <c r="G52" s="43"/>
      <c r="H52" s="43" t="n">
        <f aca="false">D52</f>
        <v>-0.15</v>
      </c>
      <c r="I52" s="43" t="n">
        <v>0</v>
      </c>
      <c r="J52" s="43" t="n">
        <f aca="false">$B52+H52+I52</f>
        <v>3.903</v>
      </c>
      <c r="K52" s="43"/>
      <c r="L52" s="43" t="n">
        <v>-0.15</v>
      </c>
      <c r="M52" s="43" t="n">
        <v>-0.01</v>
      </c>
      <c r="N52" s="43" t="n">
        <f aca="false">$B52+L52+M52</f>
        <v>3.893</v>
      </c>
      <c r="O52" s="43"/>
      <c r="P52" s="43" t="n">
        <v>-0.34</v>
      </c>
      <c r="Q52" s="43" t="n">
        <v>-0.03</v>
      </c>
      <c r="R52" s="43" t="n">
        <f aca="false">$B52+P52+Q52</f>
        <v>3.683</v>
      </c>
      <c r="S52" s="43"/>
      <c r="T52" s="43" t="n">
        <v>0.3</v>
      </c>
      <c r="U52" s="43" t="n">
        <v>-0.02</v>
      </c>
      <c r="V52" s="43" t="n">
        <f aca="false">$B52+T52+U52</f>
        <v>4.333</v>
      </c>
      <c r="W52" s="43"/>
      <c r="X52" s="43" t="n">
        <v>-0.13</v>
      </c>
      <c r="Y52" s="43" t="n">
        <v>-0.1</v>
      </c>
      <c r="Z52" s="43" t="n">
        <f aca="false">$B52+X52+Y52</f>
        <v>3.823</v>
      </c>
      <c r="AA52" s="43"/>
      <c r="AB52" s="43" t="n">
        <v>-0.26</v>
      </c>
      <c r="AC52" s="43" t="n">
        <v>-0.1</v>
      </c>
      <c r="AD52" s="43" t="n">
        <f aca="false">$B52+AB52+AC52</f>
        <v>3.693</v>
      </c>
    </row>
    <row r="53" customFormat="false" ht="12.75" hidden="false" customHeight="false" outlineLevel="0" collapsed="false">
      <c r="A53" s="38" t="n">
        <f aca="false">EOMONTH(A52,0)+1</f>
        <v>38687</v>
      </c>
      <c r="B53" s="43" t="n">
        <v>4.213</v>
      </c>
      <c r="C53" s="43"/>
      <c r="D53" s="43" t="n">
        <v>-0.1525</v>
      </c>
      <c r="E53" s="43" t="n">
        <v>0</v>
      </c>
      <c r="F53" s="43" t="n">
        <f aca="false">$B53+D53+E53</f>
        <v>4.0605</v>
      </c>
      <c r="G53" s="43"/>
      <c r="H53" s="43" t="n">
        <f aca="false">D53</f>
        <v>-0.1525</v>
      </c>
      <c r="I53" s="43" t="n">
        <v>0</v>
      </c>
      <c r="J53" s="43" t="n">
        <f aca="false">$B53+H53+I53</f>
        <v>4.0605</v>
      </c>
      <c r="K53" s="43"/>
      <c r="L53" s="43" t="n">
        <v>-0.1525</v>
      </c>
      <c r="M53" s="43" t="n">
        <v>-0.01</v>
      </c>
      <c r="N53" s="43" t="n">
        <f aca="false">$B53+L53+M53</f>
        <v>4.0505</v>
      </c>
      <c r="O53" s="43"/>
      <c r="P53" s="43" t="n">
        <v>-0.34</v>
      </c>
      <c r="Q53" s="43" t="n">
        <v>-0.03</v>
      </c>
      <c r="R53" s="43" t="n">
        <f aca="false">$B53+P53+Q53</f>
        <v>3.843</v>
      </c>
      <c r="S53" s="43"/>
      <c r="T53" s="43" t="n">
        <v>0.37</v>
      </c>
      <c r="U53" s="43" t="n">
        <v>-0.02</v>
      </c>
      <c r="V53" s="43" t="n">
        <f aca="false">$B53+T53+U53</f>
        <v>4.563</v>
      </c>
      <c r="W53" s="43"/>
      <c r="X53" s="43" t="n">
        <v>-0.13</v>
      </c>
      <c r="Y53" s="43" t="n">
        <v>-0.1</v>
      </c>
      <c r="Z53" s="43" t="n">
        <f aca="false">$B53+X53+Y53</f>
        <v>3.983</v>
      </c>
      <c r="AA53" s="43"/>
      <c r="AB53" s="43" t="n">
        <v>-0.26</v>
      </c>
      <c r="AC53" s="43" t="n">
        <v>-0.1</v>
      </c>
      <c r="AD53" s="43" t="n">
        <f aca="false">$B53+AB53+AC53</f>
        <v>3.853</v>
      </c>
    </row>
    <row r="54" customFormat="false" ht="12.75" hidden="false" customHeight="false" outlineLevel="0" collapsed="false">
      <c r="A54" s="38" t="n">
        <f aca="false">EOMONTH(A53,0)+1</f>
        <v>38718</v>
      </c>
      <c r="B54" s="43" t="n">
        <v>4.229</v>
      </c>
      <c r="C54" s="43"/>
      <c r="D54" s="43" t="n">
        <v>-0.155</v>
      </c>
      <c r="E54" s="43" t="n">
        <v>0</v>
      </c>
      <c r="F54" s="43" t="n">
        <f aca="false">$B54+D54+E54</f>
        <v>4.074</v>
      </c>
      <c r="G54" s="43"/>
      <c r="H54" s="43" t="n">
        <f aca="false">D54</f>
        <v>-0.155</v>
      </c>
      <c r="I54" s="43" t="n">
        <v>0</v>
      </c>
      <c r="J54" s="43" t="n">
        <f aca="false">$B54+H54+I54</f>
        <v>4.074</v>
      </c>
      <c r="K54" s="43"/>
      <c r="L54" s="43" t="n">
        <v>-0.155</v>
      </c>
      <c r="M54" s="43" t="n">
        <v>-0.01</v>
      </c>
      <c r="N54" s="43" t="n">
        <f aca="false">$B54+L54+M54</f>
        <v>4.064</v>
      </c>
      <c r="O54" s="43"/>
      <c r="P54" s="43" t="n">
        <v>-0.34</v>
      </c>
      <c r="Q54" s="43" t="n">
        <v>-0.03</v>
      </c>
      <c r="R54" s="43" t="n">
        <f aca="false">$B54+P54+Q54</f>
        <v>3.859</v>
      </c>
      <c r="S54" s="43"/>
      <c r="T54" s="43" t="n">
        <v>0.37</v>
      </c>
      <c r="U54" s="43" t="n">
        <v>-0.02</v>
      </c>
      <c r="V54" s="43" t="n">
        <f aca="false">$B54+T54+U54</f>
        <v>4.579</v>
      </c>
      <c r="W54" s="43"/>
      <c r="X54" s="43" t="n">
        <v>-0.13</v>
      </c>
      <c r="Y54" s="43" t="n">
        <v>-0.1</v>
      </c>
      <c r="Z54" s="43" t="n">
        <f aca="false">$B54+X54+Y54</f>
        <v>3.999</v>
      </c>
      <c r="AA54" s="43"/>
      <c r="AB54" s="43" t="n">
        <v>-0.26</v>
      </c>
      <c r="AC54" s="43" t="n">
        <v>-0.1</v>
      </c>
      <c r="AD54" s="43" t="n">
        <f aca="false">$B54+AB54+AC54</f>
        <v>3.869</v>
      </c>
    </row>
    <row r="55" customFormat="false" ht="12.75" hidden="false" customHeight="false" outlineLevel="0" collapsed="false">
      <c r="A55" s="38" t="n">
        <f aca="false">EOMONTH(A54,0)+1</f>
        <v>38749</v>
      </c>
      <c r="B55" s="43" t="n">
        <v>4.145</v>
      </c>
      <c r="C55" s="43"/>
      <c r="D55" s="43" t="n">
        <v>-0.1475</v>
      </c>
      <c r="E55" s="43" t="n">
        <v>0</v>
      </c>
      <c r="F55" s="43" t="n">
        <f aca="false">$B55+D55+E55</f>
        <v>3.9975</v>
      </c>
      <c r="G55" s="43"/>
      <c r="H55" s="43" t="n">
        <f aca="false">D55</f>
        <v>-0.1475</v>
      </c>
      <c r="I55" s="43" t="n">
        <v>0</v>
      </c>
      <c r="J55" s="43" t="n">
        <f aca="false">$B55+H55+I55</f>
        <v>3.9975</v>
      </c>
      <c r="K55" s="43"/>
      <c r="L55" s="43" t="n">
        <v>-0.1475</v>
      </c>
      <c r="M55" s="43" t="n">
        <v>-0.01</v>
      </c>
      <c r="N55" s="43" t="n">
        <f aca="false">$B55+L55+M55</f>
        <v>3.9875</v>
      </c>
      <c r="O55" s="43"/>
      <c r="P55" s="43" t="n">
        <v>-0.34</v>
      </c>
      <c r="Q55" s="43" t="n">
        <v>-0.03</v>
      </c>
      <c r="R55" s="43" t="n">
        <f aca="false">$B55+P55+Q55</f>
        <v>3.775</v>
      </c>
      <c r="S55" s="43"/>
      <c r="T55" s="43" t="n">
        <v>0.37</v>
      </c>
      <c r="U55" s="43" t="n">
        <v>-0.02</v>
      </c>
      <c r="V55" s="43" t="n">
        <f aca="false">$B55+T55+U55</f>
        <v>4.495</v>
      </c>
      <c r="W55" s="43"/>
      <c r="X55" s="43" t="n">
        <v>-0.13</v>
      </c>
      <c r="Y55" s="43" t="n">
        <v>-0.1</v>
      </c>
      <c r="Z55" s="43" t="n">
        <f aca="false">$B55+X55+Y55</f>
        <v>3.915</v>
      </c>
      <c r="AA55" s="43"/>
      <c r="AB55" s="43" t="n">
        <v>-0.26</v>
      </c>
      <c r="AC55" s="43" t="n">
        <v>-0.1</v>
      </c>
      <c r="AD55" s="43" t="n">
        <f aca="false">$B55+AB55+AC55</f>
        <v>3.785</v>
      </c>
    </row>
    <row r="56" customFormat="false" ht="12.75" hidden="false" customHeight="false" outlineLevel="0" collapsed="false">
      <c r="A56" s="38" t="n">
        <f aca="false">EOMONTH(A55,0)+1</f>
        <v>38777</v>
      </c>
      <c r="B56" s="43" t="n">
        <v>4.01</v>
      </c>
      <c r="C56" s="43"/>
      <c r="D56" s="43" t="n">
        <v>-0.145</v>
      </c>
      <c r="E56" s="43" t="n">
        <v>0</v>
      </c>
      <c r="F56" s="43" t="n">
        <f aca="false">$B56+D56+E56</f>
        <v>3.865</v>
      </c>
      <c r="G56" s="43"/>
      <c r="H56" s="43" t="n">
        <f aca="false">D56</f>
        <v>-0.145</v>
      </c>
      <c r="I56" s="43" t="n">
        <v>0</v>
      </c>
      <c r="J56" s="43" t="n">
        <f aca="false">$B56+H56+I56</f>
        <v>3.865</v>
      </c>
      <c r="K56" s="43"/>
      <c r="L56" s="43" t="n">
        <v>-0.145</v>
      </c>
      <c r="M56" s="43" t="n">
        <v>-0.01</v>
      </c>
      <c r="N56" s="43" t="n">
        <f aca="false">$B56+L56+M56</f>
        <v>3.855</v>
      </c>
      <c r="O56" s="43"/>
      <c r="P56" s="43" t="n">
        <v>-0.34</v>
      </c>
      <c r="Q56" s="43" t="n">
        <v>-0.03</v>
      </c>
      <c r="R56" s="43" t="n">
        <f aca="false">$B56+P56+Q56</f>
        <v>3.64</v>
      </c>
      <c r="S56" s="43"/>
      <c r="T56" s="43" t="n">
        <v>0.37</v>
      </c>
      <c r="U56" s="43" t="n">
        <v>-0.02</v>
      </c>
      <c r="V56" s="43" t="n">
        <f aca="false">$B56+T56+U56</f>
        <v>4.36</v>
      </c>
      <c r="W56" s="43"/>
      <c r="X56" s="43" t="n">
        <v>-0.13</v>
      </c>
      <c r="Y56" s="43" t="n">
        <v>-0.1</v>
      </c>
      <c r="Z56" s="43" t="n">
        <f aca="false">$B56+X56+Y56</f>
        <v>3.78</v>
      </c>
      <c r="AA56" s="43"/>
      <c r="AB56" s="43" t="n">
        <v>-0.26</v>
      </c>
      <c r="AC56" s="43" t="n">
        <v>-0.1</v>
      </c>
      <c r="AD56" s="43" t="n">
        <f aca="false">$B56+AB56+AC56</f>
        <v>3.65</v>
      </c>
    </row>
    <row r="57" customFormat="false" ht="12.75" hidden="false" customHeight="false" outlineLevel="0" collapsed="false">
      <c r="A57" s="38" t="n">
        <f aca="false">EOMONTH(A56,0)+1</f>
        <v>38808</v>
      </c>
      <c r="B57" s="43" t="n">
        <v>3.856</v>
      </c>
      <c r="C57" s="43"/>
      <c r="D57" s="43" t="n">
        <v>-0.15</v>
      </c>
      <c r="E57" s="43" t="n">
        <v>0</v>
      </c>
      <c r="F57" s="43" t="n">
        <f aca="false">$B57+D57+E57</f>
        <v>3.706</v>
      </c>
      <c r="G57" s="43"/>
      <c r="H57" s="43" t="n">
        <f aca="false">D57</f>
        <v>-0.15</v>
      </c>
      <c r="I57" s="43" t="n">
        <v>0</v>
      </c>
      <c r="J57" s="43" t="n">
        <f aca="false">$B57+H57+I57</f>
        <v>3.706</v>
      </c>
      <c r="K57" s="43"/>
      <c r="L57" s="43" t="n">
        <v>-0.15</v>
      </c>
      <c r="M57" s="43" t="n">
        <v>-0.01</v>
      </c>
      <c r="N57" s="43" t="n">
        <f aca="false">$B57+L57+M57</f>
        <v>3.696</v>
      </c>
      <c r="O57" s="43"/>
      <c r="P57" s="43" t="n">
        <v>-0.45</v>
      </c>
      <c r="Q57" s="43" t="n">
        <v>-0.03</v>
      </c>
      <c r="R57" s="43" t="n">
        <f aca="false">$B57+P57+Q57</f>
        <v>3.376</v>
      </c>
      <c r="S57" s="43"/>
      <c r="T57" s="43" t="n">
        <v>0.275</v>
      </c>
      <c r="U57" s="43" t="n">
        <v>-0.02</v>
      </c>
      <c r="V57" s="43" t="n">
        <f aca="false">$B57+T57+U57</f>
        <v>4.111</v>
      </c>
      <c r="W57" s="43"/>
      <c r="X57" s="43" t="n">
        <v>-0.195</v>
      </c>
      <c r="Y57" s="43" t="n">
        <v>-0.1</v>
      </c>
      <c r="Z57" s="43" t="n">
        <f aca="false">$B57+X57+Y57</f>
        <v>3.561</v>
      </c>
      <c r="AA57" s="43"/>
      <c r="AB57" s="43" t="n">
        <v>-0.37</v>
      </c>
      <c r="AC57" s="43" t="n">
        <v>-0.1</v>
      </c>
      <c r="AD57" s="43" t="n">
        <f aca="false">$B57+AB57+AC57</f>
        <v>3.386</v>
      </c>
    </row>
    <row r="58" customFormat="false" ht="12.75" hidden="false" customHeight="false" outlineLevel="0" collapsed="false">
      <c r="A58" s="38" t="n">
        <f aca="false">EOMONTH(A57,0)+1</f>
        <v>38838</v>
      </c>
      <c r="B58" s="43" t="n">
        <v>3.86</v>
      </c>
      <c r="C58" s="43"/>
      <c r="D58" s="43" t="n">
        <v>-0.15</v>
      </c>
      <c r="E58" s="43" t="n">
        <v>0</v>
      </c>
      <c r="F58" s="43" t="n">
        <f aca="false">$B58+D58+E58</f>
        <v>3.71</v>
      </c>
      <c r="G58" s="43"/>
      <c r="H58" s="43" t="n">
        <f aca="false">D58</f>
        <v>-0.15</v>
      </c>
      <c r="I58" s="43" t="n">
        <v>0</v>
      </c>
      <c r="J58" s="43" t="n">
        <f aca="false">$B58+H58+I58</f>
        <v>3.71</v>
      </c>
      <c r="K58" s="43"/>
      <c r="L58" s="43" t="n">
        <v>-0.15</v>
      </c>
      <c r="M58" s="43" t="n">
        <v>-0.01</v>
      </c>
      <c r="N58" s="43" t="n">
        <f aca="false">$B58+L58+M58</f>
        <v>3.7</v>
      </c>
      <c r="O58" s="43"/>
      <c r="P58" s="43" t="n">
        <v>-0.45</v>
      </c>
      <c r="Q58" s="43" t="n">
        <v>-0.03</v>
      </c>
      <c r="R58" s="43" t="n">
        <f aca="false">$B58+P58+Q58</f>
        <v>3.38</v>
      </c>
      <c r="S58" s="43"/>
      <c r="T58" s="43" t="n">
        <v>0.275</v>
      </c>
      <c r="U58" s="43" t="n">
        <v>-0.02</v>
      </c>
      <c r="V58" s="43" t="n">
        <f aca="false">$B58+T58+U58</f>
        <v>4.115</v>
      </c>
      <c r="W58" s="43"/>
      <c r="X58" s="43" t="n">
        <v>-0.195</v>
      </c>
      <c r="Y58" s="43" t="n">
        <v>-0.1</v>
      </c>
      <c r="Z58" s="43" t="n">
        <f aca="false">$B58+X58+Y58</f>
        <v>3.565</v>
      </c>
      <c r="AA58" s="43"/>
      <c r="AB58" s="43" t="n">
        <v>-0.37</v>
      </c>
      <c r="AC58" s="43" t="n">
        <v>-0.1</v>
      </c>
      <c r="AD58" s="43" t="n">
        <f aca="false">$B58+AB58+AC58</f>
        <v>3.39</v>
      </c>
    </row>
    <row r="59" customFormat="false" ht="12.75" hidden="false" customHeight="false" outlineLevel="0" collapsed="false">
      <c r="A59" s="38" t="n">
        <f aca="false">EOMONTH(A58,0)+1</f>
        <v>38869</v>
      </c>
      <c r="B59" s="43" t="n">
        <v>3.9</v>
      </c>
      <c r="C59" s="43"/>
      <c r="D59" s="43" t="n">
        <v>-0.15</v>
      </c>
      <c r="E59" s="43" t="n">
        <v>0</v>
      </c>
      <c r="F59" s="43" t="n">
        <f aca="false">$B59+D59+E59</f>
        <v>3.75</v>
      </c>
      <c r="G59" s="43"/>
      <c r="H59" s="43" t="n">
        <f aca="false">D59</f>
        <v>-0.15</v>
      </c>
      <c r="I59" s="43" t="n">
        <v>0</v>
      </c>
      <c r="J59" s="43" t="n">
        <f aca="false">$B59+H59+I59</f>
        <v>3.75</v>
      </c>
      <c r="K59" s="43"/>
      <c r="L59" s="43" t="n">
        <v>-0.15</v>
      </c>
      <c r="M59" s="43" t="n">
        <v>-0.01</v>
      </c>
      <c r="N59" s="43" t="n">
        <f aca="false">$B59+L59+M59</f>
        <v>3.74</v>
      </c>
      <c r="O59" s="43"/>
      <c r="P59" s="43" t="n">
        <v>-0.45</v>
      </c>
      <c r="Q59" s="43" t="n">
        <v>-0.03</v>
      </c>
      <c r="R59" s="43" t="n">
        <f aca="false">$B59+P59+Q59</f>
        <v>3.42</v>
      </c>
      <c r="S59" s="43"/>
      <c r="T59" s="43" t="n">
        <v>0.275</v>
      </c>
      <c r="U59" s="43" t="n">
        <v>-0.02</v>
      </c>
      <c r="V59" s="43" t="n">
        <f aca="false">$B59+T59+U59</f>
        <v>4.155</v>
      </c>
      <c r="W59" s="43"/>
      <c r="X59" s="43" t="n">
        <v>-0.195</v>
      </c>
      <c r="Y59" s="43" t="n">
        <v>-0.1</v>
      </c>
      <c r="Z59" s="43" t="n">
        <f aca="false">$B59+X59+Y59</f>
        <v>3.605</v>
      </c>
      <c r="AA59" s="43"/>
      <c r="AB59" s="43" t="n">
        <v>-0.37</v>
      </c>
      <c r="AC59" s="43" t="n">
        <v>-0.1</v>
      </c>
      <c r="AD59" s="43" t="n">
        <f aca="false">$B59+AB59+AC59</f>
        <v>3.43</v>
      </c>
    </row>
    <row r="60" customFormat="false" ht="12.75" hidden="false" customHeight="false" outlineLevel="0" collapsed="false">
      <c r="A60" s="38" t="n">
        <f aca="false">EOMONTH(A59,0)+1</f>
        <v>38899</v>
      </c>
      <c r="B60" s="43" t="n">
        <v>3.945</v>
      </c>
      <c r="C60" s="43"/>
      <c r="D60" s="43" t="n">
        <v>-0.15</v>
      </c>
      <c r="E60" s="43" t="n">
        <v>0</v>
      </c>
      <c r="F60" s="43" t="n">
        <f aca="false">$B60+D60+E60</f>
        <v>3.795</v>
      </c>
      <c r="G60" s="43"/>
      <c r="H60" s="43" t="n">
        <f aca="false">D60</f>
        <v>-0.15</v>
      </c>
      <c r="I60" s="43" t="n">
        <v>0</v>
      </c>
      <c r="J60" s="43" t="n">
        <f aca="false">$B60+H60+I60</f>
        <v>3.795</v>
      </c>
      <c r="K60" s="43"/>
      <c r="L60" s="43" t="n">
        <v>-0.15</v>
      </c>
      <c r="M60" s="43" t="n">
        <v>-0.01</v>
      </c>
      <c r="N60" s="43" t="n">
        <f aca="false">$B60+L60+M60</f>
        <v>3.785</v>
      </c>
      <c r="O60" s="43"/>
      <c r="P60" s="43" t="n">
        <v>-0.45</v>
      </c>
      <c r="Q60" s="43" t="n">
        <v>-0.03</v>
      </c>
      <c r="R60" s="43" t="n">
        <f aca="false">$B60+P60+Q60</f>
        <v>3.465</v>
      </c>
      <c r="S60" s="43"/>
      <c r="T60" s="43" t="n">
        <v>0.275</v>
      </c>
      <c r="U60" s="43" t="n">
        <v>-0.02</v>
      </c>
      <c r="V60" s="43" t="n">
        <f aca="false">$B60+T60+U60</f>
        <v>4.2</v>
      </c>
      <c r="W60" s="43"/>
      <c r="X60" s="43" t="n">
        <v>-0.195</v>
      </c>
      <c r="Y60" s="43" t="n">
        <v>-0.1</v>
      </c>
      <c r="Z60" s="43" t="n">
        <f aca="false">$B60+X60+Y60</f>
        <v>3.65</v>
      </c>
      <c r="AA60" s="43"/>
      <c r="AB60" s="43" t="n">
        <v>-0.37</v>
      </c>
      <c r="AC60" s="43" t="n">
        <v>-0.1</v>
      </c>
      <c r="AD60" s="43" t="n">
        <f aca="false">$B60+AB60+AC60</f>
        <v>3.475</v>
      </c>
    </row>
    <row r="61" customFormat="false" ht="12.75" hidden="false" customHeight="false" outlineLevel="0" collapsed="false">
      <c r="A61" s="38" t="n">
        <f aca="false">EOMONTH(A60,0)+1</f>
        <v>38930</v>
      </c>
      <c r="B61" s="43" t="n">
        <v>3.984</v>
      </c>
      <c r="C61" s="43"/>
      <c r="D61" s="43" t="n">
        <v>-0.15</v>
      </c>
      <c r="E61" s="43" t="n">
        <v>0</v>
      </c>
      <c r="F61" s="43" t="n">
        <f aca="false">$B61+D61+E61</f>
        <v>3.834</v>
      </c>
      <c r="G61" s="43"/>
      <c r="H61" s="43" t="n">
        <f aca="false">D61</f>
        <v>-0.15</v>
      </c>
      <c r="I61" s="43" t="n">
        <v>0</v>
      </c>
      <c r="J61" s="43" t="n">
        <f aca="false">$B61+H61+I61</f>
        <v>3.834</v>
      </c>
      <c r="K61" s="43"/>
      <c r="L61" s="43" t="n">
        <v>-0.15</v>
      </c>
      <c r="M61" s="43" t="n">
        <v>-0.01</v>
      </c>
      <c r="N61" s="43" t="n">
        <f aca="false">$B61+L61+M61</f>
        <v>3.824</v>
      </c>
      <c r="O61" s="43"/>
      <c r="P61" s="43" t="n">
        <v>-0.45</v>
      </c>
      <c r="Q61" s="43" t="n">
        <v>-0.03</v>
      </c>
      <c r="R61" s="43" t="n">
        <f aca="false">$B61+P61+Q61</f>
        <v>3.504</v>
      </c>
      <c r="S61" s="43"/>
      <c r="T61" s="43" t="n">
        <v>0.275</v>
      </c>
      <c r="U61" s="43" t="n">
        <v>-0.02</v>
      </c>
      <c r="V61" s="43" t="n">
        <f aca="false">$B61+T61+U61</f>
        <v>4.239</v>
      </c>
      <c r="W61" s="43"/>
      <c r="X61" s="43" t="n">
        <v>-0.195</v>
      </c>
      <c r="Y61" s="43" t="n">
        <v>-0.1</v>
      </c>
      <c r="Z61" s="43" t="n">
        <f aca="false">$B61+X61+Y61</f>
        <v>3.689</v>
      </c>
      <c r="AA61" s="43"/>
      <c r="AB61" s="43" t="n">
        <v>-0.37</v>
      </c>
      <c r="AC61" s="43" t="n">
        <v>-0.1</v>
      </c>
      <c r="AD61" s="43" t="n">
        <f aca="false">$B61+AB61+AC61</f>
        <v>3.514</v>
      </c>
    </row>
    <row r="62" customFormat="false" ht="12.75" hidden="false" customHeight="false" outlineLevel="0" collapsed="false">
      <c r="A62" s="38" t="n">
        <f aca="false">EOMONTH(A61,0)+1</f>
        <v>38961</v>
      </c>
      <c r="B62" s="43" t="n">
        <v>3.978</v>
      </c>
      <c r="C62" s="43"/>
      <c r="D62" s="43" t="n">
        <v>-0.15</v>
      </c>
      <c r="E62" s="43" t="n">
        <v>0</v>
      </c>
      <c r="F62" s="43" t="n">
        <f aca="false">$B62+D62+E62</f>
        <v>3.828</v>
      </c>
      <c r="G62" s="43"/>
      <c r="H62" s="43" t="n">
        <f aca="false">D62</f>
        <v>-0.15</v>
      </c>
      <c r="I62" s="43" t="n">
        <v>0</v>
      </c>
      <c r="J62" s="43" t="n">
        <f aca="false">$B62+H62+I62</f>
        <v>3.828</v>
      </c>
      <c r="K62" s="43"/>
      <c r="L62" s="43" t="n">
        <v>-0.15</v>
      </c>
      <c r="M62" s="43" t="n">
        <v>-0.01</v>
      </c>
      <c r="N62" s="43" t="n">
        <f aca="false">$B62+L62+M62</f>
        <v>3.818</v>
      </c>
      <c r="O62" s="43"/>
      <c r="P62" s="43" t="n">
        <v>-0.45</v>
      </c>
      <c r="Q62" s="43" t="n">
        <v>-0.03</v>
      </c>
      <c r="R62" s="43" t="n">
        <f aca="false">$B62+P62+Q62</f>
        <v>3.498</v>
      </c>
      <c r="S62" s="43"/>
      <c r="T62" s="43" t="n">
        <v>0.275</v>
      </c>
      <c r="U62" s="43" t="n">
        <v>-0.02</v>
      </c>
      <c r="V62" s="43" t="n">
        <f aca="false">$B62+T62+U62</f>
        <v>4.233</v>
      </c>
      <c r="W62" s="43"/>
      <c r="X62" s="43" t="n">
        <v>-0.195</v>
      </c>
      <c r="Y62" s="43" t="n">
        <v>-0.1</v>
      </c>
      <c r="Z62" s="43" t="n">
        <f aca="false">$B62+X62+Y62</f>
        <v>3.683</v>
      </c>
      <c r="AA62" s="43"/>
      <c r="AB62" s="43" t="n">
        <v>-0.37</v>
      </c>
      <c r="AC62" s="43" t="n">
        <v>-0.1</v>
      </c>
      <c r="AD62" s="43" t="n">
        <f aca="false">$B62+AB62+AC62</f>
        <v>3.508</v>
      </c>
    </row>
    <row r="63" customFormat="false" ht="12.75" hidden="false" customHeight="false" outlineLevel="0" collapsed="false">
      <c r="A63" s="38" t="n">
        <f aca="false">EOMONTH(A62,0)+1</f>
        <v>38991</v>
      </c>
      <c r="B63" s="39" t="n">
        <v>3.996</v>
      </c>
      <c r="C63" s="38"/>
      <c r="D63" s="39" t="n">
        <v>-0.15</v>
      </c>
      <c r="E63" s="43" t="n">
        <v>0</v>
      </c>
      <c r="F63" s="43" t="n">
        <f aca="false">$B63+D63+E63</f>
        <v>3.846</v>
      </c>
      <c r="G63" s="39"/>
      <c r="H63" s="43" t="n">
        <f aca="false">D63</f>
        <v>-0.15</v>
      </c>
      <c r="I63" s="43" t="n">
        <v>0</v>
      </c>
      <c r="J63" s="43" t="n">
        <f aca="false">$B63+H63+I63</f>
        <v>3.846</v>
      </c>
      <c r="K63" s="39"/>
      <c r="L63" s="39" t="n">
        <v>-0.15</v>
      </c>
      <c r="M63" s="43" t="n">
        <v>-0.01</v>
      </c>
      <c r="N63" s="43" t="n">
        <f aca="false">$B63+L63+M63</f>
        <v>3.836</v>
      </c>
      <c r="O63" s="39"/>
      <c r="P63" s="39" t="n">
        <v>-0.45</v>
      </c>
      <c r="Q63" s="43" t="n">
        <v>-0.03</v>
      </c>
      <c r="R63" s="43" t="n">
        <f aca="false">$B63+P63+Q63</f>
        <v>3.516</v>
      </c>
      <c r="S63" s="39"/>
      <c r="T63" s="39" t="n">
        <v>0.275</v>
      </c>
      <c r="U63" s="43" t="n">
        <v>-0.02</v>
      </c>
      <c r="V63" s="43" t="n">
        <f aca="false">$B63+T63+U63</f>
        <v>4.251</v>
      </c>
      <c r="W63" s="39"/>
      <c r="X63" s="39" t="n">
        <v>-0.195</v>
      </c>
      <c r="Y63" s="43" t="n">
        <v>-0.1</v>
      </c>
      <c r="Z63" s="43" t="n">
        <f aca="false">$B63+X63+Y63</f>
        <v>3.701</v>
      </c>
      <c r="AA63" s="39"/>
      <c r="AB63" s="39" t="n">
        <v>-0.37</v>
      </c>
      <c r="AC63" s="43" t="n">
        <v>-0.1</v>
      </c>
      <c r="AD63" s="43" t="n">
        <f aca="false">$B63+AB63+AC63</f>
        <v>3.526</v>
      </c>
    </row>
    <row r="64" customFormat="false" ht="12.75" hidden="false" customHeight="false" outlineLevel="0" collapsed="false">
      <c r="A64" s="38" t="n">
        <f aca="false">EOMONTH(A63,0)+1</f>
        <v>39022</v>
      </c>
      <c r="B64" s="39" t="n">
        <v>4.153</v>
      </c>
      <c r="C64" s="38"/>
      <c r="D64" s="39" t="n">
        <v>-0.15</v>
      </c>
      <c r="E64" s="43" t="n">
        <v>0</v>
      </c>
      <c r="F64" s="43" t="n">
        <f aca="false">$B64+D64+E64</f>
        <v>4.003</v>
      </c>
      <c r="G64" s="39"/>
      <c r="H64" s="43" t="n">
        <f aca="false">D64</f>
        <v>-0.15</v>
      </c>
      <c r="I64" s="43" t="n">
        <v>0</v>
      </c>
      <c r="J64" s="43" t="n">
        <f aca="false">$B64+H64+I64</f>
        <v>4.003</v>
      </c>
      <c r="K64" s="39"/>
      <c r="L64" s="39" t="n">
        <v>-0.15</v>
      </c>
      <c r="M64" s="43" t="n">
        <v>-0.01</v>
      </c>
      <c r="N64" s="43" t="n">
        <f aca="false">$B64+L64+M64</f>
        <v>3.993</v>
      </c>
      <c r="O64" s="39"/>
      <c r="P64" s="39" t="n">
        <v>-0.34</v>
      </c>
      <c r="Q64" s="43" t="n">
        <v>-0.03</v>
      </c>
      <c r="R64" s="43" t="n">
        <f aca="false">$B64+P64+Q64</f>
        <v>3.783</v>
      </c>
      <c r="S64" s="39"/>
      <c r="T64" s="39" t="n">
        <v>0.3</v>
      </c>
      <c r="U64" s="43" t="n">
        <v>-0.02</v>
      </c>
      <c r="V64" s="43" t="n">
        <f aca="false">$B64+T64+U64</f>
        <v>4.433</v>
      </c>
      <c r="W64" s="39"/>
      <c r="X64" s="39" t="n">
        <v>-0.13</v>
      </c>
      <c r="Y64" s="43" t="n">
        <v>-0.1</v>
      </c>
      <c r="Z64" s="43" t="n">
        <f aca="false">$B64+X64+Y64</f>
        <v>3.923</v>
      </c>
      <c r="AA64" s="39"/>
      <c r="AB64" s="39" t="n">
        <v>-0.26</v>
      </c>
      <c r="AC64" s="43" t="n">
        <v>-0.1</v>
      </c>
      <c r="AD64" s="43" t="n">
        <f aca="false">$B64+AB64+AC64</f>
        <v>3.793</v>
      </c>
    </row>
    <row r="65" customFormat="false" ht="12.75" hidden="false" customHeight="false" outlineLevel="0" collapsed="false">
      <c r="A65" s="38" t="n">
        <f aca="false">EOMONTH(A64,0)+1</f>
        <v>39052</v>
      </c>
      <c r="B65" s="39" t="n">
        <v>4.313</v>
      </c>
      <c r="C65" s="38"/>
      <c r="D65" s="39" t="n">
        <v>-0.1525</v>
      </c>
      <c r="E65" s="43" t="n">
        <v>0</v>
      </c>
      <c r="F65" s="43" t="n">
        <f aca="false">$B65+D65+E65</f>
        <v>4.1605</v>
      </c>
      <c r="G65" s="39"/>
      <c r="H65" s="43" t="n">
        <f aca="false">D65</f>
        <v>-0.1525</v>
      </c>
      <c r="I65" s="43" t="n">
        <v>0</v>
      </c>
      <c r="J65" s="43" t="n">
        <f aca="false">$B65+H65+I65</f>
        <v>4.1605</v>
      </c>
      <c r="K65" s="39"/>
      <c r="L65" s="39" t="n">
        <v>-0.1525</v>
      </c>
      <c r="M65" s="43" t="n">
        <v>-0.01</v>
      </c>
      <c r="N65" s="43" t="n">
        <f aca="false">$B65+L65+M65</f>
        <v>4.1505</v>
      </c>
      <c r="O65" s="39"/>
      <c r="P65" s="39" t="n">
        <v>-0.34</v>
      </c>
      <c r="Q65" s="43" t="n">
        <v>-0.03</v>
      </c>
      <c r="R65" s="43" t="n">
        <f aca="false">$B65+P65+Q65</f>
        <v>3.943</v>
      </c>
      <c r="S65" s="39"/>
      <c r="T65" s="39" t="n">
        <v>0.37</v>
      </c>
      <c r="U65" s="43" t="n">
        <v>-0.02</v>
      </c>
      <c r="V65" s="43" t="n">
        <f aca="false">$B65+T65+U65</f>
        <v>4.663</v>
      </c>
      <c r="W65" s="39"/>
      <c r="X65" s="39" t="n">
        <v>-0.13</v>
      </c>
      <c r="Y65" s="43" t="n">
        <v>-0.1</v>
      </c>
      <c r="Z65" s="43" t="n">
        <f aca="false">$B65+X65+Y65</f>
        <v>4.083</v>
      </c>
      <c r="AA65" s="39"/>
      <c r="AB65" s="39" t="n">
        <v>-0.26</v>
      </c>
      <c r="AC65" s="43" t="n">
        <v>-0.1</v>
      </c>
      <c r="AD65" s="43" t="n">
        <f aca="false">$B65+AB65+AC65</f>
        <v>3.953</v>
      </c>
    </row>
    <row r="66" customFormat="false" ht="12.75" hidden="false" customHeight="false" outlineLevel="0" collapsed="false">
      <c r="A66" s="38"/>
      <c r="B66" s="39" t="n">
        <v>4.3315</v>
      </c>
      <c r="C66" s="38"/>
      <c r="D66" s="39" t="n">
        <v>-0.155</v>
      </c>
      <c r="E66" s="43" t="n">
        <v>0</v>
      </c>
      <c r="F66" s="43" t="n">
        <f aca="false">$B66+D66+E66</f>
        <v>4.1765</v>
      </c>
      <c r="G66" s="39"/>
      <c r="H66" s="43" t="n">
        <f aca="false">D66</f>
        <v>-0.155</v>
      </c>
      <c r="I66" s="43" t="n">
        <v>0</v>
      </c>
      <c r="J66" s="43" t="n">
        <f aca="false">$B66+H66+I66</f>
        <v>4.1765</v>
      </c>
      <c r="K66" s="39"/>
      <c r="L66" s="39" t="n">
        <v>-0.155</v>
      </c>
      <c r="M66" s="43" t="n">
        <v>-0.01</v>
      </c>
      <c r="N66" s="43" t="n">
        <f aca="false">$B66+L66+M66</f>
        <v>4.1665</v>
      </c>
      <c r="O66" s="39"/>
      <c r="P66" s="39" t="n">
        <v>-0.34</v>
      </c>
      <c r="Q66" s="43" t="n">
        <v>-0.03</v>
      </c>
      <c r="R66" s="43" t="n">
        <f aca="false">$B66+P66+Q66</f>
        <v>3.9615</v>
      </c>
      <c r="S66" s="39"/>
      <c r="T66" s="39" t="n">
        <v>0.37</v>
      </c>
      <c r="U66" s="43" t="n">
        <v>-0.02</v>
      </c>
      <c r="V66" s="43" t="n">
        <f aca="false">$B66+T66+U66</f>
        <v>4.6815</v>
      </c>
      <c r="W66" s="39"/>
      <c r="X66" s="39" t="n">
        <v>-0.13</v>
      </c>
      <c r="Y66" s="43" t="n">
        <v>-0.1</v>
      </c>
      <c r="Z66" s="43" t="n">
        <f aca="false">$B66+X66+Y66</f>
        <v>4.1015</v>
      </c>
      <c r="AA66" s="39"/>
      <c r="AB66" s="39" t="n">
        <v>-0.26</v>
      </c>
      <c r="AC66" s="43" t="n">
        <v>-0.1</v>
      </c>
      <c r="AD66" s="43" t="n">
        <f aca="false">$B66+AB66+AC66</f>
        <v>3.9715</v>
      </c>
    </row>
    <row r="67" customFormat="false" ht="12.75" hidden="false" customHeight="false" outlineLevel="0" collapsed="false">
      <c r="B67" s="39" t="n">
        <v>4.2475</v>
      </c>
      <c r="D67" s="39" t="n">
        <v>-0.1475</v>
      </c>
      <c r="E67" s="43" t="n">
        <v>0</v>
      </c>
      <c r="F67" s="43" t="n">
        <f aca="false">$B67+D67+E67</f>
        <v>4.1</v>
      </c>
      <c r="G67" s="39"/>
      <c r="H67" s="43" t="n">
        <f aca="false">D67</f>
        <v>-0.1475</v>
      </c>
      <c r="I67" s="43" t="n">
        <v>0</v>
      </c>
      <c r="J67" s="43" t="n">
        <f aca="false">$B67+H67+I67</f>
        <v>4.1</v>
      </c>
      <c r="K67" s="39"/>
      <c r="L67" s="39" t="n">
        <v>-0.1475</v>
      </c>
      <c r="M67" s="43" t="n">
        <v>-0.01</v>
      </c>
      <c r="N67" s="43" t="n">
        <f aca="false">$B67+L67+M67</f>
        <v>4.09</v>
      </c>
      <c r="O67" s="39"/>
      <c r="P67" s="39" t="n">
        <v>-0.34</v>
      </c>
      <c r="Q67" s="43" t="n">
        <v>-0.03</v>
      </c>
      <c r="R67" s="43" t="n">
        <f aca="false">$B67+P67+Q67</f>
        <v>3.8775</v>
      </c>
      <c r="S67" s="39"/>
      <c r="T67" s="39" t="n">
        <v>0.37</v>
      </c>
      <c r="U67" s="43" t="n">
        <v>-0.02</v>
      </c>
      <c r="V67" s="43" t="n">
        <f aca="false">$B67+T67+U67</f>
        <v>4.5975</v>
      </c>
      <c r="W67" s="39"/>
      <c r="X67" s="39" t="n">
        <v>-0.13</v>
      </c>
      <c r="Y67" s="43" t="n">
        <v>-0.1</v>
      </c>
      <c r="Z67" s="43" t="n">
        <f aca="false">$B67+X67+Y67</f>
        <v>4.0175</v>
      </c>
      <c r="AA67" s="39"/>
      <c r="AB67" s="39" t="n">
        <v>-0.26</v>
      </c>
      <c r="AC67" s="43" t="n">
        <v>-0.1</v>
      </c>
      <c r="AD67" s="43" t="n">
        <f aca="false">$B67+AB67+AC67</f>
        <v>3.8875</v>
      </c>
    </row>
    <row r="68" customFormat="false" ht="12.75" hidden="false" customHeight="false" outlineLevel="0" collapsed="false">
      <c r="B68" s="39" t="n">
        <v>4.1125</v>
      </c>
      <c r="D68" s="39" t="n">
        <v>-0.145</v>
      </c>
      <c r="E68" s="43" t="n">
        <v>0</v>
      </c>
      <c r="F68" s="43" t="n">
        <f aca="false">$B68+D68+E68</f>
        <v>3.9675</v>
      </c>
      <c r="G68" s="39"/>
      <c r="H68" s="43" t="n">
        <f aca="false">D68</f>
        <v>-0.145</v>
      </c>
      <c r="I68" s="43" t="n">
        <v>0</v>
      </c>
      <c r="J68" s="43" t="n">
        <f aca="false">$B68+H68+I68</f>
        <v>3.9675</v>
      </c>
      <c r="K68" s="39"/>
      <c r="L68" s="39" t="n">
        <v>-0.145</v>
      </c>
      <c r="M68" s="43" t="n">
        <v>-0.01</v>
      </c>
      <c r="N68" s="43" t="n">
        <f aca="false">$B68+L68+M68</f>
        <v>3.9575</v>
      </c>
      <c r="O68" s="39"/>
      <c r="P68" s="39" t="n">
        <v>-0.34</v>
      </c>
      <c r="Q68" s="43" t="n">
        <v>-0.03</v>
      </c>
      <c r="R68" s="43" t="n">
        <f aca="false">$B68+P68+Q68</f>
        <v>3.7425</v>
      </c>
      <c r="S68" s="39"/>
      <c r="T68" s="39" t="n">
        <v>0.37</v>
      </c>
      <c r="U68" s="43" t="n">
        <v>-0.02</v>
      </c>
      <c r="V68" s="43" t="n">
        <f aca="false">$B68+T68+U68</f>
        <v>4.4625</v>
      </c>
      <c r="W68" s="39"/>
      <c r="X68" s="39" t="n">
        <v>-0.13</v>
      </c>
      <c r="Y68" s="43" t="n">
        <v>-0.1</v>
      </c>
      <c r="Z68" s="43" t="n">
        <f aca="false">$B68+X68+Y68</f>
        <v>3.8825</v>
      </c>
      <c r="AA68" s="39"/>
      <c r="AB68" s="39" t="n">
        <v>-0.26</v>
      </c>
      <c r="AC68" s="43" t="n">
        <v>-0.1</v>
      </c>
      <c r="AD68" s="43" t="n">
        <f aca="false">$B68+AB68+AC68</f>
        <v>3.7525</v>
      </c>
    </row>
    <row r="69" customFormat="false" ht="12.75" hidden="false" customHeight="false" outlineLevel="0" collapsed="false">
      <c r="B69" s="39" t="n">
        <v>3.9585</v>
      </c>
      <c r="D69" s="39" t="n">
        <v>-0.15</v>
      </c>
      <c r="E69" s="43" t="n">
        <v>0</v>
      </c>
      <c r="F69" s="43" t="n">
        <f aca="false">$B69+D69+E69</f>
        <v>3.8085</v>
      </c>
      <c r="G69" s="39"/>
      <c r="H69" s="43" t="n">
        <f aca="false">D69</f>
        <v>-0.15</v>
      </c>
      <c r="I69" s="43" t="n">
        <v>0</v>
      </c>
      <c r="J69" s="43" t="n">
        <f aca="false">$B69+H69+I69</f>
        <v>3.8085</v>
      </c>
      <c r="K69" s="39"/>
      <c r="L69" s="39" t="n">
        <v>-0.15</v>
      </c>
      <c r="M69" s="43" t="n">
        <v>-0.01</v>
      </c>
      <c r="N69" s="43" t="n">
        <f aca="false">$B69+L69+M69</f>
        <v>3.7985</v>
      </c>
      <c r="O69" s="39"/>
      <c r="P69" s="39" t="n">
        <v>-0.45</v>
      </c>
      <c r="Q69" s="43" t="n">
        <v>-0.03</v>
      </c>
      <c r="R69" s="43" t="n">
        <f aca="false">$B69+P69+Q69</f>
        <v>3.4785</v>
      </c>
      <c r="S69" s="39"/>
      <c r="T69" s="39" t="n">
        <v>0.275</v>
      </c>
      <c r="U69" s="43" t="n">
        <v>-0.02</v>
      </c>
      <c r="V69" s="43" t="n">
        <f aca="false">$B69+T69+U69</f>
        <v>4.2135</v>
      </c>
      <c r="W69" s="39"/>
      <c r="X69" s="39" t="n">
        <v>-0.195</v>
      </c>
      <c r="Y69" s="43" t="n">
        <v>-0.1</v>
      </c>
      <c r="Z69" s="43" t="n">
        <f aca="false">$B69+X69+Y69</f>
        <v>3.6635</v>
      </c>
      <c r="AA69" s="39"/>
      <c r="AB69" s="39" t="n">
        <v>-0.37</v>
      </c>
      <c r="AC69" s="43" t="n">
        <v>-0.1</v>
      </c>
      <c r="AD69" s="43" t="n">
        <f aca="false">$B69+AB69+AC69</f>
        <v>3.4885</v>
      </c>
    </row>
    <row r="70" customFormat="false" ht="12.75" hidden="false" customHeight="false" outlineLevel="0" collapsed="false">
      <c r="B70" s="39" t="n">
        <v>3.9625</v>
      </c>
      <c r="D70" s="39" t="n">
        <v>-0.15</v>
      </c>
      <c r="E70" s="43" t="n">
        <v>0</v>
      </c>
      <c r="F70" s="43" t="n">
        <f aca="false">$B70+D70+E70</f>
        <v>3.8125</v>
      </c>
      <c r="G70" s="39"/>
      <c r="H70" s="43" t="n">
        <f aca="false">D70</f>
        <v>-0.15</v>
      </c>
      <c r="I70" s="43" t="n">
        <v>0</v>
      </c>
      <c r="J70" s="43" t="n">
        <f aca="false">$B70+H70+I70</f>
        <v>3.8125</v>
      </c>
      <c r="K70" s="39"/>
      <c r="L70" s="39" t="n">
        <v>-0.15</v>
      </c>
      <c r="M70" s="43" t="n">
        <v>-0.01</v>
      </c>
      <c r="N70" s="43" t="n">
        <f aca="false">$B70+L70+M70</f>
        <v>3.8025</v>
      </c>
      <c r="O70" s="39"/>
      <c r="P70" s="39" t="n">
        <v>-0.45</v>
      </c>
      <c r="Q70" s="43" t="n">
        <v>-0.03</v>
      </c>
      <c r="R70" s="43" t="n">
        <f aca="false">$B70+P70+Q70</f>
        <v>3.4825</v>
      </c>
      <c r="S70" s="39"/>
      <c r="T70" s="39" t="n">
        <v>0.275</v>
      </c>
      <c r="U70" s="43" t="n">
        <v>-0.02</v>
      </c>
      <c r="V70" s="43" t="n">
        <f aca="false">$B70+T70+U70</f>
        <v>4.2175</v>
      </c>
      <c r="W70" s="39"/>
      <c r="X70" s="39" t="n">
        <v>-0.195</v>
      </c>
      <c r="Y70" s="43" t="n">
        <v>-0.1</v>
      </c>
      <c r="Z70" s="43" t="n">
        <f aca="false">$B70+X70+Y70</f>
        <v>3.6675</v>
      </c>
      <c r="AA70" s="39"/>
      <c r="AB70" s="39" t="n">
        <v>-0.37</v>
      </c>
      <c r="AC70" s="43" t="n">
        <v>-0.1</v>
      </c>
      <c r="AD70" s="43" t="n">
        <f aca="false">$B70+AB70+AC70</f>
        <v>3.4925</v>
      </c>
    </row>
    <row r="71" customFormat="false" ht="12.75" hidden="false" customHeight="false" outlineLevel="0" collapsed="false">
      <c r="B71" s="39" t="n">
        <v>4.0025</v>
      </c>
      <c r="D71" s="39" t="n">
        <v>-0.15</v>
      </c>
      <c r="E71" s="43" t="n">
        <v>0</v>
      </c>
      <c r="F71" s="43" t="n">
        <f aca="false">$B71+D71+E71</f>
        <v>3.8525</v>
      </c>
      <c r="G71" s="39"/>
      <c r="H71" s="43" t="n">
        <f aca="false">D71</f>
        <v>-0.15</v>
      </c>
      <c r="I71" s="43" t="n">
        <v>0</v>
      </c>
      <c r="J71" s="43" t="n">
        <f aca="false">$B71+H71+I71</f>
        <v>3.8525</v>
      </c>
      <c r="K71" s="39"/>
      <c r="L71" s="39" t="n">
        <v>-0.15</v>
      </c>
      <c r="M71" s="43" t="n">
        <v>-0.01</v>
      </c>
      <c r="N71" s="43" t="n">
        <f aca="false">$B71+L71+M71</f>
        <v>3.8425</v>
      </c>
      <c r="O71" s="39"/>
      <c r="P71" s="39" t="n">
        <v>-0.45</v>
      </c>
      <c r="Q71" s="43" t="n">
        <v>-0.03</v>
      </c>
      <c r="R71" s="43" t="n">
        <f aca="false">$B71+P71+Q71</f>
        <v>3.5225</v>
      </c>
      <c r="S71" s="39"/>
      <c r="T71" s="39" t="n">
        <v>0.275</v>
      </c>
      <c r="U71" s="43" t="n">
        <v>-0.02</v>
      </c>
      <c r="V71" s="43" t="n">
        <f aca="false">$B71+T71+U71</f>
        <v>4.2575</v>
      </c>
      <c r="W71" s="39"/>
      <c r="X71" s="39" t="n">
        <v>-0.195</v>
      </c>
      <c r="Y71" s="43" t="n">
        <v>-0.1</v>
      </c>
      <c r="Z71" s="43" t="n">
        <f aca="false">$B71+X71+Y71</f>
        <v>3.7075</v>
      </c>
      <c r="AA71" s="39"/>
      <c r="AB71" s="39" t="n">
        <v>-0.37</v>
      </c>
      <c r="AC71" s="43" t="n">
        <v>-0.1</v>
      </c>
      <c r="AD71" s="43" t="n">
        <f aca="false">$B71+AB71+AC71</f>
        <v>3.5325</v>
      </c>
    </row>
    <row r="72" customFormat="false" ht="12.75" hidden="false" customHeight="false" outlineLevel="0" collapsed="false">
      <c r="B72" s="39" t="n">
        <v>4.0475</v>
      </c>
      <c r="D72" s="39" t="n">
        <v>-0.15</v>
      </c>
      <c r="E72" s="43" t="n">
        <v>0</v>
      </c>
      <c r="F72" s="43" t="n">
        <f aca="false">$B72+D72+E72</f>
        <v>3.8975</v>
      </c>
      <c r="G72" s="39"/>
      <c r="H72" s="43" t="n">
        <f aca="false">D72</f>
        <v>-0.15</v>
      </c>
      <c r="I72" s="43" t="n">
        <v>0</v>
      </c>
      <c r="J72" s="43" t="n">
        <f aca="false">$B72+H72+I72</f>
        <v>3.8975</v>
      </c>
      <c r="K72" s="39"/>
      <c r="L72" s="39" t="n">
        <v>-0.15</v>
      </c>
      <c r="M72" s="43" t="n">
        <v>-0.01</v>
      </c>
      <c r="N72" s="43" t="n">
        <f aca="false">$B72+L72+M72</f>
        <v>3.8875</v>
      </c>
      <c r="O72" s="39"/>
      <c r="P72" s="39" t="n">
        <v>-0.45</v>
      </c>
      <c r="Q72" s="43" t="n">
        <v>-0.03</v>
      </c>
      <c r="R72" s="43" t="n">
        <f aca="false">$B72+P72+Q72</f>
        <v>3.5675</v>
      </c>
      <c r="S72" s="39"/>
      <c r="T72" s="39" t="n">
        <v>0.275</v>
      </c>
      <c r="U72" s="43" t="n">
        <v>-0.02</v>
      </c>
      <c r="V72" s="43" t="n">
        <f aca="false">$B72+T72+U72</f>
        <v>4.3025</v>
      </c>
      <c r="W72" s="39"/>
      <c r="X72" s="39" t="n">
        <v>-0.195</v>
      </c>
      <c r="Y72" s="43" t="n">
        <v>-0.1</v>
      </c>
      <c r="Z72" s="43" t="n">
        <f aca="false">$B72+X72+Y72</f>
        <v>3.7525</v>
      </c>
      <c r="AA72" s="39"/>
      <c r="AB72" s="39" t="n">
        <v>-0.37</v>
      </c>
      <c r="AC72" s="43" t="n">
        <v>-0.1</v>
      </c>
      <c r="AD72" s="43" t="n">
        <f aca="false">$B72+AB72+AC72</f>
        <v>3.5775</v>
      </c>
    </row>
    <row r="73" customFormat="false" ht="12.75" hidden="false" customHeight="false" outlineLevel="0" collapsed="false">
      <c r="B73" s="39" t="n">
        <v>4.0865</v>
      </c>
      <c r="D73" s="39" t="n">
        <v>-0.15</v>
      </c>
      <c r="E73" s="43" t="n">
        <v>0</v>
      </c>
      <c r="F73" s="43" t="n">
        <f aca="false">$B73+D73+E73</f>
        <v>3.9365</v>
      </c>
      <c r="G73" s="39"/>
      <c r="H73" s="43" t="n">
        <f aca="false">D73</f>
        <v>-0.15</v>
      </c>
      <c r="I73" s="43" t="n">
        <v>0</v>
      </c>
      <c r="J73" s="43" t="n">
        <f aca="false">$B73+H73+I73</f>
        <v>3.9365</v>
      </c>
      <c r="K73" s="39"/>
      <c r="L73" s="39" t="n">
        <v>-0.15</v>
      </c>
      <c r="M73" s="43" t="n">
        <v>-0.01</v>
      </c>
      <c r="N73" s="43" t="n">
        <f aca="false">$B73+L73+M73</f>
        <v>3.9265</v>
      </c>
      <c r="O73" s="39"/>
      <c r="P73" s="39" t="n">
        <v>-0.45</v>
      </c>
      <c r="Q73" s="43" t="n">
        <v>-0.03</v>
      </c>
      <c r="R73" s="43" t="n">
        <f aca="false">$B73+P73+Q73</f>
        <v>3.6065</v>
      </c>
      <c r="S73" s="39"/>
      <c r="T73" s="39" t="n">
        <v>0.275</v>
      </c>
      <c r="U73" s="43" t="n">
        <v>-0.02</v>
      </c>
      <c r="V73" s="43" t="n">
        <f aca="false">$B73+T73+U73</f>
        <v>4.3415</v>
      </c>
      <c r="W73" s="39"/>
      <c r="X73" s="39" t="n">
        <v>-0.195</v>
      </c>
      <c r="Y73" s="43" t="n">
        <v>-0.1</v>
      </c>
      <c r="Z73" s="43" t="n">
        <f aca="false">$B73+X73+Y73</f>
        <v>3.7915</v>
      </c>
      <c r="AA73" s="39"/>
      <c r="AB73" s="39" t="n">
        <v>-0.37</v>
      </c>
      <c r="AC73" s="43" t="n">
        <v>-0.1</v>
      </c>
      <c r="AD73" s="43" t="n">
        <f aca="false">$B73+AB73+AC73</f>
        <v>3.6165</v>
      </c>
    </row>
    <row r="74" customFormat="false" ht="12.75" hidden="false" customHeight="false" outlineLevel="0" collapsed="false">
      <c r="B74" s="39" t="n">
        <v>4.0805</v>
      </c>
      <c r="D74" s="39" t="n">
        <v>-0.15</v>
      </c>
      <c r="E74" s="43" t="n">
        <v>0</v>
      </c>
      <c r="F74" s="43" t="n">
        <f aca="false">$B74+D74+E74</f>
        <v>3.9305</v>
      </c>
      <c r="G74" s="39"/>
      <c r="H74" s="43" t="n">
        <f aca="false">D74</f>
        <v>-0.15</v>
      </c>
      <c r="I74" s="43" t="n">
        <v>0</v>
      </c>
      <c r="J74" s="43" t="n">
        <f aca="false">$B74+H74+I74</f>
        <v>3.9305</v>
      </c>
      <c r="K74" s="39"/>
      <c r="L74" s="39" t="n">
        <v>-0.15</v>
      </c>
      <c r="M74" s="43" t="n">
        <v>-0.01</v>
      </c>
      <c r="N74" s="43" t="n">
        <f aca="false">$B74+L74+M74</f>
        <v>3.9205</v>
      </c>
      <c r="O74" s="39"/>
      <c r="P74" s="39" t="n">
        <v>-0.45</v>
      </c>
      <c r="Q74" s="43" t="n">
        <v>-0.03</v>
      </c>
      <c r="R74" s="43" t="n">
        <f aca="false">$B74+P74+Q74</f>
        <v>3.6005</v>
      </c>
      <c r="S74" s="39"/>
      <c r="T74" s="39" t="n">
        <v>0.275</v>
      </c>
      <c r="U74" s="43" t="n">
        <v>-0.02</v>
      </c>
      <c r="V74" s="43" t="n">
        <f aca="false">$B74+T74+U74</f>
        <v>4.3355</v>
      </c>
      <c r="W74" s="39"/>
      <c r="X74" s="39" t="n">
        <v>-0.195</v>
      </c>
      <c r="Y74" s="43" t="n">
        <v>-0.1</v>
      </c>
      <c r="Z74" s="43" t="n">
        <f aca="false">$B74+X74+Y74</f>
        <v>3.7855</v>
      </c>
      <c r="AA74" s="39"/>
      <c r="AB74" s="39" t="n">
        <v>-0.37</v>
      </c>
      <c r="AC74" s="43" t="n">
        <v>-0.1</v>
      </c>
      <c r="AD74" s="43" t="n">
        <f aca="false">$B74+AB74+AC74</f>
        <v>3.6105</v>
      </c>
    </row>
    <row r="75" customFormat="false" ht="12.75" hidden="false" customHeight="false" outlineLevel="0" collapsed="false">
      <c r="B75" s="39" t="n">
        <v>4.0985</v>
      </c>
      <c r="D75" s="39" t="n">
        <v>-0.15</v>
      </c>
      <c r="E75" s="43" t="n">
        <v>0</v>
      </c>
      <c r="F75" s="43" t="n">
        <f aca="false">$B75+D75+E75</f>
        <v>3.9485</v>
      </c>
      <c r="G75" s="39"/>
      <c r="H75" s="43" t="n">
        <f aca="false">D75</f>
        <v>-0.15</v>
      </c>
      <c r="I75" s="43" t="n">
        <v>0</v>
      </c>
      <c r="J75" s="43" t="n">
        <f aca="false">$B75+H75+I75</f>
        <v>3.9485</v>
      </c>
      <c r="K75" s="39"/>
      <c r="L75" s="39" t="n">
        <v>-0.15</v>
      </c>
      <c r="M75" s="43" t="n">
        <v>-0.01</v>
      </c>
      <c r="N75" s="43" t="n">
        <f aca="false">$B75+L75+M75</f>
        <v>3.9385</v>
      </c>
      <c r="O75" s="39"/>
      <c r="P75" s="39" t="n">
        <v>-0.45</v>
      </c>
      <c r="Q75" s="43" t="n">
        <v>-0.03</v>
      </c>
      <c r="R75" s="43" t="n">
        <f aca="false">$B75+P75+Q75</f>
        <v>3.6185</v>
      </c>
      <c r="S75" s="39"/>
      <c r="T75" s="39" t="n">
        <v>0.275</v>
      </c>
      <c r="U75" s="43" t="n">
        <v>-0.02</v>
      </c>
      <c r="V75" s="43" t="n">
        <f aca="false">$B75+T75+U75</f>
        <v>4.3535</v>
      </c>
      <c r="W75" s="39"/>
      <c r="X75" s="39" t="n">
        <v>-0.195</v>
      </c>
      <c r="Y75" s="43" t="n">
        <v>-0.1</v>
      </c>
      <c r="Z75" s="43" t="n">
        <f aca="false">$B75+X75+Y75</f>
        <v>3.8035</v>
      </c>
      <c r="AA75" s="39"/>
      <c r="AB75" s="39" t="n">
        <v>-0.37</v>
      </c>
      <c r="AC75" s="43" t="n">
        <v>-0.1</v>
      </c>
      <c r="AD75" s="43" t="n">
        <f aca="false">$B75+AB75+AC75</f>
        <v>3.6285</v>
      </c>
    </row>
    <row r="76" customFormat="false" ht="12.75" hidden="false" customHeight="false" outlineLevel="0" collapsed="false">
      <c r="B76" s="39" t="n">
        <v>4.2555</v>
      </c>
      <c r="D76" s="39" t="n">
        <v>-0.15</v>
      </c>
      <c r="E76" s="43" t="n">
        <v>0</v>
      </c>
      <c r="F76" s="43" t="n">
        <f aca="false">$B76+D76+E76</f>
        <v>4.1055</v>
      </c>
      <c r="G76" s="39"/>
      <c r="H76" s="43" t="n">
        <f aca="false">D76</f>
        <v>-0.15</v>
      </c>
      <c r="I76" s="43" t="n">
        <v>0</v>
      </c>
      <c r="J76" s="43" t="n">
        <f aca="false">$B76+H76+I76</f>
        <v>4.1055</v>
      </c>
      <c r="K76" s="39"/>
      <c r="L76" s="39" t="n">
        <v>-0.15</v>
      </c>
      <c r="M76" s="43" t="n">
        <v>-0.01</v>
      </c>
      <c r="N76" s="43" t="n">
        <f aca="false">$B76+L76+M76</f>
        <v>4.0955</v>
      </c>
      <c r="O76" s="39"/>
      <c r="P76" s="39" t="n">
        <v>-0.34</v>
      </c>
      <c r="Q76" s="43" t="n">
        <v>-0.03</v>
      </c>
      <c r="R76" s="43" t="n">
        <f aca="false">$B76+P76+Q76</f>
        <v>3.8855</v>
      </c>
      <c r="S76" s="39"/>
      <c r="T76" s="39" t="n">
        <v>0.3</v>
      </c>
      <c r="U76" s="43" t="n">
        <v>-0.02</v>
      </c>
      <c r="V76" s="43" t="n">
        <f aca="false">$B76+T76+U76</f>
        <v>4.5355</v>
      </c>
      <c r="W76" s="39"/>
      <c r="X76" s="39" t="n">
        <v>-0.13</v>
      </c>
      <c r="Y76" s="43" t="n">
        <v>-0.1</v>
      </c>
      <c r="Z76" s="43" t="n">
        <f aca="false">$B76+X76+Y76</f>
        <v>4.0255</v>
      </c>
      <c r="AA76" s="39"/>
      <c r="AB76" s="39" t="n">
        <v>-0.26</v>
      </c>
      <c r="AC76" s="43" t="n">
        <v>-0.1</v>
      </c>
      <c r="AD76" s="43" t="n">
        <f aca="false">$B76+AB76+AC76</f>
        <v>3.8955</v>
      </c>
    </row>
    <row r="77" customFormat="false" ht="12.75" hidden="false" customHeight="false" outlineLevel="0" collapsed="false">
      <c r="B77" s="39" t="n">
        <v>4.4155</v>
      </c>
      <c r="D77" s="39" t="n">
        <v>-0.1525</v>
      </c>
      <c r="E77" s="43" t="n">
        <v>0</v>
      </c>
      <c r="F77" s="43" t="n">
        <f aca="false">$B77+D77+E77</f>
        <v>4.263</v>
      </c>
      <c r="G77" s="39"/>
      <c r="H77" s="43" t="n">
        <f aca="false">D77</f>
        <v>-0.1525</v>
      </c>
      <c r="I77" s="43" t="n">
        <v>0</v>
      </c>
      <c r="J77" s="43" t="n">
        <f aca="false">$B77+H77+I77</f>
        <v>4.263</v>
      </c>
      <c r="K77" s="39"/>
      <c r="L77" s="39" t="n">
        <v>-0.1525</v>
      </c>
      <c r="M77" s="43" t="n">
        <v>-0.01</v>
      </c>
      <c r="N77" s="43" t="n">
        <f aca="false">$B77+L77+M77</f>
        <v>4.253</v>
      </c>
      <c r="O77" s="39"/>
      <c r="P77" s="39" t="n">
        <v>-0.34</v>
      </c>
      <c r="Q77" s="43" t="n">
        <v>-0.03</v>
      </c>
      <c r="R77" s="43" t="n">
        <f aca="false">$B77+P77+Q77</f>
        <v>4.0455</v>
      </c>
      <c r="S77" s="39"/>
      <c r="T77" s="39" t="n">
        <v>0.37</v>
      </c>
      <c r="U77" s="43" t="n">
        <v>-0.02</v>
      </c>
      <c r="V77" s="43" t="n">
        <f aca="false">$B77+T77+U77</f>
        <v>4.7655</v>
      </c>
      <c r="W77" s="39"/>
      <c r="X77" s="39" t="n">
        <v>-0.13</v>
      </c>
      <c r="Y77" s="43" t="n">
        <v>-0.1</v>
      </c>
      <c r="Z77" s="43" t="n">
        <f aca="false">$B77+X77+Y77</f>
        <v>4.1855</v>
      </c>
      <c r="AA77" s="39"/>
      <c r="AB77" s="39" t="n">
        <v>-0.26</v>
      </c>
      <c r="AC77" s="43" t="n">
        <v>-0.1</v>
      </c>
      <c r="AD77" s="43" t="n">
        <f aca="false">$B77+AB77+AC77</f>
        <v>4.0555</v>
      </c>
    </row>
    <row r="78" customFormat="false" ht="12.75" hidden="false" customHeight="false" outlineLevel="0" collapsed="false">
      <c r="B78" s="39" t="n">
        <v>4.4365</v>
      </c>
      <c r="D78" s="39" t="n">
        <v>-0.155</v>
      </c>
      <c r="E78" s="43" t="n">
        <v>0</v>
      </c>
      <c r="F78" s="43" t="n">
        <f aca="false">$B78+D78+E78</f>
        <v>4.2815</v>
      </c>
      <c r="G78" s="39"/>
      <c r="H78" s="43" t="n">
        <f aca="false">D78</f>
        <v>-0.155</v>
      </c>
      <c r="I78" s="43" t="n">
        <v>0</v>
      </c>
      <c r="J78" s="43" t="n">
        <f aca="false">$B78+H78+I78</f>
        <v>4.2815</v>
      </c>
      <c r="K78" s="39"/>
      <c r="L78" s="39" t="n">
        <v>-0.155</v>
      </c>
      <c r="M78" s="43" t="n">
        <v>-0.01</v>
      </c>
      <c r="N78" s="43" t="n">
        <f aca="false">$B78+L78+M78</f>
        <v>4.2715</v>
      </c>
      <c r="O78" s="39"/>
      <c r="P78" s="39" t="n">
        <v>-0.34</v>
      </c>
      <c r="Q78" s="43" t="n">
        <v>-0.03</v>
      </c>
      <c r="R78" s="43" t="n">
        <f aca="false">$B78+P78+Q78</f>
        <v>4.0665</v>
      </c>
      <c r="S78" s="39"/>
      <c r="T78" s="39" t="n">
        <v>0.37</v>
      </c>
      <c r="U78" s="43" t="n">
        <v>-0.02</v>
      </c>
      <c r="V78" s="43" t="n">
        <f aca="false">$B78+T78+U78</f>
        <v>4.7865</v>
      </c>
      <c r="W78" s="39"/>
      <c r="X78" s="39" t="n">
        <v>-0.13</v>
      </c>
      <c r="Y78" s="43" t="n">
        <v>-0.1</v>
      </c>
      <c r="Z78" s="43" t="n">
        <f aca="false">$B78+X78+Y78</f>
        <v>4.2065</v>
      </c>
      <c r="AA78" s="39"/>
      <c r="AB78" s="39" t="n">
        <v>-0.26</v>
      </c>
      <c r="AC78" s="43" t="n">
        <v>-0.1</v>
      </c>
      <c r="AD78" s="43" t="n">
        <f aca="false">$B78+AB78+AC78</f>
        <v>4.0765</v>
      </c>
    </row>
    <row r="79" customFormat="false" ht="12.75" hidden="false" customHeight="false" outlineLevel="0" collapsed="false">
      <c r="B79" s="39" t="n">
        <v>4.3525</v>
      </c>
      <c r="D79" s="39" t="n">
        <v>-0.1475</v>
      </c>
      <c r="E79" s="43" t="n">
        <v>0</v>
      </c>
      <c r="F79" s="43" t="n">
        <f aca="false">$B79+D79+E79</f>
        <v>4.205</v>
      </c>
      <c r="G79" s="39"/>
      <c r="H79" s="43" t="n">
        <f aca="false">D79</f>
        <v>-0.1475</v>
      </c>
      <c r="I79" s="43" t="n">
        <v>0</v>
      </c>
      <c r="J79" s="43" t="n">
        <f aca="false">$B79+H79+I79</f>
        <v>4.205</v>
      </c>
      <c r="K79" s="39"/>
      <c r="L79" s="39" t="n">
        <v>-0.1475</v>
      </c>
      <c r="M79" s="43" t="n">
        <v>-0.01</v>
      </c>
      <c r="N79" s="43" t="n">
        <f aca="false">$B79+L79+M79</f>
        <v>4.195</v>
      </c>
      <c r="O79" s="39"/>
      <c r="P79" s="39" t="n">
        <v>-0.34</v>
      </c>
      <c r="Q79" s="43" t="n">
        <v>-0.03</v>
      </c>
      <c r="R79" s="43" t="n">
        <f aca="false">$B79+P79+Q79</f>
        <v>3.9825</v>
      </c>
      <c r="S79" s="39"/>
      <c r="T79" s="39" t="n">
        <v>0.37</v>
      </c>
      <c r="U79" s="43" t="n">
        <v>-0.02</v>
      </c>
      <c r="V79" s="43" t="n">
        <f aca="false">$B79+T79+U79</f>
        <v>4.7025</v>
      </c>
      <c r="W79" s="39"/>
      <c r="X79" s="39" t="n">
        <v>-0.13</v>
      </c>
      <c r="Y79" s="43" t="n">
        <v>-0.1</v>
      </c>
      <c r="Z79" s="43" t="n">
        <f aca="false">$B79+X79+Y79</f>
        <v>4.1225</v>
      </c>
      <c r="AA79" s="39"/>
      <c r="AB79" s="39" t="n">
        <v>-0.26</v>
      </c>
      <c r="AC79" s="43" t="n">
        <v>-0.1</v>
      </c>
      <c r="AD79" s="43" t="n">
        <f aca="false">$B79+AB79+AC79</f>
        <v>3.9925</v>
      </c>
    </row>
    <row r="80" customFormat="false" ht="12.75" hidden="false" customHeight="false" outlineLevel="0" collapsed="false">
      <c r="B80" s="39" t="n">
        <v>4.2175</v>
      </c>
      <c r="D80" s="39" t="n">
        <v>-0.145</v>
      </c>
      <c r="E80" s="43" t="n">
        <v>0</v>
      </c>
      <c r="F80" s="43" t="n">
        <f aca="false">$B80+D80+E80</f>
        <v>4.0725</v>
      </c>
      <c r="G80" s="39"/>
      <c r="H80" s="43" t="n">
        <f aca="false">D80</f>
        <v>-0.145</v>
      </c>
      <c r="I80" s="43" t="n">
        <v>0</v>
      </c>
      <c r="J80" s="43" t="n">
        <f aca="false">$B80+H80+I80</f>
        <v>4.0725</v>
      </c>
      <c r="K80" s="39"/>
      <c r="L80" s="39" t="n">
        <v>-0.145</v>
      </c>
      <c r="M80" s="43" t="n">
        <v>-0.01</v>
      </c>
      <c r="N80" s="43" t="n">
        <f aca="false">$B80+L80+M80</f>
        <v>4.0625</v>
      </c>
      <c r="O80" s="39"/>
      <c r="P80" s="39" t="n">
        <v>-0.34</v>
      </c>
      <c r="Q80" s="43" t="n">
        <v>-0.03</v>
      </c>
      <c r="R80" s="43" t="n">
        <f aca="false">$B80+P80+Q80</f>
        <v>3.8475</v>
      </c>
      <c r="S80" s="39"/>
      <c r="T80" s="39" t="n">
        <v>0.37</v>
      </c>
      <c r="U80" s="43" t="n">
        <v>-0.02</v>
      </c>
      <c r="V80" s="43" t="n">
        <f aca="false">$B80+T80+U80</f>
        <v>4.5675</v>
      </c>
      <c r="W80" s="39"/>
      <c r="X80" s="39" t="n">
        <v>-0.13</v>
      </c>
      <c r="Y80" s="43" t="n">
        <v>-0.1</v>
      </c>
      <c r="Z80" s="43" t="n">
        <f aca="false">$B80+X80+Y80</f>
        <v>3.9875</v>
      </c>
      <c r="AA80" s="39"/>
      <c r="AB80" s="39" t="n">
        <v>-0.26</v>
      </c>
      <c r="AC80" s="43" t="n">
        <v>-0.1</v>
      </c>
      <c r="AD80" s="43" t="n">
        <f aca="false">$B80+AB80+AC80</f>
        <v>3.8575</v>
      </c>
    </row>
    <row r="81" customFormat="false" ht="12.75" hidden="false" customHeight="false" outlineLevel="0" collapsed="false">
      <c r="B81" s="39" t="n">
        <v>4.0635</v>
      </c>
      <c r="D81" s="39" t="n">
        <v>-0.15</v>
      </c>
      <c r="E81" s="43" t="n">
        <v>0</v>
      </c>
      <c r="F81" s="43" t="n">
        <f aca="false">$B81+D81+E81</f>
        <v>3.9135</v>
      </c>
      <c r="G81" s="39"/>
      <c r="H81" s="43" t="n">
        <f aca="false">D81</f>
        <v>-0.15</v>
      </c>
      <c r="I81" s="43" t="n">
        <v>0</v>
      </c>
      <c r="J81" s="43" t="n">
        <f aca="false">$B81+H81+I81</f>
        <v>3.9135</v>
      </c>
      <c r="K81" s="39"/>
      <c r="L81" s="39" t="n">
        <v>-0.15</v>
      </c>
      <c r="M81" s="43" t="n">
        <v>-0.01</v>
      </c>
      <c r="N81" s="43" t="n">
        <f aca="false">$B81+L81+M81</f>
        <v>3.9035</v>
      </c>
      <c r="O81" s="39"/>
      <c r="P81" s="39" t="n">
        <v>-0.45</v>
      </c>
      <c r="Q81" s="43" t="n">
        <v>-0.03</v>
      </c>
      <c r="R81" s="43" t="n">
        <f aca="false">$B81+P81+Q81</f>
        <v>3.5835</v>
      </c>
      <c r="S81" s="39"/>
      <c r="T81" s="39" t="n">
        <v>0.275</v>
      </c>
      <c r="U81" s="43" t="n">
        <v>-0.02</v>
      </c>
      <c r="V81" s="43" t="n">
        <f aca="false">$B81+T81+U81</f>
        <v>4.3185</v>
      </c>
      <c r="W81" s="39"/>
      <c r="X81" s="39" t="n">
        <v>-0.195</v>
      </c>
      <c r="Y81" s="43" t="n">
        <v>-0.1</v>
      </c>
      <c r="Z81" s="43" t="n">
        <f aca="false">$B81+X81+Y81</f>
        <v>3.7685</v>
      </c>
      <c r="AA81" s="39"/>
      <c r="AB81" s="39" t="n">
        <v>-0.37</v>
      </c>
      <c r="AC81" s="43" t="n">
        <v>-0.1</v>
      </c>
      <c r="AD81" s="43" t="n">
        <f aca="false">$B81+AB81+AC81</f>
        <v>3.5935</v>
      </c>
    </row>
    <row r="82" customFormat="false" ht="12.75" hidden="false" customHeight="false" outlineLevel="0" collapsed="false">
      <c r="B82" s="39" t="n">
        <v>4.0675</v>
      </c>
      <c r="D82" s="39" t="n">
        <v>-0.15</v>
      </c>
      <c r="E82" s="43" t="n">
        <v>0</v>
      </c>
      <c r="F82" s="43" t="n">
        <f aca="false">$B82+D82+E82</f>
        <v>3.9175</v>
      </c>
      <c r="G82" s="39"/>
      <c r="H82" s="43" t="n">
        <f aca="false">D82</f>
        <v>-0.15</v>
      </c>
      <c r="I82" s="43" t="n">
        <v>0</v>
      </c>
      <c r="J82" s="43" t="n">
        <f aca="false">$B82+H82+I82</f>
        <v>3.9175</v>
      </c>
      <c r="K82" s="39"/>
      <c r="L82" s="39" t="n">
        <v>-0.15</v>
      </c>
      <c r="M82" s="43" t="n">
        <v>-0.01</v>
      </c>
      <c r="N82" s="43" t="n">
        <f aca="false">$B82+L82+M82</f>
        <v>3.9075</v>
      </c>
      <c r="O82" s="39"/>
      <c r="P82" s="39" t="n">
        <v>-0.45</v>
      </c>
      <c r="Q82" s="43" t="n">
        <v>-0.03</v>
      </c>
      <c r="R82" s="43" t="n">
        <f aca="false">$B82+P82+Q82</f>
        <v>3.5875</v>
      </c>
      <c r="S82" s="39"/>
      <c r="T82" s="39" t="n">
        <v>0.275</v>
      </c>
      <c r="U82" s="43" t="n">
        <v>-0.02</v>
      </c>
      <c r="V82" s="43" t="n">
        <f aca="false">$B82+T82+U82</f>
        <v>4.3225</v>
      </c>
      <c r="W82" s="39"/>
      <c r="X82" s="39" t="n">
        <v>-0.195</v>
      </c>
      <c r="Y82" s="43" t="n">
        <v>-0.1</v>
      </c>
      <c r="Z82" s="43" t="n">
        <f aca="false">$B82+X82+Y82</f>
        <v>3.7725</v>
      </c>
      <c r="AA82" s="39"/>
      <c r="AB82" s="39" t="n">
        <v>-0.37</v>
      </c>
      <c r="AC82" s="43" t="n">
        <v>-0.1</v>
      </c>
      <c r="AD82" s="43" t="n">
        <f aca="false">$B82+AB82+AC82</f>
        <v>3.5975</v>
      </c>
    </row>
    <row r="83" customFormat="false" ht="12.75" hidden="false" customHeight="false" outlineLevel="0" collapsed="false">
      <c r="B83" s="39" t="n">
        <v>4.1075</v>
      </c>
      <c r="D83" s="39" t="n">
        <v>-0.15</v>
      </c>
      <c r="E83" s="43" t="n">
        <v>0</v>
      </c>
      <c r="F83" s="43" t="n">
        <f aca="false">$B83+D83+E83</f>
        <v>3.9575</v>
      </c>
      <c r="G83" s="39"/>
      <c r="H83" s="43" t="n">
        <f aca="false">D83</f>
        <v>-0.15</v>
      </c>
      <c r="I83" s="43" t="n">
        <v>0</v>
      </c>
      <c r="J83" s="43" t="n">
        <f aca="false">$B83+H83+I83</f>
        <v>3.9575</v>
      </c>
      <c r="K83" s="39"/>
      <c r="L83" s="39" t="n">
        <v>-0.15</v>
      </c>
      <c r="M83" s="43" t="n">
        <v>-0.01</v>
      </c>
      <c r="N83" s="43" t="n">
        <f aca="false">$B83+L83+M83</f>
        <v>3.9475</v>
      </c>
      <c r="O83" s="39"/>
      <c r="P83" s="39" t="n">
        <v>-0.45</v>
      </c>
      <c r="Q83" s="43" t="n">
        <v>-0.03</v>
      </c>
      <c r="R83" s="43" t="n">
        <f aca="false">$B83+P83+Q83</f>
        <v>3.6275</v>
      </c>
      <c r="S83" s="39"/>
      <c r="T83" s="39" t="n">
        <v>0.275</v>
      </c>
      <c r="U83" s="43" t="n">
        <v>-0.02</v>
      </c>
      <c r="V83" s="43" t="n">
        <f aca="false">$B83+T83+U83</f>
        <v>4.3625</v>
      </c>
      <c r="W83" s="39"/>
      <c r="X83" s="39" t="n">
        <v>-0.195</v>
      </c>
      <c r="Y83" s="43" t="n">
        <v>-0.1</v>
      </c>
      <c r="Z83" s="43" t="n">
        <f aca="false">$B83+X83+Y83</f>
        <v>3.8125</v>
      </c>
      <c r="AA83" s="39"/>
      <c r="AB83" s="39" t="n">
        <v>-0.37</v>
      </c>
      <c r="AC83" s="43" t="n">
        <v>-0.1</v>
      </c>
      <c r="AD83" s="43" t="n">
        <f aca="false">$B83+AB83+AC83</f>
        <v>3.6375</v>
      </c>
    </row>
    <row r="84" customFormat="false" ht="12.75" hidden="false" customHeight="false" outlineLevel="0" collapsed="false">
      <c r="B84" s="39" t="n">
        <v>4.1525</v>
      </c>
      <c r="D84" s="39" t="n">
        <v>-0.15</v>
      </c>
      <c r="E84" s="43" t="n">
        <v>0</v>
      </c>
      <c r="F84" s="43" t="n">
        <f aca="false">$B84+D84+E84</f>
        <v>4.0025</v>
      </c>
      <c r="G84" s="39"/>
      <c r="H84" s="43" t="n">
        <f aca="false">D84</f>
        <v>-0.15</v>
      </c>
      <c r="I84" s="43" t="n">
        <v>0</v>
      </c>
      <c r="J84" s="43" t="n">
        <f aca="false">$B84+H84+I84</f>
        <v>4.0025</v>
      </c>
      <c r="K84" s="39"/>
      <c r="L84" s="39" t="n">
        <v>-0.15</v>
      </c>
      <c r="M84" s="43" t="n">
        <v>-0.01</v>
      </c>
      <c r="N84" s="43" t="n">
        <f aca="false">$B84+L84+M84</f>
        <v>3.9925</v>
      </c>
      <c r="O84" s="39"/>
      <c r="P84" s="39" t="n">
        <v>-0.45</v>
      </c>
      <c r="Q84" s="43" t="n">
        <v>-0.03</v>
      </c>
      <c r="R84" s="43" t="n">
        <f aca="false">$B84+P84+Q84</f>
        <v>3.6725</v>
      </c>
      <c r="S84" s="39"/>
      <c r="T84" s="39" t="n">
        <v>0.275</v>
      </c>
      <c r="U84" s="43" t="n">
        <v>-0.02</v>
      </c>
      <c r="V84" s="43" t="n">
        <f aca="false">$B84+T84+U84</f>
        <v>4.4075</v>
      </c>
      <c r="W84" s="39"/>
      <c r="X84" s="39" t="n">
        <v>-0.195</v>
      </c>
      <c r="Y84" s="43" t="n">
        <v>-0.1</v>
      </c>
      <c r="Z84" s="43" t="n">
        <f aca="false">$B84+X84+Y84</f>
        <v>3.8575</v>
      </c>
      <c r="AA84" s="39"/>
      <c r="AB84" s="39" t="n">
        <v>-0.37</v>
      </c>
      <c r="AC84" s="43" t="n">
        <v>-0.1</v>
      </c>
      <c r="AD84" s="43" t="n">
        <f aca="false">$B84+AB84+AC84</f>
        <v>3.6825</v>
      </c>
    </row>
    <row r="85" customFormat="false" ht="12.75" hidden="false" customHeight="false" outlineLevel="0" collapsed="false">
      <c r="B85" s="39" t="n">
        <v>4.1915</v>
      </c>
      <c r="D85" s="39" t="n">
        <v>-0.15</v>
      </c>
      <c r="E85" s="43" t="n">
        <v>0</v>
      </c>
      <c r="F85" s="43" t="n">
        <f aca="false">$B85+D85+E85</f>
        <v>4.0415</v>
      </c>
      <c r="G85" s="39"/>
      <c r="H85" s="43" t="n">
        <f aca="false">D85</f>
        <v>-0.15</v>
      </c>
      <c r="I85" s="43" t="n">
        <v>0</v>
      </c>
      <c r="J85" s="43" t="n">
        <f aca="false">$B85+H85+I85</f>
        <v>4.0415</v>
      </c>
      <c r="K85" s="39"/>
      <c r="L85" s="39" t="n">
        <v>-0.15</v>
      </c>
      <c r="M85" s="43" t="n">
        <v>-0.01</v>
      </c>
      <c r="N85" s="43" t="n">
        <f aca="false">$B85+L85+M85</f>
        <v>4.0315</v>
      </c>
      <c r="O85" s="39"/>
      <c r="P85" s="39" t="n">
        <v>-0.45</v>
      </c>
      <c r="Q85" s="43" t="n">
        <v>-0.03</v>
      </c>
      <c r="R85" s="43" t="n">
        <f aca="false">$B85+P85+Q85</f>
        <v>3.7115</v>
      </c>
      <c r="S85" s="39"/>
      <c r="T85" s="39" t="n">
        <v>0.275</v>
      </c>
      <c r="U85" s="43" t="n">
        <v>-0.02</v>
      </c>
      <c r="V85" s="43" t="n">
        <f aca="false">$B85+T85+U85</f>
        <v>4.4465</v>
      </c>
      <c r="W85" s="39"/>
      <c r="X85" s="39" t="n">
        <v>-0.195</v>
      </c>
      <c r="Y85" s="43" t="n">
        <v>-0.1</v>
      </c>
      <c r="Z85" s="43" t="n">
        <f aca="false">$B85+X85+Y85</f>
        <v>3.8965</v>
      </c>
      <c r="AA85" s="39"/>
      <c r="AB85" s="39" t="n">
        <v>-0.37</v>
      </c>
      <c r="AC85" s="43" t="n">
        <v>-0.1</v>
      </c>
      <c r="AD85" s="43" t="n">
        <f aca="false">$B85+AB85+AC85</f>
        <v>3.7215</v>
      </c>
    </row>
    <row r="86" customFormat="false" ht="12.75" hidden="false" customHeight="false" outlineLevel="0" collapsed="false">
      <c r="B86" s="39" t="n">
        <v>4.1855</v>
      </c>
      <c r="D86" s="39" t="n">
        <v>-0.15</v>
      </c>
      <c r="E86" s="43" t="n">
        <v>0</v>
      </c>
      <c r="F86" s="43" t="n">
        <f aca="false">$B86+D86+E86</f>
        <v>4.0355</v>
      </c>
      <c r="G86" s="39"/>
      <c r="H86" s="43" t="n">
        <f aca="false">D86</f>
        <v>-0.15</v>
      </c>
      <c r="I86" s="43" t="n">
        <v>0</v>
      </c>
      <c r="J86" s="43" t="n">
        <f aca="false">$B86+H86+I86</f>
        <v>4.0355</v>
      </c>
      <c r="K86" s="39"/>
      <c r="L86" s="39" t="n">
        <v>-0.15</v>
      </c>
      <c r="M86" s="43" t="n">
        <v>-0.01</v>
      </c>
      <c r="N86" s="43" t="n">
        <f aca="false">$B86+L86+M86</f>
        <v>4.0255</v>
      </c>
      <c r="O86" s="39"/>
      <c r="P86" s="39" t="n">
        <v>-0.45</v>
      </c>
      <c r="Q86" s="43" t="n">
        <v>-0.03</v>
      </c>
      <c r="R86" s="43" t="n">
        <f aca="false">$B86+P86+Q86</f>
        <v>3.7055</v>
      </c>
      <c r="S86" s="39"/>
      <c r="T86" s="39" t="n">
        <v>0.275</v>
      </c>
      <c r="U86" s="43" t="n">
        <v>-0.02</v>
      </c>
      <c r="V86" s="43" t="n">
        <f aca="false">$B86+T86+U86</f>
        <v>4.4405</v>
      </c>
      <c r="W86" s="39"/>
      <c r="X86" s="39" t="n">
        <v>-0.195</v>
      </c>
      <c r="Y86" s="43" t="n">
        <v>-0.1</v>
      </c>
      <c r="Z86" s="43" t="n">
        <f aca="false">$B86+X86+Y86</f>
        <v>3.8905</v>
      </c>
      <c r="AA86" s="39"/>
      <c r="AB86" s="39" t="n">
        <v>-0.37</v>
      </c>
      <c r="AC86" s="43" t="n">
        <v>-0.1</v>
      </c>
      <c r="AD86" s="43" t="n">
        <f aca="false">$B86+AB86+AC86</f>
        <v>3.7155</v>
      </c>
    </row>
    <row r="87" customFormat="false" ht="12.75" hidden="false" customHeight="false" outlineLevel="0" collapsed="false">
      <c r="B87" s="39" t="n">
        <v>4.2035</v>
      </c>
      <c r="D87" s="39" t="n">
        <v>-0.15</v>
      </c>
      <c r="E87" s="43" t="n">
        <v>0</v>
      </c>
      <c r="F87" s="43" t="n">
        <f aca="false">$B87+D87+E87</f>
        <v>4.0535</v>
      </c>
      <c r="G87" s="39"/>
      <c r="H87" s="43" t="n">
        <f aca="false">D87</f>
        <v>-0.15</v>
      </c>
      <c r="I87" s="43" t="n">
        <v>0</v>
      </c>
      <c r="J87" s="43" t="n">
        <f aca="false">$B87+H87+I87</f>
        <v>4.0535</v>
      </c>
      <c r="K87" s="39"/>
      <c r="L87" s="39" t="n">
        <v>-0.15</v>
      </c>
      <c r="M87" s="43" t="n">
        <v>-0.01</v>
      </c>
      <c r="N87" s="43" t="n">
        <f aca="false">$B87+L87+M87</f>
        <v>4.0435</v>
      </c>
      <c r="O87" s="39"/>
      <c r="P87" s="39" t="n">
        <v>-0.45</v>
      </c>
      <c r="Q87" s="43" t="n">
        <v>-0.03</v>
      </c>
      <c r="R87" s="43" t="n">
        <f aca="false">$B87+P87+Q87</f>
        <v>3.7235</v>
      </c>
      <c r="S87" s="39"/>
      <c r="T87" s="39" t="n">
        <v>0.275</v>
      </c>
      <c r="U87" s="43" t="n">
        <v>-0.02</v>
      </c>
      <c r="V87" s="43" t="n">
        <f aca="false">$B87+T87+U87</f>
        <v>4.4585</v>
      </c>
      <c r="W87" s="39"/>
      <c r="X87" s="39" t="n">
        <v>-0.195</v>
      </c>
      <c r="Y87" s="43" t="n">
        <v>-0.1</v>
      </c>
      <c r="Z87" s="43" t="n">
        <f aca="false">$B87+X87+Y87</f>
        <v>3.9085</v>
      </c>
      <c r="AA87" s="39"/>
      <c r="AB87" s="39" t="n">
        <v>-0.37</v>
      </c>
      <c r="AC87" s="43" t="n">
        <v>-0.1</v>
      </c>
      <c r="AD87" s="43" t="n">
        <f aca="false">$B87+AB87+AC87</f>
        <v>3.7335</v>
      </c>
    </row>
    <row r="88" customFormat="false" ht="12.75" hidden="false" customHeight="false" outlineLevel="0" collapsed="false">
      <c r="B88" s="39" t="n">
        <v>4.3605</v>
      </c>
      <c r="D88" s="39" t="n">
        <v>-0.15</v>
      </c>
      <c r="E88" s="43" t="n">
        <v>0</v>
      </c>
      <c r="F88" s="43" t="n">
        <f aca="false">$B88+D88+E88</f>
        <v>4.2105</v>
      </c>
      <c r="G88" s="39"/>
      <c r="H88" s="43" t="n">
        <f aca="false">D88</f>
        <v>-0.15</v>
      </c>
      <c r="I88" s="43" t="n">
        <v>0</v>
      </c>
      <c r="J88" s="43" t="n">
        <f aca="false">$B88+H88+I88</f>
        <v>4.2105</v>
      </c>
      <c r="K88" s="39"/>
      <c r="L88" s="39" t="n">
        <v>-0.15</v>
      </c>
      <c r="M88" s="43" t="n">
        <v>-0.01</v>
      </c>
      <c r="N88" s="43" t="n">
        <f aca="false">$B88+L88+M88</f>
        <v>4.2005</v>
      </c>
      <c r="O88" s="39"/>
      <c r="P88" s="39" t="n">
        <v>-0.34</v>
      </c>
      <c r="Q88" s="43" t="n">
        <v>-0.03</v>
      </c>
      <c r="R88" s="43" t="n">
        <f aca="false">$B88+P88+Q88</f>
        <v>3.9905</v>
      </c>
      <c r="S88" s="39"/>
      <c r="T88" s="39" t="n">
        <v>0.3</v>
      </c>
      <c r="U88" s="43" t="n">
        <v>-0.02</v>
      </c>
      <c r="V88" s="43" t="n">
        <f aca="false">$B88+T88+U88</f>
        <v>4.6405</v>
      </c>
      <c r="W88" s="39"/>
      <c r="X88" s="39" t="n">
        <v>-0.13</v>
      </c>
      <c r="Y88" s="43" t="n">
        <v>-0.1</v>
      </c>
      <c r="Z88" s="43" t="n">
        <f aca="false">$B88+X88+Y88</f>
        <v>4.1305</v>
      </c>
      <c r="AA88" s="39"/>
      <c r="AB88" s="39" t="n">
        <v>-0.26</v>
      </c>
      <c r="AC88" s="43" t="n">
        <v>-0.1</v>
      </c>
      <c r="AD88" s="43" t="n">
        <f aca="false">$B88+AB88+AC88</f>
        <v>4.0005</v>
      </c>
    </row>
    <row r="89" customFormat="false" ht="12.75" hidden="false" customHeight="false" outlineLevel="0" collapsed="false">
      <c r="B89" s="39" t="n">
        <v>4.5205</v>
      </c>
      <c r="D89" s="39" t="n">
        <v>-0.1525</v>
      </c>
      <c r="E89" s="43" t="n">
        <v>0</v>
      </c>
      <c r="F89" s="43" t="n">
        <f aca="false">$B89+D89+E89</f>
        <v>4.368</v>
      </c>
      <c r="G89" s="39"/>
      <c r="H89" s="43" t="n">
        <f aca="false">D89</f>
        <v>-0.1525</v>
      </c>
      <c r="I89" s="43" t="n">
        <v>0</v>
      </c>
      <c r="J89" s="43" t="n">
        <f aca="false">$B89+H89+I89</f>
        <v>4.368</v>
      </c>
      <c r="K89" s="39"/>
      <c r="L89" s="39" t="n">
        <v>-0.1525</v>
      </c>
      <c r="M89" s="43" t="n">
        <v>-0.01</v>
      </c>
      <c r="N89" s="43" t="n">
        <f aca="false">$B89+L89+M89</f>
        <v>4.358</v>
      </c>
      <c r="O89" s="39"/>
      <c r="P89" s="39" t="n">
        <v>-0.34</v>
      </c>
      <c r="Q89" s="43" t="n">
        <v>-0.03</v>
      </c>
      <c r="R89" s="43" t="n">
        <f aca="false">$B89+P89+Q89</f>
        <v>4.1505</v>
      </c>
      <c r="S89" s="39"/>
      <c r="T89" s="39" t="n">
        <v>0.37</v>
      </c>
      <c r="U89" s="43" t="n">
        <v>-0.02</v>
      </c>
      <c r="V89" s="43" t="n">
        <f aca="false">$B89+T89+U89</f>
        <v>4.8705</v>
      </c>
      <c r="W89" s="39"/>
      <c r="X89" s="39" t="n">
        <v>-0.13</v>
      </c>
      <c r="Y89" s="43" t="n">
        <v>-0.1</v>
      </c>
      <c r="Z89" s="43" t="n">
        <f aca="false">$B89+X89+Y89</f>
        <v>4.2905</v>
      </c>
      <c r="AA89" s="39"/>
      <c r="AB89" s="39" t="n">
        <v>-0.26</v>
      </c>
      <c r="AC89" s="43" t="n">
        <v>-0.1</v>
      </c>
      <c r="AD89" s="43" t="n">
        <f aca="false">$B89+AB89+AC89</f>
        <v>4.1605</v>
      </c>
    </row>
    <row r="90" customFormat="false" ht="12.75" hidden="false" customHeight="false" outlineLevel="0" collapsed="false">
      <c r="B90" s="39" t="n">
        <v>4.544</v>
      </c>
      <c r="D90" s="39" t="n">
        <v>-0.155</v>
      </c>
      <c r="E90" s="43" t="n">
        <v>0</v>
      </c>
      <c r="F90" s="43" t="n">
        <f aca="false">$B90+D90+E90</f>
        <v>4.389</v>
      </c>
      <c r="G90" s="39"/>
      <c r="H90" s="43" t="n">
        <f aca="false">D90</f>
        <v>-0.155</v>
      </c>
      <c r="I90" s="43" t="n">
        <v>0</v>
      </c>
      <c r="J90" s="43" t="n">
        <f aca="false">$B90+H90+I90</f>
        <v>4.389</v>
      </c>
      <c r="K90" s="39"/>
      <c r="L90" s="39" t="n">
        <v>-0.155</v>
      </c>
      <c r="M90" s="43" t="n">
        <v>-0.01</v>
      </c>
      <c r="N90" s="43" t="n">
        <f aca="false">$B90+L90+M90</f>
        <v>4.379</v>
      </c>
      <c r="O90" s="39"/>
      <c r="P90" s="39" t="n">
        <v>-0.34</v>
      </c>
      <c r="Q90" s="43" t="n">
        <v>-0.03</v>
      </c>
      <c r="R90" s="43" t="n">
        <f aca="false">$B90+P90+Q90</f>
        <v>4.174</v>
      </c>
      <c r="S90" s="39"/>
      <c r="T90" s="39" t="n">
        <v>0.37</v>
      </c>
      <c r="U90" s="43" t="n">
        <v>-0.02</v>
      </c>
      <c r="V90" s="43" t="n">
        <f aca="false">$B90+T90+U90</f>
        <v>4.894</v>
      </c>
      <c r="W90" s="39"/>
      <c r="X90" s="39" t="n">
        <v>-0.13</v>
      </c>
      <c r="Y90" s="43" t="n">
        <v>-0.1</v>
      </c>
      <c r="Z90" s="43" t="n">
        <f aca="false">$B90+X90+Y90</f>
        <v>4.314</v>
      </c>
      <c r="AA90" s="39"/>
      <c r="AB90" s="39" t="n">
        <v>-0.26</v>
      </c>
      <c r="AC90" s="43" t="n">
        <v>-0.1</v>
      </c>
      <c r="AD90" s="43" t="n">
        <f aca="false">$B90+AB90+AC90</f>
        <v>4.184</v>
      </c>
    </row>
    <row r="91" customFormat="false" ht="12.75" hidden="false" customHeight="false" outlineLevel="0" collapsed="false">
      <c r="B91" s="39" t="n">
        <v>4.46</v>
      </c>
      <c r="D91" s="39" t="n">
        <v>-0.1475</v>
      </c>
      <c r="E91" s="43" t="n">
        <v>0</v>
      </c>
      <c r="F91" s="43" t="n">
        <f aca="false">$B91+D91+E91</f>
        <v>4.3125</v>
      </c>
      <c r="G91" s="39"/>
      <c r="H91" s="43" t="n">
        <f aca="false">D91</f>
        <v>-0.1475</v>
      </c>
      <c r="I91" s="43" t="n">
        <v>0</v>
      </c>
      <c r="J91" s="43" t="n">
        <f aca="false">$B91+H91+I91</f>
        <v>4.3125</v>
      </c>
      <c r="K91" s="39"/>
      <c r="L91" s="39" t="n">
        <v>-0.1475</v>
      </c>
      <c r="M91" s="43" t="n">
        <v>-0.01</v>
      </c>
      <c r="N91" s="43" t="n">
        <f aca="false">$B91+L91+M91</f>
        <v>4.3025</v>
      </c>
      <c r="O91" s="39"/>
      <c r="P91" s="39" t="n">
        <v>-0.34</v>
      </c>
      <c r="Q91" s="43" t="n">
        <v>-0.03</v>
      </c>
      <c r="R91" s="43" t="n">
        <f aca="false">$B91+P91+Q91</f>
        <v>4.09</v>
      </c>
      <c r="S91" s="39"/>
      <c r="T91" s="39" t="n">
        <v>0.37</v>
      </c>
      <c r="U91" s="43" t="n">
        <v>-0.02</v>
      </c>
      <c r="V91" s="43" t="n">
        <f aca="false">$B91+T91+U91</f>
        <v>4.81</v>
      </c>
      <c r="W91" s="39"/>
      <c r="X91" s="39" t="n">
        <v>-0.13</v>
      </c>
      <c r="Y91" s="43" t="n">
        <v>-0.1</v>
      </c>
      <c r="Z91" s="43" t="n">
        <f aca="false">$B91+X91+Y91</f>
        <v>4.23</v>
      </c>
      <c r="AA91" s="39"/>
      <c r="AB91" s="39" t="n">
        <v>-0.26</v>
      </c>
      <c r="AC91" s="43" t="n">
        <v>-0.1</v>
      </c>
      <c r="AD91" s="43" t="n">
        <f aca="false">$B91+AB91+AC91</f>
        <v>4.1</v>
      </c>
    </row>
    <row r="92" customFormat="false" ht="12.75" hidden="false" customHeight="false" outlineLevel="0" collapsed="false">
      <c r="B92" s="39" t="n">
        <v>4.325</v>
      </c>
      <c r="D92" s="39" t="n">
        <v>-0.145</v>
      </c>
      <c r="E92" s="43" t="n">
        <v>0</v>
      </c>
      <c r="F92" s="43" t="n">
        <f aca="false">$B92+D92+E92</f>
        <v>4.18</v>
      </c>
      <c r="G92" s="39"/>
      <c r="H92" s="43" t="n">
        <f aca="false">D92</f>
        <v>-0.145</v>
      </c>
      <c r="I92" s="43" t="n">
        <v>0</v>
      </c>
      <c r="J92" s="43" t="n">
        <f aca="false">$B92+H92+I92</f>
        <v>4.18</v>
      </c>
      <c r="K92" s="39"/>
      <c r="L92" s="39" t="n">
        <v>-0.145</v>
      </c>
      <c r="M92" s="43" t="n">
        <v>-0.01</v>
      </c>
      <c r="N92" s="43" t="n">
        <f aca="false">$B92+L92+M92</f>
        <v>4.17</v>
      </c>
      <c r="O92" s="39"/>
      <c r="P92" s="39" t="n">
        <v>-0.34</v>
      </c>
      <c r="Q92" s="43" t="n">
        <v>-0.03</v>
      </c>
      <c r="R92" s="43" t="n">
        <f aca="false">$B92+P92+Q92</f>
        <v>3.955</v>
      </c>
      <c r="S92" s="39"/>
      <c r="T92" s="39" t="n">
        <v>0.37</v>
      </c>
      <c r="U92" s="43" t="n">
        <v>-0.02</v>
      </c>
      <c r="V92" s="43" t="n">
        <f aca="false">$B92+T92+U92</f>
        <v>4.675</v>
      </c>
      <c r="W92" s="39"/>
      <c r="X92" s="39" t="n">
        <v>-0.13</v>
      </c>
      <c r="Y92" s="43" t="n">
        <v>-0.1</v>
      </c>
      <c r="Z92" s="43" t="n">
        <f aca="false">$B92+X92+Y92</f>
        <v>4.095</v>
      </c>
      <c r="AA92" s="39"/>
      <c r="AB92" s="39" t="n">
        <v>-0.26</v>
      </c>
      <c r="AC92" s="43" t="n">
        <v>-0.1</v>
      </c>
      <c r="AD92" s="43" t="n">
        <f aca="false">$B92+AB92+AC92</f>
        <v>3.965</v>
      </c>
    </row>
    <row r="93" customFormat="false" ht="12.75" hidden="false" customHeight="false" outlineLevel="0" collapsed="false">
      <c r="B93" s="39" t="n">
        <v>4.171</v>
      </c>
      <c r="D93" s="39" t="n">
        <v>-0.15</v>
      </c>
      <c r="E93" s="43" t="n">
        <v>0</v>
      </c>
      <c r="F93" s="43" t="n">
        <f aca="false">$B93+D93+E93</f>
        <v>4.021</v>
      </c>
      <c r="G93" s="39"/>
      <c r="H93" s="43" t="n">
        <f aca="false">D93</f>
        <v>-0.15</v>
      </c>
      <c r="I93" s="43" t="n">
        <v>0</v>
      </c>
      <c r="J93" s="43" t="n">
        <f aca="false">$B93+H93+I93</f>
        <v>4.021</v>
      </c>
      <c r="K93" s="39"/>
      <c r="L93" s="39" t="n">
        <v>-0.15</v>
      </c>
      <c r="M93" s="43" t="n">
        <v>-0.01</v>
      </c>
      <c r="N93" s="43" t="n">
        <f aca="false">$B93+L93+M93</f>
        <v>4.011</v>
      </c>
      <c r="O93" s="39"/>
      <c r="P93" s="39" t="n">
        <v>-0.45</v>
      </c>
      <c r="Q93" s="43" t="n">
        <v>-0.03</v>
      </c>
      <c r="R93" s="43" t="n">
        <f aca="false">$B93+P93+Q93</f>
        <v>3.691</v>
      </c>
      <c r="S93" s="39"/>
      <c r="T93" s="39" t="n">
        <v>0.275</v>
      </c>
      <c r="U93" s="43" t="n">
        <v>-0.02</v>
      </c>
      <c r="V93" s="43" t="n">
        <f aca="false">$B93+T93+U93</f>
        <v>4.426</v>
      </c>
      <c r="W93" s="39"/>
      <c r="X93" s="39" t="n">
        <v>-0.195</v>
      </c>
      <c r="Y93" s="43" t="n">
        <v>-0.1</v>
      </c>
      <c r="Z93" s="43" t="n">
        <f aca="false">$B93+X93+Y93</f>
        <v>3.876</v>
      </c>
      <c r="AA93" s="39"/>
      <c r="AB93" s="39" t="n">
        <v>-0.37</v>
      </c>
      <c r="AC93" s="43" t="n">
        <v>-0.1</v>
      </c>
      <c r="AD93" s="43" t="n">
        <f aca="false">$B93+AB93+AC93</f>
        <v>3.701</v>
      </c>
    </row>
    <row r="94" customFormat="false" ht="12.75" hidden="false" customHeight="false" outlineLevel="0" collapsed="false">
      <c r="B94" s="39" t="n">
        <v>4.175</v>
      </c>
      <c r="D94" s="39" t="n">
        <v>-0.15</v>
      </c>
      <c r="E94" s="43" t="n">
        <v>0</v>
      </c>
      <c r="F94" s="43" t="n">
        <f aca="false">$B94+D94+E94</f>
        <v>4.025</v>
      </c>
      <c r="G94" s="39"/>
      <c r="H94" s="43" t="n">
        <f aca="false">D94</f>
        <v>-0.15</v>
      </c>
      <c r="I94" s="43" t="n">
        <v>0</v>
      </c>
      <c r="J94" s="43" t="n">
        <f aca="false">$B94+H94+I94</f>
        <v>4.025</v>
      </c>
      <c r="K94" s="39"/>
      <c r="L94" s="39" t="n">
        <v>-0.15</v>
      </c>
      <c r="M94" s="43" t="n">
        <v>-0.01</v>
      </c>
      <c r="N94" s="43" t="n">
        <f aca="false">$B94+L94+M94</f>
        <v>4.015</v>
      </c>
      <c r="O94" s="39"/>
      <c r="P94" s="39" t="n">
        <v>-0.45</v>
      </c>
      <c r="Q94" s="43" t="n">
        <v>-0.03</v>
      </c>
      <c r="R94" s="43" t="n">
        <f aca="false">$B94+P94+Q94</f>
        <v>3.695</v>
      </c>
      <c r="S94" s="39"/>
      <c r="T94" s="39" t="n">
        <v>0.275</v>
      </c>
      <c r="U94" s="43" t="n">
        <v>-0.02</v>
      </c>
      <c r="V94" s="43" t="n">
        <f aca="false">$B94+T94+U94</f>
        <v>4.43</v>
      </c>
      <c r="W94" s="39"/>
      <c r="X94" s="39" t="n">
        <v>-0.195</v>
      </c>
      <c r="Y94" s="43" t="n">
        <v>-0.1</v>
      </c>
      <c r="Z94" s="43" t="n">
        <f aca="false">$B94+X94+Y94</f>
        <v>3.88</v>
      </c>
      <c r="AA94" s="39"/>
      <c r="AB94" s="39" t="n">
        <v>-0.37</v>
      </c>
      <c r="AC94" s="43" t="n">
        <v>-0.1</v>
      </c>
      <c r="AD94" s="43" t="n">
        <f aca="false">$B94+AB94+AC94</f>
        <v>3.705</v>
      </c>
    </row>
    <row r="95" customFormat="false" ht="12.75" hidden="false" customHeight="false" outlineLevel="0" collapsed="false">
      <c r="B95" s="39" t="n">
        <v>4.215</v>
      </c>
      <c r="D95" s="39" t="n">
        <v>-0.15</v>
      </c>
      <c r="E95" s="43" t="n">
        <v>0</v>
      </c>
      <c r="F95" s="43" t="n">
        <f aca="false">$B95+D95+E95</f>
        <v>4.065</v>
      </c>
      <c r="G95" s="39"/>
      <c r="H95" s="43" t="n">
        <f aca="false">D95</f>
        <v>-0.15</v>
      </c>
      <c r="I95" s="43" t="n">
        <v>0</v>
      </c>
      <c r="J95" s="43" t="n">
        <f aca="false">$B95+H95+I95</f>
        <v>4.065</v>
      </c>
      <c r="K95" s="39"/>
      <c r="L95" s="39" t="n">
        <v>-0.15</v>
      </c>
      <c r="M95" s="43" t="n">
        <v>-0.01</v>
      </c>
      <c r="N95" s="43" t="n">
        <f aca="false">$B95+L95+M95</f>
        <v>4.055</v>
      </c>
      <c r="O95" s="39"/>
      <c r="P95" s="39" t="n">
        <v>-0.45</v>
      </c>
      <c r="Q95" s="43" t="n">
        <v>-0.03</v>
      </c>
      <c r="R95" s="43" t="n">
        <f aca="false">$B95+P95+Q95</f>
        <v>3.735</v>
      </c>
      <c r="S95" s="39"/>
      <c r="T95" s="39" t="n">
        <v>0.275</v>
      </c>
      <c r="U95" s="43" t="n">
        <v>-0.02</v>
      </c>
      <c r="V95" s="43" t="n">
        <f aca="false">$B95+T95+U95</f>
        <v>4.47</v>
      </c>
      <c r="W95" s="39"/>
      <c r="X95" s="39" t="n">
        <v>-0.195</v>
      </c>
      <c r="Y95" s="43" t="n">
        <v>-0.1</v>
      </c>
      <c r="Z95" s="43" t="n">
        <f aca="false">$B95+X95+Y95</f>
        <v>3.92</v>
      </c>
      <c r="AA95" s="39"/>
      <c r="AB95" s="39" t="n">
        <v>-0.37</v>
      </c>
      <c r="AC95" s="43" t="n">
        <v>-0.1</v>
      </c>
      <c r="AD95" s="43" t="n">
        <f aca="false">$B95+AB95+AC95</f>
        <v>3.745</v>
      </c>
    </row>
    <row r="96" customFormat="false" ht="12.75" hidden="false" customHeight="false" outlineLevel="0" collapsed="false">
      <c r="B96" s="39" t="n">
        <v>4.26</v>
      </c>
      <c r="D96" s="39" t="n">
        <v>-0.15</v>
      </c>
      <c r="E96" s="43" t="n">
        <v>0</v>
      </c>
      <c r="F96" s="43" t="n">
        <f aca="false">$B96+D96+E96</f>
        <v>4.11</v>
      </c>
      <c r="G96" s="39"/>
      <c r="H96" s="43" t="n">
        <f aca="false">D96</f>
        <v>-0.15</v>
      </c>
      <c r="I96" s="43" t="n">
        <v>0</v>
      </c>
      <c r="J96" s="43" t="n">
        <f aca="false">$B96+H96+I96</f>
        <v>4.11</v>
      </c>
      <c r="K96" s="39"/>
      <c r="L96" s="39" t="n">
        <v>-0.15</v>
      </c>
      <c r="M96" s="43" t="n">
        <v>-0.01</v>
      </c>
      <c r="N96" s="43" t="n">
        <f aca="false">$B96+L96+M96</f>
        <v>4.1</v>
      </c>
      <c r="O96" s="39"/>
      <c r="P96" s="39" t="n">
        <v>-0.45</v>
      </c>
      <c r="Q96" s="43" t="n">
        <v>-0.03</v>
      </c>
      <c r="R96" s="43" t="n">
        <f aca="false">$B96+P96+Q96</f>
        <v>3.78</v>
      </c>
      <c r="S96" s="39"/>
      <c r="T96" s="39" t="n">
        <v>0.275</v>
      </c>
      <c r="U96" s="43" t="n">
        <v>-0.02</v>
      </c>
      <c r="V96" s="43" t="n">
        <f aca="false">$B96+T96+U96</f>
        <v>4.515</v>
      </c>
      <c r="W96" s="39"/>
      <c r="X96" s="39" t="n">
        <v>-0.195</v>
      </c>
      <c r="Y96" s="43" t="n">
        <v>-0.1</v>
      </c>
      <c r="Z96" s="43" t="n">
        <f aca="false">$B96+X96+Y96</f>
        <v>3.965</v>
      </c>
      <c r="AA96" s="39"/>
      <c r="AB96" s="39" t="n">
        <v>-0.37</v>
      </c>
      <c r="AC96" s="43" t="n">
        <v>-0.1</v>
      </c>
      <c r="AD96" s="43" t="n">
        <f aca="false">$B96+AB96+AC96</f>
        <v>3.79</v>
      </c>
    </row>
    <row r="97" customFormat="false" ht="12.75" hidden="false" customHeight="false" outlineLevel="0" collapsed="false">
      <c r="B97" s="39" t="n">
        <v>4.299</v>
      </c>
      <c r="D97" s="39" t="n">
        <v>-0.15</v>
      </c>
      <c r="E97" s="43" t="n">
        <v>0</v>
      </c>
      <c r="F97" s="43" t="n">
        <f aca="false">$B97+D97+E97</f>
        <v>4.149</v>
      </c>
      <c r="G97" s="39"/>
      <c r="H97" s="43" t="n">
        <f aca="false">D97</f>
        <v>-0.15</v>
      </c>
      <c r="I97" s="43" t="n">
        <v>0</v>
      </c>
      <c r="J97" s="43" t="n">
        <f aca="false">$B97+H97+I97</f>
        <v>4.149</v>
      </c>
      <c r="K97" s="39"/>
      <c r="L97" s="39" t="n">
        <v>-0.15</v>
      </c>
      <c r="M97" s="43" t="n">
        <v>-0.01</v>
      </c>
      <c r="N97" s="43" t="n">
        <f aca="false">$B97+L97+M97</f>
        <v>4.139</v>
      </c>
      <c r="O97" s="39"/>
      <c r="P97" s="39" t="n">
        <v>-0.45</v>
      </c>
      <c r="Q97" s="43" t="n">
        <v>-0.03</v>
      </c>
      <c r="R97" s="43" t="n">
        <f aca="false">$B97+P97+Q97</f>
        <v>3.819</v>
      </c>
      <c r="S97" s="39"/>
      <c r="T97" s="39" t="n">
        <v>0.275</v>
      </c>
      <c r="U97" s="43" t="n">
        <v>-0.02</v>
      </c>
      <c r="V97" s="43" t="n">
        <f aca="false">$B97+T97+U97</f>
        <v>4.554</v>
      </c>
      <c r="W97" s="39"/>
      <c r="X97" s="39" t="n">
        <v>-0.195</v>
      </c>
      <c r="Y97" s="43" t="n">
        <v>-0.1</v>
      </c>
      <c r="Z97" s="43" t="n">
        <f aca="false">$B97+X97+Y97</f>
        <v>4.004</v>
      </c>
      <c r="AA97" s="39"/>
      <c r="AB97" s="39" t="n">
        <v>-0.37</v>
      </c>
      <c r="AC97" s="43" t="n">
        <v>-0.1</v>
      </c>
      <c r="AD97" s="43" t="n">
        <f aca="false">$B97+AB97+AC97</f>
        <v>3.829</v>
      </c>
    </row>
    <row r="98" customFormat="false" ht="12.75" hidden="false" customHeight="false" outlineLevel="0" collapsed="false">
      <c r="B98" s="39" t="n">
        <v>4.293</v>
      </c>
      <c r="D98" s="39" t="n">
        <v>-0.15</v>
      </c>
      <c r="E98" s="43" t="n">
        <v>0</v>
      </c>
      <c r="F98" s="43" t="n">
        <f aca="false">$B98+D98+E98</f>
        <v>4.143</v>
      </c>
      <c r="G98" s="39"/>
      <c r="H98" s="43" t="n">
        <f aca="false">D98</f>
        <v>-0.15</v>
      </c>
      <c r="I98" s="43" t="n">
        <v>0</v>
      </c>
      <c r="J98" s="43" t="n">
        <f aca="false">$B98+H98+I98</f>
        <v>4.143</v>
      </c>
      <c r="K98" s="39"/>
      <c r="L98" s="39" t="n">
        <v>-0.15</v>
      </c>
      <c r="M98" s="43" t="n">
        <v>-0.01</v>
      </c>
      <c r="N98" s="43" t="n">
        <f aca="false">$B98+L98+M98</f>
        <v>4.133</v>
      </c>
      <c r="O98" s="39"/>
      <c r="P98" s="39" t="n">
        <v>-0.45</v>
      </c>
      <c r="Q98" s="43" t="n">
        <v>-0.03</v>
      </c>
      <c r="R98" s="43" t="n">
        <f aca="false">$B98+P98+Q98</f>
        <v>3.813</v>
      </c>
      <c r="S98" s="39"/>
      <c r="T98" s="39" t="n">
        <v>0.275</v>
      </c>
      <c r="U98" s="43" t="n">
        <v>-0.02</v>
      </c>
      <c r="V98" s="43" t="n">
        <f aca="false">$B98+T98+U98</f>
        <v>4.548</v>
      </c>
      <c r="W98" s="39"/>
      <c r="X98" s="39" t="n">
        <v>-0.195</v>
      </c>
      <c r="Y98" s="43" t="n">
        <v>-0.1</v>
      </c>
      <c r="Z98" s="43" t="n">
        <f aca="false">$B98+X98+Y98</f>
        <v>3.998</v>
      </c>
      <c r="AA98" s="39"/>
      <c r="AB98" s="39" t="n">
        <v>-0.37</v>
      </c>
      <c r="AC98" s="43" t="n">
        <v>-0.1</v>
      </c>
      <c r="AD98" s="43" t="n">
        <f aca="false">$B98+AB98+AC98</f>
        <v>3.823</v>
      </c>
    </row>
    <row r="99" customFormat="false" ht="12.75" hidden="false" customHeight="false" outlineLevel="0" collapsed="false">
      <c r="B99" s="39" t="n">
        <v>4.311</v>
      </c>
      <c r="D99" s="39" t="n">
        <v>-0.15</v>
      </c>
      <c r="E99" s="43" t="n">
        <v>0</v>
      </c>
      <c r="F99" s="43" t="n">
        <f aca="false">$B99+D99+E99</f>
        <v>4.161</v>
      </c>
      <c r="G99" s="39"/>
      <c r="H99" s="43" t="n">
        <f aca="false">D99</f>
        <v>-0.15</v>
      </c>
      <c r="I99" s="43" t="n">
        <v>0</v>
      </c>
      <c r="J99" s="43" t="n">
        <f aca="false">$B99+H99+I99</f>
        <v>4.161</v>
      </c>
      <c r="K99" s="39"/>
      <c r="L99" s="39" t="n">
        <v>-0.15</v>
      </c>
      <c r="M99" s="43" t="n">
        <v>-0.01</v>
      </c>
      <c r="N99" s="43" t="n">
        <f aca="false">$B99+L99+M99</f>
        <v>4.151</v>
      </c>
      <c r="O99" s="39"/>
      <c r="P99" s="39" t="n">
        <v>-0.45</v>
      </c>
      <c r="Q99" s="43" t="n">
        <v>-0.03</v>
      </c>
      <c r="R99" s="43" t="n">
        <f aca="false">$B99+P99+Q99</f>
        <v>3.831</v>
      </c>
      <c r="S99" s="39"/>
      <c r="T99" s="39" t="n">
        <v>0.275</v>
      </c>
      <c r="U99" s="43" t="n">
        <v>-0.02</v>
      </c>
      <c r="V99" s="43" t="n">
        <f aca="false">$B99+T99+U99</f>
        <v>4.566</v>
      </c>
      <c r="W99" s="39"/>
      <c r="X99" s="39" t="n">
        <v>-0.195</v>
      </c>
      <c r="Y99" s="43" t="n">
        <v>-0.1</v>
      </c>
      <c r="Z99" s="43" t="n">
        <f aca="false">$B99+X99+Y99</f>
        <v>4.016</v>
      </c>
      <c r="AA99" s="39"/>
      <c r="AB99" s="39" t="n">
        <v>-0.37</v>
      </c>
      <c r="AC99" s="43" t="n">
        <v>-0.1</v>
      </c>
      <c r="AD99" s="43" t="n">
        <f aca="false">$B99+AB99+AC99</f>
        <v>3.841</v>
      </c>
    </row>
    <row r="100" customFormat="false" ht="12.75" hidden="false" customHeight="false" outlineLevel="0" collapsed="false">
      <c r="B100" s="39" t="n">
        <v>4.468</v>
      </c>
      <c r="D100" s="39" t="n">
        <v>-0.15</v>
      </c>
      <c r="E100" s="43" t="n">
        <v>0</v>
      </c>
      <c r="F100" s="43" t="n">
        <f aca="false">$B100+D100+E100</f>
        <v>4.318</v>
      </c>
      <c r="G100" s="39"/>
      <c r="H100" s="43" t="n">
        <f aca="false">D100</f>
        <v>-0.15</v>
      </c>
      <c r="I100" s="43" t="n">
        <v>0</v>
      </c>
      <c r="J100" s="43" t="n">
        <f aca="false">$B100+H100+I100</f>
        <v>4.318</v>
      </c>
      <c r="K100" s="39"/>
      <c r="L100" s="39" t="n">
        <v>-0.15</v>
      </c>
      <c r="M100" s="43" t="n">
        <v>-0.01</v>
      </c>
      <c r="N100" s="43" t="n">
        <f aca="false">$B100+L100+M100</f>
        <v>4.308</v>
      </c>
      <c r="O100" s="39"/>
      <c r="P100" s="39" t="n">
        <v>-0.34</v>
      </c>
      <c r="Q100" s="43" t="n">
        <v>-0.03</v>
      </c>
      <c r="R100" s="43" t="n">
        <f aca="false">$B100+P100+Q100</f>
        <v>4.098</v>
      </c>
      <c r="S100" s="39"/>
      <c r="T100" s="39" t="n">
        <v>0.3</v>
      </c>
      <c r="U100" s="43" t="n">
        <v>-0.02</v>
      </c>
      <c r="V100" s="43" t="n">
        <f aca="false">$B100+T100+U100</f>
        <v>4.748</v>
      </c>
      <c r="W100" s="39"/>
      <c r="X100" s="39" t="n">
        <v>-0.13</v>
      </c>
      <c r="Y100" s="43" t="n">
        <v>-0.1</v>
      </c>
      <c r="Z100" s="43" t="n">
        <f aca="false">$B100+X100+Y100</f>
        <v>4.238</v>
      </c>
      <c r="AA100" s="39"/>
      <c r="AB100" s="39" t="n">
        <v>-0.26</v>
      </c>
      <c r="AC100" s="43" t="n">
        <v>-0.1</v>
      </c>
      <c r="AD100" s="43" t="n">
        <f aca="false">$B100+AB100+AC100</f>
        <v>4.108</v>
      </c>
    </row>
    <row r="101" customFormat="false" ht="12.75" hidden="false" customHeight="false" outlineLevel="0" collapsed="false">
      <c r="B101" s="39" t="n">
        <v>4.628</v>
      </c>
      <c r="D101" s="39" t="n">
        <v>-0.1525</v>
      </c>
      <c r="E101" s="43" t="n">
        <v>0</v>
      </c>
      <c r="F101" s="43" t="n">
        <f aca="false">$B101+D101+E101</f>
        <v>4.4755</v>
      </c>
      <c r="G101" s="39"/>
      <c r="H101" s="43" t="n">
        <f aca="false">D101</f>
        <v>-0.1525</v>
      </c>
      <c r="I101" s="43" t="n">
        <v>0</v>
      </c>
      <c r="J101" s="43" t="n">
        <f aca="false">$B101+H101+I101</f>
        <v>4.4755</v>
      </c>
      <c r="K101" s="39"/>
      <c r="L101" s="39" t="n">
        <v>-0.1525</v>
      </c>
      <c r="M101" s="43" t="n">
        <v>-0.01</v>
      </c>
      <c r="N101" s="43" t="n">
        <f aca="false">$B101+L101+M101</f>
        <v>4.4655</v>
      </c>
      <c r="O101" s="39"/>
      <c r="P101" s="39" t="n">
        <v>-0.34</v>
      </c>
      <c r="Q101" s="43" t="n">
        <v>-0.03</v>
      </c>
      <c r="R101" s="43" t="n">
        <f aca="false">$B101+P101+Q101</f>
        <v>4.258</v>
      </c>
      <c r="S101" s="39"/>
      <c r="T101" s="39" t="n">
        <v>0.37</v>
      </c>
      <c r="U101" s="43" t="n">
        <v>-0.02</v>
      </c>
      <c r="V101" s="43" t="n">
        <f aca="false">$B101+T101+U101</f>
        <v>4.978</v>
      </c>
      <c r="W101" s="39"/>
      <c r="X101" s="39" t="n">
        <v>-0.13</v>
      </c>
      <c r="Y101" s="43" t="n">
        <v>-0.1</v>
      </c>
      <c r="Z101" s="43" t="n">
        <f aca="false">$B101+X101+Y101</f>
        <v>4.398</v>
      </c>
      <c r="AA101" s="39"/>
      <c r="AB101" s="39" t="n">
        <v>-0.26</v>
      </c>
      <c r="AC101" s="43" t="n">
        <v>-0.1</v>
      </c>
      <c r="AD101" s="43" t="n">
        <f aca="false">$B101+AB101+AC101</f>
        <v>4.268</v>
      </c>
    </row>
    <row r="102" customFormat="false" ht="12.75" hidden="false" customHeight="false" outlineLevel="0" collapsed="false">
      <c r="B102" s="39" t="n">
        <v>4.654</v>
      </c>
      <c r="D102" s="39" t="n">
        <v>-0.155</v>
      </c>
      <c r="E102" s="43" t="n">
        <v>0</v>
      </c>
      <c r="F102" s="43" t="n">
        <f aca="false">$B102+D102+E102</f>
        <v>4.499</v>
      </c>
      <c r="G102" s="39"/>
      <c r="H102" s="43" t="n">
        <f aca="false">D102</f>
        <v>-0.155</v>
      </c>
      <c r="I102" s="43" t="n">
        <v>0</v>
      </c>
      <c r="J102" s="43" t="n">
        <f aca="false">$B102+H102+I102</f>
        <v>4.499</v>
      </c>
      <c r="K102" s="39"/>
      <c r="L102" s="39" t="n">
        <v>-0.155</v>
      </c>
      <c r="M102" s="43" t="n">
        <v>-0.01</v>
      </c>
      <c r="N102" s="43" t="n">
        <f aca="false">$B102+L102+M102</f>
        <v>4.489</v>
      </c>
      <c r="O102" s="39"/>
      <c r="P102" s="39" t="n">
        <v>-0.34</v>
      </c>
      <c r="Q102" s="43" t="n">
        <v>-0.03</v>
      </c>
      <c r="R102" s="43" t="n">
        <f aca="false">$B102+P102+Q102</f>
        <v>4.284</v>
      </c>
      <c r="S102" s="39"/>
      <c r="T102" s="39" t="n">
        <v>0.37</v>
      </c>
      <c r="U102" s="43" t="n">
        <v>-0.02</v>
      </c>
      <c r="V102" s="43" t="n">
        <f aca="false">$B102+T102+U102</f>
        <v>5.004</v>
      </c>
      <c r="W102" s="39"/>
      <c r="X102" s="39" t="n">
        <v>-0.13</v>
      </c>
      <c r="Y102" s="43" t="n">
        <v>-0.1</v>
      </c>
      <c r="Z102" s="43" t="n">
        <f aca="false">$B102+X102+Y102</f>
        <v>4.424</v>
      </c>
      <c r="AA102" s="39"/>
      <c r="AB102" s="39" t="n">
        <v>-0.26</v>
      </c>
      <c r="AC102" s="43" t="n">
        <v>-0.1</v>
      </c>
      <c r="AD102" s="43" t="n">
        <f aca="false">$B102+AB102+AC102</f>
        <v>4.294</v>
      </c>
    </row>
    <row r="103" customFormat="false" ht="12.75" hidden="false" customHeight="false" outlineLevel="0" collapsed="false">
      <c r="B103" s="39" t="n">
        <v>4.57</v>
      </c>
      <c r="D103" s="39" t="n">
        <v>-0.1475</v>
      </c>
      <c r="E103" s="43" t="n">
        <v>0</v>
      </c>
      <c r="F103" s="43" t="n">
        <f aca="false">$B103+D103+E103</f>
        <v>4.4225</v>
      </c>
      <c r="G103" s="39"/>
      <c r="H103" s="43" t="n">
        <f aca="false">D103</f>
        <v>-0.1475</v>
      </c>
      <c r="I103" s="43" t="n">
        <v>0</v>
      </c>
      <c r="J103" s="43" t="n">
        <f aca="false">$B103+H103+I103</f>
        <v>4.4225</v>
      </c>
      <c r="K103" s="39"/>
      <c r="L103" s="39" t="n">
        <v>-0.1475</v>
      </c>
      <c r="M103" s="43" t="n">
        <v>-0.01</v>
      </c>
      <c r="N103" s="43" t="n">
        <f aca="false">$B103+L103+M103</f>
        <v>4.4125</v>
      </c>
      <c r="O103" s="39"/>
      <c r="P103" s="39" t="n">
        <v>-0.34</v>
      </c>
      <c r="Q103" s="43" t="n">
        <v>-0.03</v>
      </c>
      <c r="R103" s="43" t="n">
        <f aca="false">$B103+P103+Q103</f>
        <v>4.2</v>
      </c>
      <c r="S103" s="39"/>
      <c r="T103" s="39" t="n">
        <v>0.37</v>
      </c>
      <c r="U103" s="43" t="n">
        <v>-0.02</v>
      </c>
      <c r="V103" s="43" t="n">
        <f aca="false">$B103+T103+U103</f>
        <v>4.92</v>
      </c>
      <c r="W103" s="39"/>
      <c r="X103" s="39" t="n">
        <v>-0.13</v>
      </c>
      <c r="Y103" s="43" t="n">
        <v>-0.1</v>
      </c>
      <c r="Z103" s="43" t="n">
        <f aca="false">$B103+X103+Y103</f>
        <v>4.34</v>
      </c>
      <c r="AA103" s="39"/>
      <c r="AB103" s="39" t="n">
        <v>-0.26</v>
      </c>
      <c r="AC103" s="43" t="n">
        <v>-0.1</v>
      </c>
      <c r="AD103" s="43" t="n">
        <f aca="false">$B103+AB103+AC103</f>
        <v>4.21</v>
      </c>
    </row>
    <row r="104" customFormat="false" ht="12.75" hidden="false" customHeight="false" outlineLevel="0" collapsed="false">
      <c r="B104" s="39" t="n">
        <v>4.435</v>
      </c>
      <c r="D104" s="39" t="n">
        <v>-0.145</v>
      </c>
      <c r="E104" s="43" t="n">
        <v>0</v>
      </c>
      <c r="F104" s="43" t="n">
        <f aca="false">$B104+D104+E104</f>
        <v>4.29</v>
      </c>
      <c r="G104" s="39"/>
      <c r="H104" s="43" t="n">
        <f aca="false">D104</f>
        <v>-0.145</v>
      </c>
      <c r="I104" s="43" t="n">
        <v>0</v>
      </c>
      <c r="J104" s="43" t="n">
        <f aca="false">$B104+H104+I104</f>
        <v>4.29</v>
      </c>
      <c r="K104" s="39"/>
      <c r="L104" s="39" t="n">
        <v>-0.145</v>
      </c>
      <c r="M104" s="43" t="n">
        <v>-0.01</v>
      </c>
      <c r="N104" s="43" t="n">
        <f aca="false">$B104+L104+M104</f>
        <v>4.28</v>
      </c>
      <c r="O104" s="39"/>
      <c r="P104" s="39" t="n">
        <v>-0.34</v>
      </c>
      <c r="Q104" s="43" t="n">
        <v>-0.03</v>
      </c>
      <c r="R104" s="43" t="n">
        <f aca="false">$B104+P104+Q104</f>
        <v>4.065</v>
      </c>
      <c r="S104" s="39"/>
      <c r="T104" s="39" t="n">
        <v>0.37</v>
      </c>
      <c r="U104" s="43" t="n">
        <v>-0.02</v>
      </c>
      <c r="V104" s="43" t="n">
        <f aca="false">$B104+T104+U104</f>
        <v>4.785</v>
      </c>
      <c r="W104" s="39"/>
      <c r="X104" s="39" t="n">
        <v>-0.13</v>
      </c>
      <c r="Y104" s="43" t="n">
        <v>-0.1</v>
      </c>
      <c r="Z104" s="43" t="n">
        <f aca="false">$B104+X104+Y104</f>
        <v>4.205</v>
      </c>
      <c r="AA104" s="39"/>
      <c r="AB104" s="39" t="n">
        <v>-0.26</v>
      </c>
      <c r="AC104" s="43" t="n">
        <v>-0.1</v>
      </c>
      <c r="AD104" s="43" t="n">
        <f aca="false">$B104+AB104+AC104</f>
        <v>4.075</v>
      </c>
    </row>
    <row r="105" customFormat="false" ht="12.75" hidden="false" customHeight="false" outlineLevel="0" collapsed="false">
      <c r="B105" s="39" t="n">
        <v>4.281</v>
      </c>
      <c r="D105" s="39" t="n">
        <v>-0.15</v>
      </c>
      <c r="E105" s="43" t="n">
        <v>0</v>
      </c>
      <c r="F105" s="43" t="n">
        <f aca="false">$B105+D105+E105</f>
        <v>4.131</v>
      </c>
      <c r="G105" s="39"/>
      <c r="H105" s="43" t="n">
        <f aca="false">D105</f>
        <v>-0.15</v>
      </c>
      <c r="I105" s="43" t="n">
        <v>0</v>
      </c>
      <c r="J105" s="43" t="n">
        <f aca="false">$B105+H105+I105</f>
        <v>4.131</v>
      </c>
      <c r="K105" s="39"/>
      <c r="L105" s="39" t="n">
        <v>-0.15</v>
      </c>
      <c r="M105" s="43" t="n">
        <v>-0.01</v>
      </c>
      <c r="N105" s="43" t="n">
        <f aca="false">$B105+L105+M105</f>
        <v>4.121</v>
      </c>
      <c r="O105" s="39"/>
      <c r="P105" s="39" t="n">
        <v>-0.4</v>
      </c>
      <c r="Q105" s="43" t="n">
        <v>-0.03</v>
      </c>
      <c r="R105" s="43" t="n">
        <f aca="false">$B105+P105+Q105</f>
        <v>3.851</v>
      </c>
      <c r="S105" s="39"/>
      <c r="T105" s="39" t="n">
        <v>0.275</v>
      </c>
      <c r="U105" s="43" t="n">
        <v>-0.02</v>
      </c>
      <c r="V105" s="43" t="n">
        <f aca="false">$B105+T105+U105</f>
        <v>4.536</v>
      </c>
      <c r="W105" s="39"/>
      <c r="X105" s="39" t="n">
        <v>-0.195</v>
      </c>
      <c r="Y105" s="43" t="n">
        <v>-0.1</v>
      </c>
      <c r="Z105" s="43" t="n">
        <f aca="false">$B105+X105+Y105</f>
        <v>3.986</v>
      </c>
      <c r="AA105" s="39"/>
      <c r="AB105" s="39" t="n">
        <v>-0.32</v>
      </c>
      <c r="AC105" s="43" t="n">
        <v>-0.1</v>
      </c>
      <c r="AD105" s="43" t="n">
        <f aca="false">$B105+AB105+AC105</f>
        <v>3.861</v>
      </c>
    </row>
    <row r="106" customFormat="false" ht="12.75" hidden="false" customHeight="false" outlineLevel="0" collapsed="false">
      <c r="B106" s="39" t="n">
        <v>4.285</v>
      </c>
      <c r="D106" s="39" t="n">
        <v>-0.15</v>
      </c>
      <c r="E106" s="43" t="n">
        <v>0</v>
      </c>
      <c r="F106" s="43" t="n">
        <f aca="false">$B106+D106+E106</f>
        <v>4.135</v>
      </c>
      <c r="G106" s="39"/>
      <c r="H106" s="43" t="n">
        <f aca="false">D106</f>
        <v>-0.15</v>
      </c>
      <c r="I106" s="43" t="n">
        <v>0</v>
      </c>
      <c r="J106" s="43" t="n">
        <f aca="false">$B106+H106+I106</f>
        <v>4.135</v>
      </c>
      <c r="K106" s="39"/>
      <c r="L106" s="39" t="n">
        <v>-0.15</v>
      </c>
      <c r="M106" s="43" t="n">
        <v>-0.01</v>
      </c>
      <c r="N106" s="43" t="n">
        <f aca="false">$B106+L106+M106</f>
        <v>4.125</v>
      </c>
      <c r="O106" s="39"/>
      <c r="P106" s="39" t="n">
        <v>-0.4</v>
      </c>
      <c r="Q106" s="43" t="n">
        <v>-0.03</v>
      </c>
      <c r="R106" s="43" t="n">
        <f aca="false">$B106+P106+Q106</f>
        <v>3.855</v>
      </c>
      <c r="S106" s="39"/>
      <c r="T106" s="39" t="n">
        <v>0.275</v>
      </c>
      <c r="U106" s="43" t="n">
        <v>-0.02</v>
      </c>
      <c r="V106" s="43" t="n">
        <f aca="false">$B106+T106+U106</f>
        <v>4.54</v>
      </c>
      <c r="W106" s="39"/>
      <c r="X106" s="39" t="n">
        <v>-0.195</v>
      </c>
      <c r="Y106" s="43" t="n">
        <v>-0.1</v>
      </c>
      <c r="Z106" s="43" t="n">
        <f aca="false">$B106+X106+Y106</f>
        <v>3.99</v>
      </c>
      <c r="AA106" s="39"/>
      <c r="AB106" s="39" t="n">
        <v>-0.32</v>
      </c>
      <c r="AC106" s="43" t="n">
        <v>-0.1</v>
      </c>
      <c r="AD106" s="43" t="n">
        <f aca="false">$B106+AB106+AC106</f>
        <v>3.865</v>
      </c>
    </row>
    <row r="107" customFormat="false" ht="12.75" hidden="false" customHeight="false" outlineLevel="0" collapsed="false">
      <c r="B107" s="39" t="n">
        <v>4.325</v>
      </c>
      <c r="D107" s="39" t="n">
        <v>-0.15</v>
      </c>
      <c r="E107" s="43" t="n">
        <v>0</v>
      </c>
      <c r="F107" s="43" t="n">
        <f aca="false">$B107+D107+E107</f>
        <v>4.175</v>
      </c>
      <c r="G107" s="39"/>
      <c r="H107" s="43" t="n">
        <f aca="false">D107</f>
        <v>-0.15</v>
      </c>
      <c r="I107" s="43" t="n">
        <v>0</v>
      </c>
      <c r="J107" s="43" t="n">
        <f aca="false">$B107+H107+I107</f>
        <v>4.175</v>
      </c>
      <c r="K107" s="39"/>
      <c r="L107" s="39" t="n">
        <v>-0.15</v>
      </c>
      <c r="M107" s="43" t="n">
        <v>-0.01</v>
      </c>
      <c r="N107" s="43" t="n">
        <f aca="false">$B107+L107+M107</f>
        <v>4.165</v>
      </c>
      <c r="O107" s="39"/>
      <c r="P107" s="39" t="n">
        <v>-0.4</v>
      </c>
      <c r="Q107" s="43" t="n">
        <v>-0.03</v>
      </c>
      <c r="R107" s="43" t="n">
        <f aca="false">$B107+P107+Q107</f>
        <v>3.895</v>
      </c>
      <c r="S107" s="39"/>
      <c r="T107" s="39" t="n">
        <v>0.275</v>
      </c>
      <c r="U107" s="43" t="n">
        <v>-0.02</v>
      </c>
      <c r="V107" s="43" t="n">
        <f aca="false">$B107+T107+U107</f>
        <v>4.58</v>
      </c>
      <c r="W107" s="39"/>
      <c r="X107" s="39" t="n">
        <v>-0.195</v>
      </c>
      <c r="Y107" s="43" t="n">
        <v>-0.1</v>
      </c>
      <c r="Z107" s="43" t="n">
        <f aca="false">$B107+X107+Y107</f>
        <v>4.03</v>
      </c>
      <c r="AA107" s="39"/>
      <c r="AB107" s="39" t="n">
        <v>-0.32</v>
      </c>
      <c r="AC107" s="43" t="n">
        <v>-0.1</v>
      </c>
      <c r="AD107" s="43" t="n">
        <f aca="false">$B107+AB107+AC107</f>
        <v>3.905</v>
      </c>
    </row>
    <row r="108" customFormat="false" ht="12.75" hidden="false" customHeight="false" outlineLevel="0" collapsed="false">
      <c r="B108" s="39" t="n">
        <v>4.37</v>
      </c>
      <c r="D108" s="39" t="n">
        <v>-0.15</v>
      </c>
      <c r="E108" s="43" t="n">
        <v>0</v>
      </c>
      <c r="F108" s="43" t="n">
        <f aca="false">$B108+D108+E108</f>
        <v>4.22</v>
      </c>
      <c r="G108" s="39"/>
      <c r="H108" s="43" t="n">
        <f aca="false">D108</f>
        <v>-0.15</v>
      </c>
      <c r="I108" s="43" t="n">
        <v>0</v>
      </c>
      <c r="J108" s="43" t="n">
        <f aca="false">$B108+H108+I108</f>
        <v>4.22</v>
      </c>
      <c r="K108" s="39"/>
      <c r="L108" s="39" t="n">
        <v>-0.15</v>
      </c>
      <c r="M108" s="43" t="n">
        <v>-0.01</v>
      </c>
      <c r="N108" s="43" t="n">
        <f aca="false">$B108+L108+M108</f>
        <v>4.21</v>
      </c>
      <c r="O108" s="39"/>
      <c r="P108" s="39" t="n">
        <v>-0.4</v>
      </c>
      <c r="Q108" s="43" t="n">
        <v>-0.03</v>
      </c>
      <c r="R108" s="43" t="n">
        <f aca="false">$B108+P108+Q108</f>
        <v>3.94</v>
      </c>
      <c r="S108" s="39"/>
      <c r="T108" s="39" t="n">
        <v>0.275</v>
      </c>
      <c r="U108" s="43" t="n">
        <v>-0.02</v>
      </c>
      <c r="V108" s="43" t="n">
        <f aca="false">$B108+T108+U108</f>
        <v>4.625</v>
      </c>
      <c r="W108" s="39"/>
      <c r="X108" s="39" t="n">
        <v>-0.195</v>
      </c>
      <c r="Y108" s="43" t="n">
        <v>-0.1</v>
      </c>
      <c r="Z108" s="43" t="n">
        <f aca="false">$B108+X108+Y108</f>
        <v>4.075</v>
      </c>
      <c r="AA108" s="39"/>
      <c r="AB108" s="39" t="n">
        <v>-0.32</v>
      </c>
      <c r="AC108" s="43" t="n">
        <v>-0.1</v>
      </c>
      <c r="AD108" s="43" t="n">
        <f aca="false">$B108+AB108+AC108</f>
        <v>3.95</v>
      </c>
    </row>
    <row r="109" customFormat="false" ht="12.75" hidden="false" customHeight="false" outlineLevel="0" collapsed="false">
      <c r="B109" s="39" t="n">
        <v>4.409</v>
      </c>
      <c r="D109" s="39" t="n">
        <v>-0.15</v>
      </c>
      <c r="E109" s="43" t="n">
        <v>0</v>
      </c>
      <c r="F109" s="43" t="n">
        <f aca="false">$B109+D109+E109</f>
        <v>4.259</v>
      </c>
      <c r="G109" s="39"/>
      <c r="H109" s="43" t="n">
        <f aca="false">D109</f>
        <v>-0.15</v>
      </c>
      <c r="I109" s="43" t="n">
        <v>0</v>
      </c>
      <c r="J109" s="43" t="n">
        <f aca="false">$B109+H109+I109</f>
        <v>4.259</v>
      </c>
      <c r="K109" s="39"/>
      <c r="L109" s="39" t="n">
        <v>-0.15</v>
      </c>
      <c r="M109" s="43" t="n">
        <v>-0.01</v>
      </c>
      <c r="N109" s="43" t="n">
        <f aca="false">$B109+L109+M109</f>
        <v>4.249</v>
      </c>
      <c r="O109" s="39"/>
      <c r="P109" s="39" t="n">
        <v>-0.4</v>
      </c>
      <c r="Q109" s="43" t="n">
        <v>-0.03</v>
      </c>
      <c r="R109" s="43" t="n">
        <f aca="false">$B109+P109+Q109</f>
        <v>3.979</v>
      </c>
      <c r="S109" s="39"/>
      <c r="T109" s="39" t="n">
        <v>0.275</v>
      </c>
      <c r="U109" s="43" t="n">
        <v>-0.02</v>
      </c>
      <c r="V109" s="43" t="n">
        <f aca="false">$B109+T109+U109</f>
        <v>4.664</v>
      </c>
      <c r="W109" s="39"/>
      <c r="X109" s="39" t="n">
        <v>-0.195</v>
      </c>
      <c r="Y109" s="43" t="n">
        <v>-0.1</v>
      </c>
      <c r="Z109" s="43" t="n">
        <f aca="false">$B109+X109+Y109</f>
        <v>4.114</v>
      </c>
      <c r="AA109" s="39"/>
      <c r="AB109" s="39" t="n">
        <v>-0.32</v>
      </c>
      <c r="AC109" s="43" t="n">
        <v>-0.1</v>
      </c>
      <c r="AD109" s="43" t="n">
        <f aca="false">$B109+AB109+AC109</f>
        <v>3.989</v>
      </c>
    </row>
    <row r="110" customFormat="false" ht="12.75" hidden="false" customHeight="false" outlineLevel="0" collapsed="false">
      <c r="B110" s="39" t="n">
        <v>4.403</v>
      </c>
      <c r="D110" s="39" t="n">
        <v>-0.15</v>
      </c>
      <c r="E110" s="43" t="n">
        <v>0</v>
      </c>
      <c r="F110" s="43" t="n">
        <f aca="false">$B110+D110+E110</f>
        <v>4.253</v>
      </c>
      <c r="G110" s="39"/>
      <c r="H110" s="43" t="n">
        <f aca="false">D110</f>
        <v>-0.15</v>
      </c>
      <c r="I110" s="43" t="n">
        <v>0</v>
      </c>
      <c r="J110" s="43" t="n">
        <f aca="false">$B110+H110+I110</f>
        <v>4.253</v>
      </c>
      <c r="K110" s="39"/>
      <c r="L110" s="39" t="n">
        <v>-0.15</v>
      </c>
      <c r="M110" s="43" t="n">
        <v>-0.01</v>
      </c>
      <c r="N110" s="43" t="n">
        <f aca="false">$B110+L110+M110</f>
        <v>4.243</v>
      </c>
      <c r="O110" s="39"/>
      <c r="P110" s="39" t="n">
        <v>-0.4</v>
      </c>
      <c r="Q110" s="43" t="n">
        <v>-0.03</v>
      </c>
      <c r="R110" s="43" t="n">
        <f aca="false">$B110+P110+Q110</f>
        <v>3.973</v>
      </c>
      <c r="S110" s="39"/>
      <c r="T110" s="39" t="n">
        <v>0.275</v>
      </c>
      <c r="U110" s="43" t="n">
        <v>-0.02</v>
      </c>
      <c r="V110" s="43" t="n">
        <f aca="false">$B110+T110+U110</f>
        <v>4.658</v>
      </c>
      <c r="W110" s="39"/>
      <c r="X110" s="39" t="n">
        <v>-0.195</v>
      </c>
      <c r="Y110" s="43" t="n">
        <v>-0.1</v>
      </c>
      <c r="Z110" s="43" t="n">
        <f aca="false">$B110+X110+Y110</f>
        <v>4.108</v>
      </c>
      <c r="AA110" s="39"/>
      <c r="AB110" s="39" t="n">
        <v>-0.32</v>
      </c>
      <c r="AC110" s="43" t="n">
        <v>-0.1</v>
      </c>
      <c r="AD110" s="43" t="n">
        <f aca="false">$B110+AB110+AC110</f>
        <v>3.983</v>
      </c>
    </row>
    <row r="111" customFormat="false" ht="12.75" hidden="false" customHeight="false" outlineLevel="0" collapsed="false">
      <c r="B111" s="39" t="n">
        <v>4.421</v>
      </c>
      <c r="D111" s="39" t="n">
        <v>-0.15</v>
      </c>
      <c r="E111" s="43" t="n">
        <v>0</v>
      </c>
      <c r="F111" s="43" t="n">
        <f aca="false">$B111+D111+E111</f>
        <v>4.271</v>
      </c>
      <c r="G111" s="39"/>
      <c r="H111" s="43" t="n">
        <f aca="false">D111</f>
        <v>-0.15</v>
      </c>
      <c r="I111" s="43" t="n">
        <v>0</v>
      </c>
      <c r="J111" s="43" t="n">
        <f aca="false">$B111+H111+I111</f>
        <v>4.271</v>
      </c>
      <c r="K111" s="39"/>
      <c r="L111" s="39" t="n">
        <v>-0.15</v>
      </c>
      <c r="M111" s="43" t="n">
        <v>-0.01</v>
      </c>
      <c r="N111" s="43" t="n">
        <f aca="false">$B111+L111+M111</f>
        <v>4.261</v>
      </c>
      <c r="O111" s="39"/>
      <c r="P111" s="39" t="n">
        <v>-0.4</v>
      </c>
      <c r="Q111" s="43" t="n">
        <v>-0.03</v>
      </c>
      <c r="R111" s="43" t="n">
        <f aca="false">$B111+P111+Q111</f>
        <v>3.991</v>
      </c>
      <c r="S111" s="39"/>
      <c r="T111" s="39" t="n">
        <v>0.275</v>
      </c>
      <c r="U111" s="43" t="n">
        <v>-0.02</v>
      </c>
      <c r="V111" s="43" t="n">
        <f aca="false">$B111+T111+U111</f>
        <v>4.676</v>
      </c>
      <c r="W111" s="39"/>
      <c r="X111" s="39" t="n">
        <v>-0.195</v>
      </c>
      <c r="Y111" s="43" t="n">
        <v>-0.1</v>
      </c>
      <c r="Z111" s="43" t="n">
        <f aca="false">$B111+X111+Y111</f>
        <v>4.126</v>
      </c>
      <c r="AA111" s="39"/>
      <c r="AB111" s="39" t="n">
        <v>-0.32</v>
      </c>
      <c r="AC111" s="43" t="n">
        <v>-0.1</v>
      </c>
      <c r="AD111" s="43" t="n">
        <f aca="false">$B111+AB111+AC111</f>
        <v>4.001</v>
      </c>
    </row>
    <row r="112" customFormat="false" ht="12.75" hidden="false" customHeight="false" outlineLevel="0" collapsed="false">
      <c r="B112" s="39" t="n">
        <v>4.578</v>
      </c>
      <c r="D112" s="39" t="n">
        <v>-0.15</v>
      </c>
      <c r="E112" s="43" t="n">
        <v>0</v>
      </c>
      <c r="F112" s="43" t="n">
        <f aca="false">$B112+D112+E112</f>
        <v>4.428</v>
      </c>
      <c r="G112" s="39"/>
      <c r="H112" s="43" t="n">
        <f aca="false">D112</f>
        <v>-0.15</v>
      </c>
      <c r="I112" s="43" t="n">
        <v>0</v>
      </c>
      <c r="J112" s="43" t="n">
        <f aca="false">$B112+H112+I112</f>
        <v>4.428</v>
      </c>
      <c r="K112" s="39"/>
      <c r="L112" s="39" t="n">
        <v>-0.15</v>
      </c>
      <c r="M112" s="43" t="n">
        <v>-0.01</v>
      </c>
      <c r="N112" s="43" t="n">
        <f aca="false">$B112+L112+M112</f>
        <v>4.418</v>
      </c>
      <c r="O112" s="39"/>
      <c r="P112" s="39" t="n">
        <v>-0.34</v>
      </c>
      <c r="Q112" s="43" t="n">
        <v>-0.03</v>
      </c>
      <c r="R112" s="43" t="n">
        <f aca="false">$B112+P112+Q112</f>
        <v>4.208</v>
      </c>
      <c r="S112" s="39"/>
      <c r="T112" s="39" t="n">
        <v>0.3</v>
      </c>
      <c r="U112" s="43" t="n">
        <v>-0.02</v>
      </c>
      <c r="V112" s="43" t="n">
        <f aca="false">$B112+T112+U112</f>
        <v>4.858</v>
      </c>
      <c r="W112" s="39"/>
      <c r="X112" s="39" t="n">
        <v>-0.13</v>
      </c>
      <c r="Y112" s="43" t="n">
        <v>-0.1</v>
      </c>
      <c r="Z112" s="43" t="n">
        <f aca="false">$B112+X112+Y112</f>
        <v>4.348</v>
      </c>
      <c r="AA112" s="39"/>
      <c r="AB112" s="39" t="n">
        <v>-0.26</v>
      </c>
      <c r="AC112" s="43" t="n">
        <v>-0.1</v>
      </c>
      <c r="AD112" s="43" t="n">
        <f aca="false">$B112+AB112+AC112</f>
        <v>4.218</v>
      </c>
    </row>
    <row r="113" customFormat="false" ht="12.75" hidden="false" customHeight="false" outlineLevel="0" collapsed="false">
      <c r="B113" s="39" t="n">
        <v>4.738</v>
      </c>
      <c r="D113" s="39" t="n">
        <v>-0.1525</v>
      </c>
      <c r="E113" s="43" t="n">
        <v>0</v>
      </c>
      <c r="F113" s="43" t="n">
        <f aca="false">$B113+D113+E113</f>
        <v>4.5855</v>
      </c>
      <c r="G113" s="39"/>
      <c r="H113" s="43" t="n">
        <f aca="false">D113</f>
        <v>-0.1525</v>
      </c>
      <c r="I113" s="43" t="n">
        <v>0</v>
      </c>
      <c r="J113" s="43" t="n">
        <f aca="false">$B113+H113+I113</f>
        <v>4.5855</v>
      </c>
      <c r="K113" s="39"/>
      <c r="L113" s="39" t="n">
        <v>-0.1525</v>
      </c>
      <c r="M113" s="43" t="n">
        <v>-0.01</v>
      </c>
      <c r="N113" s="43" t="n">
        <f aca="false">$B113+L113+M113</f>
        <v>4.5755</v>
      </c>
      <c r="O113" s="39"/>
      <c r="P113" s="39" t="n">
        <v>-0.34</v>
      </c>
      <c r="Q113" s="43" t="n">
        <v>-0.03</v>
      </c>
      <c r="R113" s="43" t="n">
        <f aca="false">$B113+P113+Q113</f>
        <v>4.368</v>
      </c>
      <c r="S113" s="39"/>
      <c r="T113" s="39" t="n">
        <v>0.37</v>
      </c>
      <c r="U113" s="43" t="n">
        <v>-0.02</v>
      </c>
      <c r="V113" s="43" t="n">
        <f aca="false">$B113+T113+U113</f>
        <v>5.088</v>
      </c>
      <c r="W113" s="39"/>
      <c r="X113" s="39" t="n">
        <v>-0.13</v>
      </c>
      <c r="Y113" s="43" t="n">
        <v>-0.1</v>
      </c>
      <c r="Z113" s="43" t="n">
        <f aca="false">$B113+X113+Y113</f>
        <v>4.508</v>
      </c>
      <c r="AA113" s="39"/>
      <c r="AB113" s="39" t="n">
        <v>-0.26</v>
      </c>
      <c r="AC113" s="43" t="n">
        <v>-0.1</v>
      </c>
      <c r="AD113" s="43" t="n">
        <f aca="false">$B113+AB113+AC113</f>
        <v>4.378</v>
      </c>
    </row>
    <row r="114" customFormat="false" ht="12.75" hidden="false" customHeight="false" outlineLevel="0" collapsed="false">
      <c r="B114" s="39" t="n">
        <v>4.7665</v>
      </c>
      <c r="D114" s="39" t="n">
        <v>-0.155</v>
      </c>
      <c r="E114" s="43" t="n">
        <v>0</v>
      </c>
      <c r="F114" s="43" t="n">
        <f aca="false">$B114+D114+E114</f>
        <v>4.6115</v>
      </c>
      <c r="G114" s="39"/>
      <c r="H114" s="43" t="n">
        <f aca="false">D114</f>
        <v>-0.155</v>
      </c>
      <c r="I114" s="43" t="n">
        <v>0</v>
      </c>
      <c r="J114" s="43" t="n">
        <f aca="false">$B114+H114+I114</f>
        <v>4.6115</v>
      </c>
      <c r="K114" s="39"/>
      <c r="L114" s="39" t="n">
        <v>-0.155</v>
      </c>
      <c r="M114" s="43" t="n">
        <v>-0.01</v>
      </c>
      <c r="N114" s="43" t="n">
        <f aca="false">$B114+L114+M114</f>
        <v>4.6015</v>
      </c>
      <c r="O114" s="39"/>
      <c r="P114" s="39" t="n">
        <v>-0.34</v>
      </c>
      <c r="Q114" s="43" t="n">
        <v>-0.03</v>
      </c>
      <c r="R114" s="43" t="n">
        <f aca="false">$B114+P114+Q114</f>
        <v>4.3965</v>
      </c>
      <c r="S114" s="39"/>
      <c r="T114" s="39" t="n">
        <v>0.37</v>
      </c>
      <c r="U114" s="43" t="n">
        <v>-0.02</v>
      </c>
      <c r="V114" s="43" t="n">
        <f aca="false">$B114+T114+U114</f>
        <v>5.1165</v>
      </c>
      <c r="W114" s="39"/>
      <c r="X114" s="39" t="n">
        <v>-0.13</v>
      </c>
      <c r="Y114" s="43" t="n">
        <v>-0.1</v>
      </c>
      <c r="Z114" s="43" t="n">
        <f aca="false">$B114+X114+Y114</f>
        <v>4.5365</v>
      </c>
      <c r="AA114" s="39"/>
      <c r="AB114" s="39" t="n">
        <v>-0.26</v>
      </c>
      <c r="AC114" s="43" t="n">
        <v>-0.1</v>
      </c>
      <c r="AD114" s="43" t="n">
        <f aca="false">$B114+AB114+AC114</f>
        <v>4.4065</v>
      </c>
    </row>
    <row r="115" customFormat="false" ht="12.75" hidden="false" customHeight="false" outlineLevel="0" collapsed="false">
      <c r="B115" s="39" t="n">
        <v>4.6825</v>
      </c>
      <c r="D115" s="39" t="n">
        <v>-0.1475</v>
      </c>
      <c r="E115" s="43" t="n">
        <v>0</v>
      </c>
      <c r="F115" s="43" t="n">
        <f aca="false">$B115+D115+E115</f>
        <v>4.535</v>
      </c>
      <c r="G115" s="39"/>
      <c r="H115" s="43" t="n">
        <f aca="false">D115</f>
        <v>-0.1475</v>
      </c>
      <c r="I115" s="43" t="n">
        <v>0</v>
      </c>
      <c r="J115" s="43" t="n">
        <f aca="false">$B115+H115+I115</f>
        <v>4.535</v>
      </c>
      <c r="K115" s="39"/>
      <c r="L115" s="39" t="n">
        <v>-0.1475</v>
      </c>
      <c r="M115" s="43" t="n">
        <v>-0.01</v>
      </c>
      <c r="N115" s="43" t="n">
        <f aca="false">$B115+L115+M115</f>
        <v>4.525</v>
      </c>
      <c r="O115" s="39"/>
      <c r="P115" s="39" t="n">
        <v>-0.34</v>
      </c>
      <c r="Q115" s="43" t="n">
        <v>-0.03</v>
      </c>
      <c r="R115" s="43" t="n">
        <f aca="false">$B115+P115+Q115</f>
        <v>4.3125</v>
      </c>
      <c r="S115" s="39"/>
      <c r="T115" s="39" t="n">
        <v>0.37</v>
      </c>
      <c r="U115" s="43" t="n">
        <v>-0.02</v>
      </c>
      <c r="V115" s="43" t="n">
        <f aca="false">$B115+T115+U115</f>
        <v>5.0325</v>
      </c>
      <c r="W115" s="39"/>
      <c r="X115" s="39" t="n">
        <v>-0.13</v>
      </c>
      <c r="Y115" s="43" t="n">
        <v>-0.1</v>
      </c>
      <c r="Z115" s="43" t="n">
        <f aca="false">$B115+X115+Y115</f>
        <v>4.4525</v>
      </c>
      <c r="AA115" s="39"/>
      <c r="AB115" s="39" t="n">
        <v>-0.26</v>
      </c>
      <c r="AC115" s="43" t="n">
        <v>-0.1</v>
      </c>
      <c r="AD115" s="43" t="n">
        <f aca="false">$B115+AB115+AC115</f>
        <v>4.3225</v>
      </c>
    </row>
    <row r="116" customFormat="false" ht="12.75" hidden="false" customHeight="false" outlineLevel="0" collapsed="false">
      <c r="B116" s="39" t="n">
        <v>4.5475</v>
      </c>
      <c r="D116" s="39" t="n">
        <v>-0.145</v>
      </c>
      <c r="E116" s="43" t="n">
        <v>0</v>
      </c>
      <c r="F116" s="43" t="n">
        <f aca="false">$B116+D116+E116</f>
        <v>4.4025</v>
      </c>
      <c r="G116" s="39"/>
      <c r="H116" s="43" t="n">
        <f aca="false">D116</f>
        <v>-0.145</v>
      </c>
      <c r="I116" s="43" t="n">
        <v>0</v>
      </c>
      <c r="J116" s="43" t="n">
        <f aca="false">$B116+H116+I116</f>
        <v>4.4025</v>
      </c>
      <c r="K116" s="39"/>
      <c r="L116" s="39" t="n">
        <v>-0.145</v>
      </c>
      <c r="M116" s="43" t="n">
        <v>-0.01</v>
      </c>
      <c r="N116" s="43" t="n">
        <f aca="false">$B116+L116+M116</f>
        <v>4.3925</v>
      </c>
      <c r="O116" s="39"/>
      <c r="P116" s="39" t="n">
        <v>-0.34</v>
      </c>
      <c r="Q116" s="43" t="n">
        <v>-0.03</v>
      </c>
      <c r="R116" s="43" t="n">
        <f aca="false">$B116+P116+Q116</f>
        <v>4.1775</v>
      </c>
      <c r="S116" s="39"/>
      <c r="T116" s="39" t="n">
        <v>0.37</v>
      </c>
      <c r="U116" s="43" t="n">
        <v>-0.02</v>
      </c>
      <c r="V116" s="43" t="n">
        <f aca="false">$B116+T116+U116</f>
        <v>4.8975</v>
      </c>
      <c r="W116" s="39"/>
      <c r="X116" s="39" t="n">
        <v>-0.13</v>
      </c>
      <c r="Y116" s="43" t="n">
        <v>-0.1</v>
      </c>
      <c r="Z116" s="43" t="n">
        <f aca="false">$B116+X116+Y116</f>
        <v>4.3175</v>
      </c>
      <c r="AA116" s="39"/>
      <c r="AB116" s="39" t="n">
        <v>-0.26</v>
      </c>
      <c r="AC116" s="43" t="n">
        <v>-0.1</v>
      </c>
      <c r="AD116" s="43" t="n">
        <f aca="false">$B116+AB116+AC116</f>
        <v>4.1875</v>
      </c>
    </row>
    <row r="117" customFormat="false" ht="12.75" hidden="false" customHeight="false" outlineLevel="0" collapsed="false">
      <c r="B117" s="39" t="n">
        <v>4.3935</v>
      </c>
      <c r="D117" s="39" t="n">
        <v>-0.15</v>
      </c>
      <c r="E117" s="43" t="n">
        <v>0</v>
      </c>
      <c r="F117" s="43" t="n">
        <f aca="false">$B117+D117+E117</f>
        <v>4.2435</v>
      </c>
      <c r="G117" s="39"/>
      <c r="H117" s="43" t="n">
        <f aca="false">D117</f>
        <v>-0.15</v>
      </c>
      <c r="I117" s="43" t="n">
        <v>0</v>
      </c>
      <c r="J117" s="43" t="n">
        <f aca="false">$B117+H117+I117</f>
        <v>4.2435</v>
      </c>
      <c r="K117" s="39"/>
      <c r="L117" s="39" t="n">
        <v>-0.15</v>
      </c>
      <c r="M117" s="43" t="n">
        <v>-0.01</v>
      </c>
      <c r="N117" s="43" t="n">
        <f aca="false">$B117+L117+M117</f>
        <v>4.2335</v>
      </c>
      <c r="O117" s="39"/>
      <c r="P117" s="39" t="n">
        <v>-0.4</v>
      </c>
      <c r="Q117" s="43" t="n">
        <v>-0.03</v>
      </c>
      <c r="R117" s="43" t="n">
        <f aca="false">$B117+P117+Q117</f>
        <v>3.9635</v>
      </c>
      <c r="S117" s="39"/>
      <c r="T117" s="39" t="n">
        <v>0.275</v>
      </c>
      <c r="U117" s="43" t="n">
        <v>-0.02</v>
      </c>
      <c r="V117" s="43" t="n">
        <f aca="false">$B117+T117+U117</f>
        <v>4.6485</v>
      </c>
      <c r="W117" s="39"/>
      <c r="X117" s="39" t="n">
        <v>-0.195</v>
      </c>
      <c r="Y117" s="43" t="n">
        <v>-0.1</v>
      </c>
      <c r="Z117" s="43" t="n">
        <f aca="false">$B117+X117+Y117</f>
        <v>4.0985</v>
      </c>
      <c r="AA117" s="39"/>
      <c r="AB117" s="39" t="n">
        <v>-0.32</v>
      </c>
      <c r="AC117" s="43" t="n">
        <v>-0.1</v>
      </c>
      <c r="AD117" s="43" t="n">
        <f aca="false">$B117+AB117+AC117</f>
        <v>3.9735</v>
      </c>
    </row>
    <row r="118" customFormat="false" ht="12.75" hidden="false" customHeight="false" outlineLevel="0" collapsed="false">
      <c r="B118" s="39" t="n">
        <v>4.3975</v>
      </c>
      <c r="D118" s="39" t="n">
        <v>-0.15</v>
      </c>
      <c r="E118" s="43" t="n">
        <v>0</v>
      </c>
      <c r="F118" s="43" t="n">
        <f aca="false">$B118+D118+E118</f>
        <v>4.2475</v>
      </c>
      <c r="G118" s="39"/>
      <c r="H118" s="43" t="n">
        <f aca="false">D118</f>
        <v>-0.15</v>
      </c>
      <c r="I118" s="43" t="n">
        <v>0</v>
      </c>
      <c r="J118" s="43" t="n">
        <f aca="false">$B118+H118+I118</f>
        <v>4.2475</v>
      </c>
      <c r="K118" s="39"/>
      <c r="L118" s="39" t="n">
        <v>-0.15</v>
      </c>
      <c r="M118" s="43" t="n">
        <v>-0.01</v>
      </c>
      <c r="N118" s="43" t="n">
        <f aca="false">$B118+L118+M118</f>
        <v>4.2375</v>
      </c>
      <c r="O118" s="39"/>
      <c r="P118" s="39" t="n">
        <v>-0.4</v>
      </c>
      <c r="Q118" s="43" t="n">
        <v>-0.03</v>
      </c>
      <c r="R118" s="43" t="n">
        <f aca="false">$B118+P118+Q118</f>
        <v>3.9675</v>
      </c>
      <c r="S118" s="39"/>
      <c r="T118" s="39" t="n">
        <v>0.275</v>
      </c>
      <c r="U118" s="43" t="n">
        <v>-0.02</v>
      </c>
      <c r="V118" s="43" t="n">
        <f aca="false">$B118+T118+U118</f>
        <v>4.6525</v>
      </c>
      <c r="W118" s="39"/>
      <c r="X118" s="39" t="n">
        <v>-0.195</v>
      </c>
      <c r="Y118" s="43" t="n">
        <v>-0.1</v>
      </c>
      <c r="Z118" s="43" t="n">
        <f aca="false">$B118+X118+Y118</f>
        <v>4.1025</v>
      </c>
      <c r="AA118" s="39"/>
      <c r="AB118" s="39" t="n">
        <v>-0.32</v>
      </c>
      <c r="AC118" s="43" t="n">
        <v>-0.1</v>
      </c>
      <c r="AD118" s="43" t="n">
        <f aca="false">$B118+AB118+AC118</f>
        <v>3.9775</v>
      </c>
    </row>
    <row r="119" customFormat="false" ht="12.75" hidden="false" customHeight="false" outlineLevel="0" collapsed="false">
      <c r="B119" s="39" t="n">
        <v>4.4375</v>
      </c>
      <c r="D119" s="39" t="n">
        <v>-0.15</v>
      </c>
      <c r="E119" s="43" t="n">
        <v>0</v>
      </c>
      <c r="F119" s="43" t="n">
        <f aca="false">$B119+D119+E119</f>
        <v>4.2875</v>
      </c>
      <c r="G119" s="39"/>
      <c r="H119" s="43" t="n">
        <f aca="false">D119</f>
        <v>-0.15</v>
      </c>
      <c r="I119" s="43" t="n">
        <v>0</v>
      </c>
      <c r="J119" s="43" t="n">
        <f aca="false">$B119+H119+I119</f>
        <v>4.2875</v>
      </c>
      <c r="K119" s="39"/>
      <c r="L119" s="39" t="n">
        <v>-0.15</v>
      </c>
      <c r="M119" s="43" t="n">
        <v>-0.01</v>
      </c>
      <c r="N119" s="43" t="n">
        <f aca="false">$B119+L119+M119</f>
        <v>4.2775</v>
      </c>
      <c r="O119" s="39"/>
      <c r="P119" s="39" t="n">
        <v>-0.4</v>
      </c>
      <c r="Q119" s="43" t="n">
        <v>-0.03</v>
      </c>
      <c r="R119" s="43" t="n">
        <f aca="false">$B119+P119+Q119</f>
        <v>4.0075</v>
      </c>
      <c r="S119" s="39"/>
      <c r="T119" s="39" t="n">
        <v>0.275</v>
      </c>
      <c r="U119" s="43" t="n">
        <v>-0.02</v>
      </c>
      <c r="V119" s="43" t="n">
        <f aca="false">$B119+T119+U119</f>
        <v>4.6925</v>
      </c>
      <c r="W119" s="39"/>
      <c r="X119" s="39" t="n">
        <v>-0.195</v>
      </c>
      <c r="Y119" s="43" t="n">
        <v>-0.1</v>
      </c>
      <c r="Z119" s="43" t="n">
        <f aca="false">$B119+X119+Y119</f>
        <v>4.1425</v>
      </c>
      <c r="AA119" s="39"/>
      <c r="AB119" s="39" t="n">
        <v>-0.32</v>
      </c>
      <c r="AC119" s="43" t="n">
        <v>-0.1</v>
      </c>
      <c r="AD119" s="43" t="n">
        <f aca="false">$B119+AB119+AC119</f>
        <v>4.0175</v>
      </c>
    </row>
    <row r="120" customFormat="false" ht="12.75" hidden="false" customHeight="false" outlineLevel="0" collapsed="false">
      <c r="B120" s="39" t="n">
        <v>4.4825</v>
      </c>
      <c r="D120" s="39" t="n">
        <v>-0.15</v>
      </c>
      <c r="E120" s="43" t="n">
        <v>0</v>
      </c>
      <c r="F120" s="43" t="n">
        <f aca="false">$B120+D120+E120</f>
        <v>4.3325</v>
      </c>
      <c r="G120" s="39"/>
      <c r="H120" s="43" t="n">
        <f aca="false">D120</f>
        <v>-0.15</v>
      </c>
      <c r="I120" s="43" t="n">
        <v>0</v>
      </c>
      <c r="J120" s="43" t="n">
        <f aca="false">$B120+H120+I120</f>
        <v>4.3325</v>
      </c>
      <c r="K120" s="39"/>
      <c r="L120" s="39" t="n">
        <v>-0.15</v>
      </c>
      <c r="M120" s="43" t="n">
        <v>-0.01</v>
      </c>
      <c r="N120" s="43" t="n">
        <f aca="false">$B120+L120+M120</f>
        <v>4.3225</v>
      </c>
      <c r="O120" s="39"/>
      <c r="P120" s="39" t="n">
        <v>-0.4</v>
      </c>
      <c r="Q120" s="43" t="n">
        <v>-0.03</v>
      </c>
      <c r="R120" s="43" t="n">
        <f aca="false">$B120+P120+Q120</f>
        <v>4.0525</v>
      </c>
      <c r="S120" s="39"/>
      <c r="T120" s="39" t="n">
        <v>0.275</v>
      </c>
      <c r="U120" s="43" t="n">
        <v>-0.02</v>
      </c>
      <c r="V120" s="43" t="n">
        <f aca="false">$B120+T120+U120</f>
        <v>4.7375</v>
      </c>
      <c r="W120" s="39"/>
      <c r="X120" s="39" t="n">
        <v>-0.195</v>
      </c>
      <c r="Y120" s="43" t="n">
        <v>-0.1</v>
      </c>
      <c r="Z120" s="43" t="n">
        <f aca="false">$B120+X120+Y120</f>
        <v>4.1875</v>
      </c>
      <c r="AA120" s="39"/>
      <c r="AB120" s="39" t="n">
        <v>-0.32</v>
      </c>
      <c r="AC120" s="43" t="n">
        <v>-0.1</v>
      </c>
      <c r="AD120" s="43" t="n">
        <f aca="false">$B120+AB120+AC120</f>
        <v>4.0625</v>
      </c>
    </row>
    <row r="121" customFormat="false" ht="12.75" hidden="false" customHeight="false" outlineLevel="0" collapsed="false">
      <c r="B121" s="39" t="n">
        <v>4.5215</v>
      </c>
      <c r="D121" s="39" t="n">
        <v>-0.15</v>
      </c>
      <c r="E121" s="43" t="n">
        <v>0</v>
      </c>
      <c r="F121" s="43" t="n">
        <f aca="false">$B121+D121+E121</f>
        <v>4.3715</v>
      </c>
      <c r="G121" s="39"/>
      <c r="H121" s="43" t="n">
        <f aca="false">D121</f>
        <v>-0.15</v>
      </c>
      <c r="I121" s="43" t="n">
        <v>0</v>
      </c>
      <c r="J121" s="43" t="n">
        <f aca="false">$B121+H121+I121</f>
        <v>4.3715</v>
      </c>
      <c r="K121" s="39"/>
      <c r="L121" s="39" t="n">
        <v>-0.15</v>
      </c>
      <c r="M121" s="43" t="n">
        <v>-0.01</v>
      </c>
      <c r="N121" s="43" t="n">
        <f aca="false">$B121+L121+M121</f>
        <v>4.3615</v>
      </c>
      <c r="O121" s="39"/>
      <c r="P121" s="39" t="n">
        <v>-0.4</v>
      </c>
      <c r="Q121" s="43" t="n">
        <v>-0.03</v>
      </c>
      <c r="R121" s="43" t="n">
        <f aca="false">$B121+P121+Q121</f>
        <v>4.0915</v>
      </c>
      <c r="S121" s="39"/>
      <c r="T121" s="39" t="n">
        <v>0.275</v>
      </c>
      <c r="U121" s="43" t="n">
        <v>-0.02</v>
      </c>
      <c r="V121" s="43" t="n">
        <f aca="false">$B121+T121+U121</f>
        <v>4.7765</v>
      </c>
      <c r="W121" s="39"/>
      <c r="X121" s="39" t="n">
        <v>-0.195</v>
      </c>
      <c r="Y121" s="43" t="n">
        <v>-0.1</v>
      </c>
      <c r="Z121" s="43" t="n">
        <f aca="false">$B121+X121+Y121</f>
        <v>4.2265</v>
      </c>
      <c r="AA121" s="39"/>
      <c r="AB121" s="39" t="n">
        <v>-0.32</v>
      </c>
      <c r="AC121" s="43" t="n">
        <v>-0.1</v>
      </c>
      <c r="AD121" s="43" t="n">
        <f aca="false">$B121+AB121+AC121</f>
        <v>4.1015</v>
      </c>
    </row>
    <row r="122" customFormat="false" ht="12.75" hidden="false" customHeight="false" outlineLevel="0" collapsed="false">
      <c r="B122" s="39" t="n">
        <v>4.5155</v>
      </c>
      <c r="D122" s="39" t="n">
        <v>-0.15</v>
      </c>
      <c r="E122" s="43" t="n">
        <v>0</v>
      </c>
      <c r="F122" s="43" t="n">
        <f aca="false">$B122+D122+E122</f>
        <v>4.3655</v>
      </c>
      <c r="G122" s="39"/>
      <c r="H122" s="43" t="n">
        <f aca="false">D122</f>
        <v>-0.15</v>
      </c>
      <c r="I122" s="43" t="n">
        <v>0</v>
      </c>
      <c r="J122" s="43" t="n">
        <f aca="false">$B122+H122+I122</f>
        <v>4.3655</v>
      </c>
      <c r="K122" s="39"/>
      <c r="L122" s="39" t="n">
        <v>-0.15</v>
      </c>
      <c r="M122" s="43" t="n">
        <v>-0.01</v>
      </c>
      <c r="N122" s="43" t="n">
        <f aca="false">$B122+L122+M122</f>
        <v>4.3555</v>
      </c>
      <c r="O122" s="39"/>
      <c r="P122" s="39" t="n">
        <v>-0.4</v>
      </c>
      <c r="Q122" s="43" t="n">
        <v>-0.03</v>
      </c>
      <c r="R122" s="43" t="n">
        <f aca="false">$B122+P122+Q122</f>
        <v>4.0855</v>
      </c>
      <c r="S122" s="39"/>
      <c r="T122" s="39" t="n">
        <v>0.275</v>
      </c>
      <c r="U122" s="43" t="n">
        <v>-0.02</v>
      </c>
      <c r="V122" s="43" t="n">
        <f aca="false">$B122+T122+U122</f>
        <v>4.7705</v>
      </c>
      <c r="W122" s="39"/>
      <c r="X122" s="39" t="n">
        <v>-0.195</v>
      </c>
      <c r="Y122" s="43" t="n">
        <v>-0.1</v>
      </c>
      <c r="Z122" s="43" t="n">
        <f aca="false">$B122+X122+Y122</f>
        <v>4.2205</v>
      </c>
      <c r="AA122" s="39"/>
      <c r="AB122" s="39" t="n">
        <v>-0.32</v>
      </c>
      <c r="AC122" s="43" t="n">
        <v>-0.1</v>
      </c>
      <c r="AD122" s="43" t="n">
        <f aca="false">$B122+AB122+AC122</f>
        <v>4.0955</v>
      </c>
    </row>
    <row r="123" customFormat="false" ht="12.75" hidden="false" customHeight="false" outlineLevel="0" collapsed="false">
      <c r="B123" s="39" t="n">
        <v>4.5335</v>
      </c>
      <c r="D123" s="39" t="n">
        <v>-0.15</v>
      </c>
      <c r="E123" s="43" t="n">
        <v>0</v>
      </c>
      <c r="F123" s="43" t="n">
        <f aca="false">$B123+D123+E123</f>
        <v>4.3835</v>
      </c>
      <c r="G123" s="39"/>
      <c r="H123" s="43" t="n">
        <f aca="false">D123</f>
        <v>-0.15</v>
      </c>
      <c r="I123" s="43" t="n">
        <v>0</v>
      </c>
      <c r="J123" s="43" t="n">
        <f aca="false">$B123+H123+I123</f>
        <v>4.3835</v>
      </c>
      <c r="K123" s="39"/>
      <c r="L123" s="39" t="n">
        <v>-0.15</v>
      </c>
      <c r="M123" s="43" t="n">
        <v>-0.01</v>
      </c>
      <c r="N123" s="43" t="n">
        <f aca="false">$B123+L123+M123</f>
        <v>4.3735</v>
      </c>
      <c r="O123" s="39"/>
      <c r="P123" s="39" t="n">
        <v>-0.4</v>
      </c>
      <c r="Q123" s="43" t="n">
        <v>-0.03</v>
      </c>
      <c r="R123" s="43" t="n">
        <f aca="false">$B123+P123+Q123</f>
        <v>4.1035</v>
      </c>
      <c r="S123" s="39"/>
      <c r="T123" s="39" t="n">
        <v>0.275</v>
      </c>
      <c r="U123" s="43" t="n">
        <v>-0.02</v>
      </c>
      <c r="V123" s="43" t="n">
        <f aca="false">$B123+T123+U123</f>
        <v>4.7885</v>
      </c>
      <c r="W123" s="39"/>
      <c r="X123" s="39" t="n">
        <v>-0.195</v>
      </c>
      <c r="Y123" s="43" t="n">
        <v>-0.1</v>
      </c>
      <c r="Z123" s="43" t="n">
        <f aca="false">$B123+X123+Y123</f>
        <v>4.2385</v>
      </c>
      <c r="AA123" s="39"/>
      <c r="AB123" s="39" t="n">
        <v>-0.32</v>
      </c>
      <c r="AC123" s="43" t="n">
        <v>-0.1</v>
      </c>
      <c r="AD123" s="43" t="n">
        <f aca="false">$B123+AB123+AC123</f>
        <v>4.1135</v>
      </c>
    </row>
    <row r="124" customFormat="false" ht="12.75" hidden="false" customHeight="false" outlineLevel="0" collapsed="false">
      <c r="B124" s="39" t="n">
        <v>4.6905</v>
      </c>
      <c r="D124" s="39" t="n">
        <v>-0.15</v>
      </c>
      <c r="E124" s="43" t="n">
        <v>0</v>
      </c>
      <c r="F124" s="43" t="n">
        <f aca="false">$B124+D124+E124</f>
        <v>4.5405</v>
      </c>
      <c r="G124" s="39"/>
      <c r="H124" s="43" t="n">
        <f aca="false">D124</f>
        <v>-0.15</v>
      </c>
      <c r="I124" s="43" t="n">
        <v>0</v>
      </c>
      <c r="J124" s="43" t="n">
        <f aca="false">$B124+H124+I124</f>
        <v>4.5405</v>
      </c>
      <c r="K124" s="39"/>
      <c r="L124" s="39" t="n">
        <v>-0.15</v>
      </c>
      <c r="M124" s="43" t="n">
        <v>-0.01</v>
      </c>
      <c r="N124" s="43" t="n">
        <f aca="false">$B124+L124+M124</f>
        <v>4.5305</v>
      </c>
      <c r="O124" s="39"/>
      <c r="P124" s="39" t="n">
        <v>-0.34</v>
      </c>
      <c r="Q124" s="43" t="n">
        <v>-0.03</v>
      </c>
      <c r="R124" s="43" t="n">
        <f aca="false">$B124+P124+Q124</f>
        <v>4.3205</v>
      </c>
      <c r="S124" s="39"/>
      <c r="T124" s="39" t="n">
        <v>0.3</v>
      </c>
      <c r="U124" s="43" t="n">
        <v>-0.02</v>
      </c>
      <c r="V124" s="43" t="n">
        <f aca="false">$B124+T124+U124</f>
        <v>4.9705</v>
      </c>
      <c r="W124" s="39"/>
      <c r="X124" s="39" t="n">
        <v>-0.13</v>
      </c>
      <c r="Y124" s="43" t="n">
        <v>-0.1</v>
      </c>
      <c r="Z124" s="43" t="n">
        <f aca="false">$B124+X124+Y124</f>
        <v>4.4605</v>
      </c>
      <c r="AA124" s="39"/>
      <c r="AB124" s="39" t="n">
        <v>-0.26</v>
      </c>
      <c r="AC124" s="43" t="n">
        <v>-0.1</v>
      </c>
      <c r="AD124" s="43" t="n">
        <f aca="false">$B124+AB124+AC124</f>
        <v>4.3305</v>
      </c>
    </row>
    <row r="125" customFormat="false" ht="12.75" hidden="false" customHeight="false" outlineLevel="0" collapsed="false">
      <c r="B125" s="39" t="n">
        <v>4.8505</v>
      </c>
      <c r="D125" s="39" t="n">
        <v>-0.1525</v>
      </c>
      <c r="E125" s="43" t="n">
        <v>0</v>
      </c>
      <c r="F125" s="43" t="n">
        <f aca="false">$B125+D125+E125</f>
        <v>4.698</v>
      </c>
      <c r="G125" s="39"/>
      <c r="H125" s="43" t="n">
        <f aca="false">D125</f>
        <v>-0.1525</v>
      </c>
      <c r="I125" s="43" t="n">
        <v>0</v>
      </c>
      <c r="J125" s="43" t="n">
        <f aca="false">$B125+H125+I125</f>
        <v>4.698</v>
      </c>
      <c r="K125" s="39"/>
      <c r="L125" s="39" t="n">
        <v>-0.1525</v>
      </c>
      <c r="M125" s="43" t="n">
        <v>-0.01</v>
      </c>
      <c r="N125" s="43" t="n">
        <f aca="false">$B125+L125+M125</f>
        <v>4.688</v>
      </c>
      <c r="O125" s="39"/>
      <c r="P125" s="39" t="n">
        <v>-0.34</v>
      </c>
      <c r="Q125" s="43" t="n">
        <v>-0.03</v>
      </c>
      <c r="R125" s="43" t="n">
        <f aca="false">$B125+P125+Q125</f>
        <v>4.4805</v>
      </c>
      <c r="S125" s="39"/>
      <c r="T125" s="39" t="n">
        <v>0.37</v>
      </c>
      <c r="U125" s="43" t="n">
        <v>-0.02</v>
      </c>
      <c r="V125" s="43" t="n">
        <f aca="false">$B125+T125+U125</f>
        <v>5.2005</v>
      </c>
      <c r="W125" s="39"/>
      <c r="X125" s="39" t="n">
        <v>-0.13</v>
      </c>
      <c r="Y125" s="43" t="n">
        <v>-0.1</v>
      </c>
      <c r="Z125" s="43" t="n">
        <f aca="false">$B125+X125+Y125</f>
        <v>4.6205</v>
      </c>
      <c r="AA125" s="39"/>
      <c r="AB125" s="39" t="n">
        <v>-0.26</v>
      </c>
      <c r="AC125" s="43" t="n">
        <v>-0.1</v>
      </c>
      <c r="AD125" s="43" t="n">
        <f aca="false">$B125+AB125+AC125</f>
        <v>4.4905</v>
      </c>
    </row>
    <row r="126" customFormat="false" ht="12.75" hidden="false" customHeight="false" outlineLevel="0" collapsed="false">
      <c r="B126" s="39" t="n">
        <v>4.8815</v>
      </c>
      <c r="D126" s="39" t="n">
        <v>-0.155</v>
      </c>
      <c r="E126" s="43" t="n">
        <v>0</v>
      </c>
      <c r="F126" s="43" t="n">
        <f aca="false">$B126+D126+E126</f>
        <v>4.7265</v>
      </c>
      <c r="G126" s="39"/>
      <c r="H126" s="43" t="n">
        <f aca="false">D126</f>
        <v>-0.155</v>
      </c>
      <c r="I126" s="43" t="n">
        <v>0</v>
      </c>
      <c r="J126" s="43" t="n">
        <f aca="false">$B126+H126+I126</f>
        <v>4.7265</v>
      </c>
      <c r="K126" s="39"/>
      <c r="L126" s="39" t="n">
        <v>-0.155</v>
      </c>
      <c r="M126" s="43" t="n">
        <v>-0.01</v>
      </c>
      <c r="N126" s="43" t="n">
        <f aca="false">$B126+L126+M126</f>
        <v>4.7165</v>
      </c>
      <c r="O126" s="39"/>
      <c r="P126" s="39" t="n">
        <v>-0.34</v>
      </c>
      <c r="Q126" s="43" t="n">
        <v>-0.03</v>
      </c>
      <c r="R126" s="43" t="n">
        <f aca="false">$B126+P126+Q126</f>
        <v>4.5115</v>
      </c>
      <c r="S126" s="39"/>
      <c r="T126" s="39" t="n">
        <v>0.37</v>
      </c>
      <c r="U126" s="43" t="n">
        <v>-0.02</v>
      </c>
      <c r="V126" s="43" t="n">
        <f aca="false">$B126+T126+U126</f>
        <v>5.2315</v>
      </c>
      <c r="W126" s="39"/>
      <c r="X126" s="39" t="n">
        <v>-0.13</v>
      </c>
      <c r="Y126" s="43" t="n">
        <v>-0.1</v>
      </c>
      <c r="Z126" s="43" t="n">
        <f aca="false">$B126+X126+Y126</f>
        <v>4.6515</v>
      </c>
      <c r="AA126" s="39"/>
      <c r="AB126" s="39" t="n">
        <v>-0.26</v>
      </c>
      <c r="AC126" s="43" t="n">
        <v>-0.1</v>
      </c>
      <c r="AD126" s="43" t="n">
        <f aca="false">$B126+AB126+AC126</f>
        <v>4.5215</v>
      </c>
    </row>
    <row r="127" customFormat="false" ht="12.75" hidden="false" customHeight="false" outlineLevel="0" collapsed="false">
      <c r="B127" s="39" t="n">
        <v>4.7975</v>
      </c>
      <c r="D127" s="39" t="n">
        <v>-0.1475</v>
      </c>
      <c r="E127" s="43" t="n">
        <v>0</v>
      </c>
      <c r="F127" s="43" t="n">
        <f aca="false">$B127+D127+E127</f>
        <v>4.65</v>
      </c>
      <c r="G127" s="39"/>
      <c r="H127" s="43" t="n">
        <f aca="false">D127</f>
        <v>-0.1475</v>
      </c>
      <c r="I127" s="43" t="n">
        <v>0</v>
      </c>
      <c r="J127" s="43" t="n">
        <f aca="false">$B127+H127+I127</f>
        <v>4.65</v>
      </c>
      <c r="K127" s="39"/>
      <c r="L127" s="39" t="n">
        <v>-0.1475</v>
      </c>
      <c r="M127" s="43" t="n">
        <v>-0.01</v>
      </c>
      <c r="N127" s="43" t="n">
        <f aca="false">$B127+L127+M127</f>
        <v>4.64</v>
      </c>
      <c r="O127" s="39"/>
      <c r="P127" s="39" t="n">
        <v>-0.34</v>
      </c>
      <c r="Q127" s="43" t="n">
        <v>-0.03</v>
      </c>
      <c r="R127" s="43" t="n">
        <f aca="false">$B127+P127+Q127</f>
        <v>4.4275</v>
      </c>
      <c r="S127" s="39"/>
      <c r="T127" s="39" t="n">
        <v>0.37</v>
      </c>
      <c r="U127" s="43" t="n">
        <v>-0.02</v>
      </c>
      <c r="V127" s="43" t="n">
        <f aca="false">$B127+T127+U127</f>
        <v>5.1475</v>
      </c>
      <c r="W127" s="39"/>
      <c r="X127" s="39" t="n">
        <v>-0.13</v>
      </c>
      <c r="Y127" s="43" t="n">
        <v>-0.1</v>
      </c>
      <c r="Z127" s="43" t="n">
        <f aca="false">$B127+X127+Y127</f>
        <v>4.5675</v>
      </c>
      <c r="AA127" s="39"/>
      <c r="AB127" s="39" t="n">
        <v>-0.26</v>
      </c>
      <c r="AC127" s="43" t="n">
        <v>-0.1</v>
      </c>
      <c r="AD127" s="43" t="n">
        <f aca="false">$B127+AB127+AC127</f>
        <v>4.4375</v>
      </c>
    </row>
    <row r="128" customFormat="false" ht="12.75" hidden="false" customHeight="false" outlineLevel="0" collapsed="false">
      <c r="B128" s="39" t="n">
        <v>4.6625</v>
      </c>
      <c r="D128" s="39" t="n">
        <v>-0.145</v>
      </c>
      <c r="E128" s="43" t="n">
        <v>0</v>
      </c>
      <c r="F128" s="43" t="n">
        <f aca="false">$B128+D128+E128</f>
        <v>4.5175</v>
      </c>
      <c r="G128" s="39"/>
      <c r="H128" s="43" t="n">
        <f aca="false">D128</f>
        <v>-0.145</v>
      </c>
      <c r="I128" s="43" t="n">
        <v>0</v>
      </c>
      <c r="J128" s="43" t="n">
        <f aca="false">$B128+H128+I128</f>
        <v>4.5175</v>
      </c>
      <c r="K128" s="39"/>
      <c r="L128" s="39" t="n">
        <v>-0.145</v>
      </c>
      <c r="M128" s="43" t="n">
        <v>-0.01</v>
      </c>
      <c r="N128" s="43" t="n">
        <f aca="false">$B128+L128+M128</f>
        <v>4.5075</v>
      </c>
      <c r="O128" s="39"/>
      <c r="P128" s="39" t="n">
        <v>-0.34</v>
      </c>
      <c r="Q128" s="43" t="n">
        <v>-0.03</v>
      </c>
      <c r="R128" s="43" t="n">
        <f aca="false">$B128+P128+Q128</f>
        <v>4.2925</v>
      </c>
      <c r="S128" s="39"/>
      <c r="T128" s="39" t="n">
        <v>0.37</v>
      </c>
      <c r="U128" s="43" t="n">
        <v>-0.02</v>
      </c>
      <c r="V128" s="43" t="n">
        <f aca="false">$B128+T128+U128</f>
        <v>5.0125</v>
      </c>
      <c r="W128" s="39"/>
      <c r="X128" s="39" t="n">
        <v>-0.13</v>
      </c>
      <c r="Y128" s="43" t="n">
        <v>-0.1</v>
      </c>
      <c r="Z128" s="43" t="n">
        <f aca="false">$B128+X128+Y128</f>
        <v>4.4325</v>
      </c>
      <c r="AA128" s="39"/>
      <c r="AB128" s="39" t="n">
        <v>-0.26</v>
      </c>
      <c r="AC128" s="43" t="n">
        <v>-0.1</v>
      </c>
      <c r="AD128" s="43" t="n">
        <f aca="false">$B128+AB128+AC128</f>
        <v>4.3025</v>
      </c>
    </row>
    <row r="129" customFormat="false" ht="12.75" hidden="false" customHeight="false" outlineLevel="0" collapsed="false">
      <c r="B129" s="39" t="n">
        <v>4.5085</v>
      </c>
      <c r="D129" s="39" t="n">
        <v>-0.15</v>
      </c>
      <c r="E129" s="43" t="n">
        <v>0</v>
      </c>
      <c r="F129" s="43" t="n">
        <f aca="false">$B129+D129+E129</f>
        <v>4.3585</v>
      </c>
      <c r="G129" s="39"/>
      <c r="H129" s="43" t="n">
        <f aca="false">D129</f>
        <v>-0.15</v>
      </c>
      <c r="I129" s="43" t="n">
        <v>0</v>
      </c>
      <c r="J129" s="43" t="n">
        <f aca="false">$B129+H129+I129</f>
        <v>4.3585</v>
      </c>
      <c r="K129" s="39"/>
      <c r="L129" s="39" t="n">
        <v>-0.15</v>
      </c>
      <c r="M129" s="43" t="n">
        <v>-0.01</v>
      </c>
      <c r="N129" s="43" t="n">
        <f aca="false">$B129+L129+M129</f>
        <v>4.3485</v>
      </c>
      <c r="O129" s="39"/>
      <c r="P129" s="39" t="n">
        <v>-0.4</v>
      </c>
      <c r="Q129" s="43" t="n">
        <v>-0.03</v>
      </c>
      <c r="R129" s="43" t="n">
        <f aca="false">$B129+P129+Q129</f>
        <v>4.0785</v>
      </c>
      <c r="S129" s="39"/>
      <c r="T129" s="39" t="n">
        <v>0.275</v>
      </c>
      <c r="U129" s="43" t="n">
        <v>-0.02</v>
      </c>
      <c r="V129" s="43" t="n">
        <f aca="false">$B129+T129+U129</f>
        <v>4.7635</v>
      </c>
      <c r="W129" s="39"/>
      <c r="X129" s="39" t="n">
        <v>-0.195</v>
      </c>
      <c r="Y129" s="43" t="n">
        <v>-0.1</v>
      </c>
      <c r="Z129" s="43" t="n">
        <f aca="false">$B129+X129+Y129</f>
        <v>4.2135</v>
      </c>
      <c r="AA129" s="39"/>
      <c r="AB129" s="39" t="n">
        <v>-0.32</v>
      </c>
      <c r="AC129" s="43" t="n">
        <v>-0.1</v>
      </c>
      <c r="AD129" s="43" t="n">
        <f aca="false">$B129+AB129+AC129</f>
        <v>4.0885</v>
      </c>
    </row>
    <row r="130" customFormat="false" ht="12.75" hidden="false" customHeight="false" outlineLevel="0" collapsed="false">
      <c r="B130" s="39" t="n">
        <v>4.5125</v>
      </c>
      <c r="D130" s="39" t="n">
        <v>-0.15</v>
      </c>
      <c r="E130" s="43" t="n">
        <v>0</v>
      </c>
      <c r="F130" s="43" t="n">
        <f aca="false">$B130+D130+E130</f>
        <v>4.3625</v>
      </c>
      <c r="G130" s="39"/>
      <c r="H130" s="43" t="n">
        <f aca="false">D130</f>
        <v>-0.15</v>
      </c>
      <c r="I130" s="43" t="n">
        <v>0</v>
      </c>
      <c r="J130" s="43" t="n">
        <f aca="false">$B130+H130+I130</f>
        <v>4.3625</v>
      </c>
      <c r="K130" s="39"/>
      <c r="L130" s="39" t="n">
        <v>-0.15</v>
      </c>
      <c r="M130" s="43" t="n">
        <v>-0.01</v>
      </c>
      <c r="N130" s="43" t="n">
        <f aca="false">$B130+L130+M130</f>
        <v>4.3525</v>
      </c>
      <c r="O130" s="39"/>
      <c r="P130" s="39" t="n">
        <v>-0.4</v>
      </c>
      <c r="Q130" s="43" t="n">
        <v>-0.03</v>
      </c>
      <c r="R130" s="43" t="n">
        <f aca="false">$B130+P130+Q130</f>
        <v>4.0825</v>
      </c>
      <c r="S130" s="39"/>
      <c r="T130" s="39" t="n">
        <v>0.275</v>
      </c>
      <c r="U130" s="43" t="n">
        <v>-0.02</v>
      </c>
      <c r="V130" s="43" t="n">
        <f aca="false">$B130+T130+U130</f>
        <v>4.7675</v>
      </c>
      <c r="W130" s="39"/>
      <c r="X130" s="39" t="n">
        <v>-0.195</v>
      </c>
      <c r="Y130" s="43" t="n">
        <v>-0.1</v>
      </c>
      <c r="Z130" s="43" t="n">
        <f aca="false">$B130+X130+Y130</f>
        <v>4.2175</v>
      </c>
      <c r="AA130" s="39"/>
      <c r="AB130" s="39" t="n">
        <v>-0.32</v>
      </c>
      <c r="AC130" s="43" t="n">
        <v>-0.1</v>
      </c>
      <c r="AD130" s="43" t="n">
        <f aca="false">$B130+AB130+AC130</f>
        <v>4.0925</v>
      </c>
    </row>
    <row r="131" customFormat="false" ht="12.75" hidden="false" customHeight="false" outlineLevel="0" collapsed="false">
      <c r="B131" s="39" t="n">
        <v>4.5525</v>
      </c>
      <c r="D131" s="39" t="n">
        <v>-0.15</v>
      </c>
      <c r="E131" s="43" t="n">
        <v>0</v>
      </c>
      <c r="F131" s="43" t="n">
        <f aca="false">$B131+D131+E131</f>
        <v>4.4025</v>
      </c>
      <c r="G131" s="39"/>
      <c r="H131" s="43" t="n">
        <f aca="false">D131</f>
        <v>-0.15</v>
      </c>
      <c r="I131" s="43" t="n">
        <v>0</v>
      </c>
      <c r="J131" s="43" t="n">
        <f aca="false">$B131+H131+I131</f>
        <v>4.4025</v>
      </c>
      <c r="K131" s="39"/>
      <c r="L131" s="39" t="n">
        <v>-0.15</v>
      </c>
      <c r="M131" s="43" t="n">
        <v>-0.01</v>
      </c>
      <c r="N131" s="43" t="n">
        <f aca="false">$B131+L131+M131</f>
        <v>4.3925</v>
      </c>
      <c r="O131" s="39"/>
      <c r="P131" s="39" t="n">
        <v>-0.4</v>
      </c>
      <c r="Q131" s="43" t="n">
        <v>-0.03</v>
      </c>
      <c r="R131" s="43" t="n">
        <f aca="false">$B131+P131+Q131</f>
        <v>4.1225</v>
      </c>
      <c r="S131" s="39"/>
      <c r="T131" s="39" t="n">
        <v>0.275</v>
      </c>
      <c r="U131" s="43" t="n">
        <v>-0.02</v>
      </c>
      <c r="V131" s="43" t="n">
        <f aca="false">$B131+T131+U131</f>
        <v>4.8075</v>
      </c>
      <c r="W131" s="39"/>
      <c r="X131" s="39" t="n">
        <v>-0.195</v>
      </c>
      <c r="Y131" s="43" t="n">
        <v>-0.1</v>
      </c>
      <c r="Z131" s="43" t="n">
        <f aca="false">$B131+X131+Y131</f>
        <v>4.2575</v>
      </c>
      <c r="AA131" s="39"/>
      <c r="AB131" s="39" t="n">
        <v>-0.32</v>
      </c>
      <c r="AC131" s="43" t="n">
        <v>-0.1</v>
      </c>
      <c r="AD131" s="43" t="n">
        <f aca="false">$B131+AB131+AC131</f>
        <v>4.1325</v>
      </c>
    </row>
    <row r="132" customFormat="false" ht="12.75" hidden="false" customHeight="false" outlineLevel="0" collapsed="false">
      <c r="B132" s="39" t="n">
        <v>4.5975</v>
      </c>
      <c r="D132" s="39" t="n">
        <v>-0.15</v>
      </c>
      <c r="E132" s="43" t="n">
        <v>0</v>
      </c>
      <c r="F132" s="43" t="n">
        <f aca="false">$B132+D132+E132</f>
        <v>4.4475</v>
      </c>
      <c r="G132" s="39"/>
      <c r="H132" s="43" t="n">
        <f aca="false">D132</f>
        <v>-0.15</v>
      </c>
      <c r="I132" s="43" t="n">
        <v>0</v>
      </c>
      <c r="J132" s="43" t="n">
        <f aca="false">$B132+H132+I132</f>
        <v>4.4475</v>
      </c>
      <c r="K132" s="39"/>
      <c r="L132" s="39" t="n">
        <v>-0.15</v>
      </c>
      <c r="M132" s="43" t="n">
        <v>-0.01</v>
      </c>
      <c r="N132" s="43" t="n">
        <f aca="false">$B132+L132+M132</f>
        <v>4.4375</v>
      </c>
      <c r="O132" s="39"/>
      <c r="P132" s="39" t="n">
        <v>-0.4</v>
      </c>
      <c r="Q132" s="43" t="n">
        <v>-0.03</v>
      </c>
      <c r="R132" s="43" t="n">
        <f aca="false">$B132+P132+Q132</f>
        <v>4.1675</v>
      </c>
      <c r="S132" s="39"/>
      <c r="T132" s="39" t="n">
        <v>0.275</v>
      </c>
      <c r="U132" s="43" t="n">
        <v>-0.02</v>
      </c>
      <c r="V132" s="43" t="n">
        <f aca="false">$B132+T132+U132</f>
        <v>4.8525</v>
      </c>
      <c r="W132" s="39"/>
      <c r="X132" s="39" t="n">
        <v>-0.195</v>
      </c>
      <c r="Y132" s="43" t="n">
        <v>-0.1</v>
      </c>
      <c r="Z132" s="43" t="n">
        <f aca="false">$B132+X132+Y132</f>
        <v>4.3025</v>
      </c>
      <c r="AA132" s="39"/>
      <c r="AB132" s="39" t="n">
        <v>-0.32</v>
      </c>
      <c r="AC132" s="43" t="n">
        <v>-0.1</v>
      </c>
      <c r="AD132" s="43" t="n">
        <f aca="false">$B132+AB132+AC132</f>
        <v>4.1775</v>
      </c>
    </row>
    <row r="133" customFormat="false" ht="12.75" hidden="false" customHeight="false" outlineLevel="0" collapsed="false">
      <c r="B133" s="39" t="n">
        <v>4.6365</v>
      </c>
      <c r="D133" s="39" t="n">
        <v>-0.15</v>
      </c>
      <c r="E133" s="43" t="n">
        <v>0</v>
      </c>
      <c r="F133" s="43" t="n">
        <f aca="false">$B133+D133+E133</f>
        <v>4.4865</v>
      </c>
      <c r="G133" s="39"/>
      <c r="H133" s="43" t="n">
        <f aca="false">D133</f>
        <v>-0.15</v>
      </c>
      <c r="I133" s="43" t="n">
        <v>0</v>
      </c>
      <c r="J133" s="43" t="n">
        <f aca="false">$B133+H133+I133</f>
        <v>4.4865</v>
      </c>
      <c r="K133" s="39"/>
      <c r="L133" s="39" t="n">
        <v>-0.15</v>
      </c>
      <c r="M133" s="43" t="n">
        <v>-0.01</v>
      </c>
      <c r="N133" s="43" t="n">
        <f aca="false">$B133+L133+M133</f>
        <v>4.4765</v>
      </c>
      <c r="O133" s="39"/>
      <c r="P133" s="39" t="n">
        <v>-0.4</v>
      </c>
      <c r="Q133" s="43" t="n">
        <v>-0.03</v>
      </c>
      <c r="R133" s="43" t="n">
        <f aca="false">$B133+P133+Q133</f>
        <v>4.2065</v>
      </c>
      <c r="S133" s="39"/>
      <c r="T133" s="39" t="n">
        <v>0.275</v>
      </c>
      <c r="U133" s="43" t="n">
        <v>-0.02</v>
      </c>
      <c r="V133" s="43" t="n">
        <f aca="false">$B133+T133+U133</f>
        <v>4.8915</v>
      </c>
      <c r="W133" s="39"/>
      <c r="X133" s="39" t="n">
        <v>-0.195</v>
      </c>
      <c r="Y133" s="43" t="n">
        <v>-0.1</v>
      </c>
      <c r="Z133" s="43" t="n">
        <f aca="false">$B133+X133+Y133</f>
        <v>4.3415</v>
      </c>
      <c r="AA133" s="39"/>
      <c r="AB133" s="39" t="n">
        <v>-0.32</v>
      </c>
      <c r="AC133" s="43" t="n">
        <v>-0.1</v>
      </c>
      <c r="AD133" s="43" t="n">
        <f aca="false">$B133+AB133+AC133</f>
        <v>4.2165</v>
      </c>
    </row>
    <row r="134" customFormat="false" ht="12.75" hidden="false" customHeight="false" outlineLevel="0" collapsed="false">
      <c r="B134" s="39" t="n">
        <v>4.6305</v>
      </c>
      <c r="D134" s="39" t="n">
        <v>-0.15</v>
      </c>
      <c r="E134" s="43" t="n">
        <v>0</v>
      </c>
      <c r="F134" s="43" t="n">
        <f aca="false">$B134+D134+E134</f>
        <v>4.4805</v>
      </c>
      <c r="G134" s="39"/>
      <c r="H134" s="43" t="n">
        <f aca="false">D134</f>
        <v>-0.15</v>
      </c>
      <c r="I134" s="43" t="n">
        <v>0</v>
      </c>
      <c r="J134" s="43" t="n">
        <f aca="false">$B134+H134+I134</f>
        <v>4.4805</v>
      </c>
      <c r="K134" s="39"/>
      <c r="L134" s="39" t="n">
        <v>-0.15</v>
      </c>
      <c r="M134" s="43" t="n">
        <v>-0.01</v>
      </c>
      <c r="N134" s="43" t="n">
        <f aca="false">$B134+L134+M134</f>
        <v>4.4705</v>
      </c>
      <c r="O134" s="39"/>
      <c r="P134" s="39" t="n">
        <v>-0.4</v>
      </c>
      <c r="Q134" s="43" t="n">
        <v>-0.03</v>
      </c>
      <c r="R134" s="43" t="n">
        <f aca="false">$B134+P134+Q134</f>
        <v>4.2005</v>
      </c>
      <c r="S134" s="39"/>
      <c r="T134" s="39" t="n">
        <v>0.275</v>
      </c>
      <c r="U134" s="43" t="n">
        <v>-0.02</v>
      </c>
      <c r="V134" s="43" t="n">
        <f aca="false">$B134+T134+U134</f>
        <v>4.8855</v>
      </c>
      <c r="W134" s="39"/>
      <c r="X134" s="39" t="n">
        <v>-0.195</v>
      </c>
      <c r="Y134" s="43" t="n">
        <v>-0.1</v>
      </c>
      <c r="Z134" s="43" t="n">
        <f aca="false">$B134+X134+Y134</f>
        <v>4.3355</v>
      </c>
      <c r="AA134" s="39"/>
      <c r="AB134" s="39" t="n">
        <v>-0.32</v>
      </c>
      <c r="AC134" s="43" t="n">
        <v>-0.1</v>
      </c>
      <c r="AD134" s="43" t="n">
        <f aca="false">$B134+AB134+AC134</f>
        <v>4.2105</v>
      </c>
    </row>
    <row r="135" customFormat="false" ht="12.75" hidden="false" customHeight="false" outlineLevel="0" collapsed="false">
      <c r="B135" s="39" t="n">
        <v>4.6485</v>
      </c>
      <c r="D135" s="39" t="n">
        <v>-0.15</v>
      </c>
      <c r="E135" s="43" t="n">
        <v>0</v>
      </c>
      <c r="F135" s="43" t="n">
        <f aca="false">$B135+D135+E135</f>
        <v>4.4985</v>
      </c>
      <c r="G135" s="39"/>
      <c r="H135" s="43" t="n">
        <f aca="false">D135</f>
        <v>-0.15</v>
      </c>
      <c r="I135" s="43" t="n">
        <v>0</v>
      </c>
      <c r="J135" s="43" t="n">
        <f aca="false">$B135+H135+I135</f>
        <v>4.4985</v>
      </c>
      <c r="K135" s="39"/>
      <c r="L135" s="39" t="n">
        <v>-0.15</v>
      </c>
      <c r="M135" s="43" t="n">
        <v>-0.01</v>
      </c>
      <c r="N135" s="43" t="n">
        <f aca="false">$B135+L135+M135</f>
        <v>4.4885</v>
      </c>
      <c r="O135" s="39"/>
      <c r="P135" s="39" t="n">
        <v>-0.4</v>
      </c>
      <c r="Q135" s="43" t="n">
        <v>-0.03</v>
      </c>
      <c r="R135" s="43" t="n">
        <f aca="false">$B135+P135+Q135</f>
        <v>4.2185</v>
      </c>
      <c r="S135" s="39"/>
      <c r="T135" s="39" t="n">
        <v>0.275</v>
      </c>
      <c r="U135" s="43" t="n">
        <v>-0.02</v>
      </c>
      <c r="V135" s="43" t="n">
        <f aca="false">$B135+T135+U135</f>
        <v>4.9035</v>
      </c>
      <c r="W135" s="39"/>
      <c r="X135" s="39" t="n">
        <v>-0.195</v>
      </c>
      <c r="Y135" s="43" t="n">
        <v>-0.1</v>
      </c>
      <c r="Z135" s="43" t="n">
        <f aca="false">$B135+X135+Y135</f>
        <v>4.3535</v>
      </c>
      <c r="AA135" s="39"/>
      <c r="AB135" s="39" t="n">
        <v>-0.32</v>
      </c>
      <c r="AC135" s="43" t="n">
        <v>-0.1</v>
      </c>
      <c r="AD135" s="43" t="n">
        <f aca="false">$B135+AB135+AC135</f>
        <v>4.2285</v>
      </c>
    </row>
    <row r="136" customFormat="false" ht="12.75" hidden="false" customHeight="false" outlineLevel="0" collapsed="false">
      <c r="B136" s="39" t="n">
        <v>4.8055</v>
      </c>
      <c r="D136" s="39" t="n">
        <v>-0.15</v>
      </c>
      <c r="E136" s="43" t="n">
        <v>0</v>
      </c>
      <c r="F136" s="43" t="n">
        <f aca="false">$B136+D136+E136</f>
        <v>4.6555</v>
      </c>
      <c r="G136" s="39"/>
      <c r="H136" s="43" t="n">
        <f aca="false">D136</f>
        <v>-0.15</v>
      </c>
      <c r="I136" s="43" t="n">
        <v>0</v>
      </c>
      <c r="J136" s="43" t="n">
        <f aca="false">$B136+H136+I136</f>
        <v>4.6555</v>
      </c>
      <c r="K136" s="39"/>
      <c r="L136" s="39" t="n">
        <v>-0.15</v>
      </c>
      <c r="M136" s="43" t="n">
        <v>-0.01</v>
      </c>
      <c r="N136" s="43" t="n">
        <f aca="false">$B136+L136+M136</f>
        <v>4.6455</v>
      </c>
      <c r="O136" s="39"/>
      <c r="P136" s="39" t="n">
        <v>-0.34</v>
      </c>
      <c r="Q136" s="43" t="n">
        <v>-0.03</v>
      </c>
      <c r="R136" s="43" t="n">
        <f aca="false">$B136+P136+Q136</f>
        <v>4.4355</v>
      </c>
      <c r="S136" s="39"/>
      <c r="T136" s="39" t="n">
        <v>0.3</v>
      </c>
      <c r="U136" s="43" t="n">
        <v>-0.02</v>
      </c>
      <c r="V136" s="43" t="n">
        <f aca="false">$B136+T136+U136</f>
        <v>5.0855</v>
      </c>
      <c r="W136" s="39"/>
      <c r="X136" s="39" t="n">
        <v>-0.13</v>
      </c>
      <c r="Y136" s="43" t="n">
        <v>-0.1</v>
      </c>
      <c r="Z136" s="43" t="n">
        <f aca="false">$B136+X136+Y136</f>
        <v>4.5755</v>
      </c>
      <c r="AA136" s="39"/>
      <c r="AB136" s="39" t="n">
        <v>-0.26</v>
      </c>
      <c r="AC136" s="43" t="n">
        <v>-0.1</v>
      </c>
      <c r="AD136" s="43" t="n">
        <f aca="false">$B136+AB136+AC136</f>
        <v>4.4455</v>
      </c>
    </row>
    <row r="137" customFormat="false" ht="12.75" hidden="false" customHeight="false" outlineLevel="0" collapsed="false">
      <c r="B137" s="0" t="n">
        <v>4.9655</v>
      </c>
      <c r="D137" s="0" t="n">
        <v>-0.1525</v>
      </c>
      <c r="E137" s="43" t="n">
        <v>0</v>
      </c>
      <c r="F137" s="43" t="n">
        <f aca="false">$B137+D137+E137</f>
        <v>4.813</v>
      </c>
      <c r="H137" s="43" t="n">
        <f aca="false">D137</f>
        <v>-0.1525</v>
      </c>
      <c r="I137" s="43" t="n">
        <v>0</v>
      </c>
      <c r="J137" s="43" t="n">
        <f aca="false">$B137+H137+I137</f>
        <v>4.813</v>
      </c>
      <c r="L137" s="0" t="n">
        <v>-0.1525</v>
      </c>
      <c r="M137" s="43" t="n">
        <v>-0.01</v>
      </c>
      <c r="N137" s="43" t="n">
        <f aca="false">$B137+L137+M137</f>
        <v>4.803</v>
      </c>
      <c r="P137" s="0" t="n">
        <v>-0.34</v>
      </c>
      <c r="Q137" s="43" t="n">
        <v>-0.03</v>
      </c>
      <c r="R137" s="43" t="n">
        <f aca="false">$B137+P137+Q137</f>
        <v>4.5955</v>
      </c>
      <c r="T137" s="0" t="n">
        <v>0.37</v>
      </c>
      <c r="U137" s="43" t="n">
        <v>-0.02</v>
      </c>
      <c r="V137" s="43" t="n">
        <f aca="false">$B137+T137+U137</f>
        <v>5.3155</v>
      </c>
      <c r="X137" s="0" t="n">
        <v>-0.13</v>
      </c>
      <c r="Y137" s="43" t="n">
        <v>-0.1</v>
      </c>
      <c r="Z137" s="43" t="n">
        <f aca="false">$B137+X137+Y137</f>
        <v>4.7355</v>
      </c>
      <c r="AB137" s="0" t="n">
        <v>-0.26</v>
      </c>
      <c r="AC137" s="43" t="n">
        <v>-0.1</v>
      </c>
      <c r="AD137" s="43" t="n">
        <f aca="false">$B137+AB137+AC137</f>
        <v>4.6055</v>
      </c>
    </row>
    <row r="138" customFormat="false" ht="12.75" hidden="false" customHeight="false" outlineLevel="0" collapsed="false">
      <c r="B138" s="0" t="n">
        <v>4.9965</v>
      </c>
      <c r="D138" s="0" t="n">
        <v>-0.155</v>
      </c>
      <c r="E138" s="43" t="n">
        <v>0</v>
      </c>
      <c r="F138" s="43" t="n">
        <f aca="false">$B138+D138+E138</f>
        <v>4.8415</v>
      </c>
      <c r="H138" s="43" t="n">
        <f aca="false">D138</f>
        <v>-0.155</v>
      </c>
      <c r="I138" s="43" t="n">
        <v>0</v>
      </c>
      <c r="J138" s="43" t="n">
        <f aca="false">$B138+H138+I138</f>
        <v>4.8415</v>
      </c>
      <c r="L138" s="0" t="n">
        <v>-0.155</v>
      </c>
      <c r="M138" s="43" t="n">
        <v>-0.01</v>
      </c>
      <c r="N138" s="43" t="n">
        <f aca="false">$B138+L138+M138</f>
        <v>4.8315</v>
      </c>
      <c r="P138" s="0" t="n">
        <v>-0.34</v>
      </c>
      <c r="Q138" s="43" t="n">
        <v>-0.03</v>
      </c>
      <c r="R138" s="43" t="n">
        <f aca="false">$B138+P138+Q138</f>
        <v>4.6265</v>
      </c>
      <c r="T138" s="0" t="n">
        <v>0.37</v>
      </c>
      <c r="U138" s="43" t="n">
        <v>-0.02</v>
      </c>
      <c r="V138" s="43" t="n">
        <f aca="false">$B138+T138+U138</f>
        <v>5.3465</v>
      </c>
      <c r="X138" s="0" t="n">
        <v>-0.13</v>
      </c>
      <c r="Y138" s="43" t="n">
        <v>-0.1</v>
      </c>
      <c r="Z138" s="43" t="n">
        <f aca="false">$B138+X138+Y138</f>
        <v>4.7665</v>
      </c>
      <c r="AB138" s="0" t="n">
        <v>-0.26</v>
      </c>
      <c r="AC138" s="43" t="n">
        <v>-0.1</v>
      </c>
      <c r="AD138" s="43" t="n">
        <f aca="false">$B138+AB138+AC138</f>
        <v>4.6365</v>
      </c>
    </row>
    <row r="139" customFormat="false" ht="12.75" hidden="false" customHeight="false" outlineLevel="0" collapsed="false">
      <c r="B139" s="0" t="n">
        <v>4.9125</v>
      </c>
      <c r="D139" s="0" t="n">
        <v>-0.1475</v>
      </c>
      <c r="E139" s="43" t="n">
        <v>0</v>
      </c>
      <c r="F139" s="43" t="n">
        <f aca="false">$B139+D139+E139</f>
        <v>4.765</v>
      </c>
      <c r="H139" s="43" t="n">
        <f aca="false">D139</f>
        <v>-0.1475</v>
      </c>
      <c r="I139" s="43" t="n">
        <v>0</v>
      </c>
      <c r="J139" s="43" t="n">
        <f aca="false">$B139+H139+I139</f>
        <v>4.765</v>
      </c>
      <c r="L139" s="0" t="n">
        <v>-0.1475</v>
      </c>
      <c r="M139" s="43" t="n">
        <v>-0.01</v>
      </c>
      <c r="N139" s="43" t="n">
        <f aca="false">$B139+L139+M139</f>
        <v>4.755</v>
      </c>
      <c r="P139" s="0" t="n">
        <v>-0.34</v>
      </c>
      <c r="Q139" s="43" t="n">
        <v>-0.03</v>
      </c>
      <c r="R139" s="43" t="n">
        <f aca="false">$B139+P139+Q139</f>
        <v>4.5425</v>
      </c>
      <c r="T139" s="0" t="n">
        <v>0.37</v>
      </c>
      <c r="U139" s="43" t="n">
        <v>-0.02</v>
      </c>
      <c r="V139" s="43" t="n">
        <f aca="false">$B139+T139+U139</f>
        <v>5.2625</v>
      </c>
      <c r="X139" s="0" t="n">
        <v>-0.13</v>
      </c>
      <c r="Y139" s="43" t="n">
        <v>-0.1</v>
      </c>
      <c r="Z139" s="43" t="n">
        <f aca="false">$B139+X139+Y139</f>
        <v>4.6825</v>
      </c>
      <c r="AB139" s="0" t="n">
        <v>-0.26</v>
      </c>
      <c r="AC139" s="43" t="n">
        <v>-0.1</v>
      </c>
      <c r="AD139" s="43" t="n">
        <f aca="false">$B139+AB139+AC139</f>
        <v>4.5525</v>
      </c>
    </row>
    <row r="140" customFormat="false" ht="12.75" hidden="false" customHeight="false" outlineLevel="0" collapsed="false">
      <c r="B140" s="0" t="n">
        <v>4.7775</v>
      </c>
      <c r="D140" s="0" t="n">
        <v>-0.145</v>
      </c>
      <c r="E140" s="43" t="n">
        <v>0</v>
      </c>
      <c r="F140" s="43" t="n">
        <f aca="false">$B140+D140+E140</f>
        <v>4.6325</v>
      </c>
      <c r="H140" s="43" t="n">
        <f aca="false">D140</f>
        <v>-0.145</v>
      </c>
      <c r="I140" s="43" t="n">
        <v>0</v>
      </c>
      <c r="J140" s="43" t="n">
        <f aca="false">$B140+H140+I140</f>
        <v>4.6325</v>
      </c>
      <c r="L140" s="0" t="n">
        <v>-0.145</v>
      </c>
      <c r="M140" s="43" t="n">
        <v>-0.01</v>
      </c>
      <c r="N140" s="43" t="n">
        <f aca="false">$B140+L140+M140</f>
        <v>4.6225</v>
      </c>
      <c r="P140" s="0" t="n">
        <v>-0.34</v>
      </c>
      <c r="Q140" s="43" t="n">
        <v>-0.03</v>
      </c>
      <c r="R140" s="43" t="n">
        <f aca="false">$B140+P140+Q140</f>
        <v>4.4075</v>
      </c>
      <c r="T140" s="0" t="n">
        <v>0.37</v>
      </c>
      <c r="U140" s="43" t="n">
        <v>-0.02</v>
      </c>
      <c r="V140" s="43" t="n">
        <f aca="false">$B140+T140+U140</f>
        <v>5.1275</v>
      </c>
      <c r="X140" s="0" t="n">
        <v>-0.13</v>
      </c>
      <c r="Y140" s="43" t="n">
        <v>-0.1</v>
      </c>
      <c r="Z140" s="43" t="n">
        <f aca="false">$B140+X140+Y140</f>
        <v>4.5475</v>
      </c>
      <c r="AB140" s="0" t="n">
        <v>-0.26</v>
      </c>
      <c r="AC140" s="43" t="n">
        <v>-0.1</v>
      </c>
      <c r="AD140" s="43" t="n">
        <f aca="false">$B140+AB140+AC140</f>
        <v>4.4175</v>
      </c>
    </row>
    <row r="141" customFormat="false" ht="12.75" hidden="false" customHeight="false" outlineLevel="0" collapsed="false">
      <c r="B141" s="0" t="n">
        <v>4.6235</v>
      </c>
      <c r="D141" s="0" t="n">
        <v>-0.15</v>
      </c>
      <c r="E141" s="43" t="n">
        <v>0</v>
      </c>
      <c r="F141" s="43" t="n">
        <f aca="false">$B141+D141+E141</f>
        <v>4.4735</v>
      </c>
      <c r="H141" s="43" t="n">
        <f aca="false">D141</f>
        <v>-0.15</v>
      </c>
      <c r="I141" s="43" t="n">
        <v>0</v>
      </c>
      <c r="J141" s="43" t="n">
        <f aca="false">$B141+H141+I141</f>
        <v>4.4735</v>
      </c>
      <c r="L141" s="0" t="n">
        <v>-0.15</v>
      </c>
      <c r="M141" s="43" t="n">
        <v>-0.01</v>
      </c>
      <c r="N141" s="43" t="n">
        <f aca="false">$B141+L141+M141</f>
        <v>4.4635</v>
      </c>
      <c r="P141" s="0" t="n">
        <v>-0.4</v>
      </c>
      <c r="Q141" s="43" t="n">
        <v>-0.03</v>
      </c>
      <c r="R141" s="43" t="n">
        <f aca="false">$B141+P141+Q141</f>
        <v>4.1935</v>
      </c>
      <c r="T141" s="0" t="n">
        <v>0.275</v>
      </c>
      <c r="U141" s="43" t="n">
        <v>-0.02</v>
      </c>
      <c r="V141" s="43" t="n">
        <f aca="false">$B141+T141+U141</f>
        <v>4.8785</v>
      </c>
      <c r="X141" s="0" t="n">
        <v>-0.195</v>
      </c>
      <c r="Y141" s="43" t="n">
        <v>-0.1</v>
      </c>
      <c r="Z141" s="43" t="n">
        <f aca="false">$B141+X141+Y141</f>
        <v>4.3285</v>
      </c>
      <c r="AB141" s="0" t="n">
        <v>-0.32</v>
      </c>
      <c r="AC141" s="43" t="n">
        <v>-0.1</v>
      </c>
      <c r="AD141" s="43" t="n">
        <f aca="false">$B141+AB141+AC141</f>
        <v>4.2035</v>
      </c>
    </row>
    <row r="142" customFormat="false" ht="12.75" hidden="false" customHeight="false" outlineLevel="0" collapsed="false">
      <c r="B142" s="0" t="n">
        <v>4.6275</v>
      </c>
      <c r="D142" s="0" t="n">
        <v>-0.15</v>
      </c>
      <c r="E142" s="43" t="n">
        <v>0</v>
      </c>
      <c r="F142" s="43" t="n">
        <f aca="false">$B142+D142+E142</f>
        <v>4.4775</v>
      </c>
      <c r="H142" s="43" t="n">
        <f aca="false">D142</f>
        <v>-0.15</v>
      </c>
      <c r="I142" s="43" t="n">
        <v>0</v>
      </c>
      <c r="J142" s="43" t="n">
        <f aca="false">$B142+H142+I142</f>
        <v>4.4775</v>
      </c>
      <c r="L142" s="0" t="n">
        <v>-0.15</v>
      </c>
      <c r="M142" s="43" t="n">
        <v>-0.01</v>
      </c>
      <c r="N142" s="43" t="n">
        <f aca="false">$B142+L142+M142</f>
        <v>4.4675</v>
      </c>
      <c r="P142" s="0" t="n">
        <v>-0.4</v>
      </c>
      <c r="Q142" s="43" t="n">
        <v>-0.03</v>
      </c>
      <c r="R142" s="43" t="n">
        <f aca="false">$B142+P142+Q142</f>
        <v>4.1975</v>
      </c>
      <c r="T142" s="0" t="n">
        <v>0.275</v>
      </c>
      <c r="U142" s="43" t="n">
        <v>-0.02</v>
      </c>
      <c r="V142" s="43" t="n">
        <f aca="false">$B142+T142+U142</f>
        <v>4.8825</v>
      </c>
      <c r="X142" s="0" t="n">
        <v>-0.195</v>
      </c>
      <c r="Y142" s="43" t="n">
        <v>-0.1</v>
      </c>
      <c r="Z142" s="43" t="n">
        <f aca="false">$B142+X142+Y142</f>
        <v>4.3325</v>
      </c>
      <c r="AB142" s="0" t="n">
        <v>-0.32</v>
      </c>
      <c r="AC142" s="43" t="n">
        <v>-0.1</v>
      </c>
      <c r="AD142" s="43" t="n">
        <f aca="false">$B142+AB142+AC142</f>
        <v>4.2075</v>
      </c>
    </row>
    <row r="143" customFormat="false" ht="12.75" hidden="false" customHeight="false" outlineLevel="0" collapsed="false">
      <c r="B143" s="0" t="n">
        <v>4.6675</v>
      </c>
      <c r="D143" s="0" t="n">
        <v>-0.15</v>
      </c>
      <c r="E143" s="43" t="n">
        <v>0</v>
      </c>
      <c r="F143" s="43" t="n">
        <f aca="false">$B143+D143+E143</f>
        <v>4.5175</v>
      </c>
      <c r="H143" s="43" t="n">
        <f aca="false">D143</f>
        <v>-0.15</v>
      </c>
      <c r="I143" s="43" t="n">
        <v>0</v>
      </c>
      <c r="J143" s="43" t="n">
        <f aca="false">$B143+H143+I143</f>
        <v>4.5175</v>
      </c>
      <c r="L143" s="0" t="n">
        <v>-0.15</v>
      </c>
      <c r="M143" s="43" t="n">
        <v>-0.01</v>
      </c>
      <c r="N143" s="43" t="n">
        <f aca="false">$B143+L143+M143</f>
        <v>4.5075</v>
      </c>
      <c r="P143" s="0" t="n">
        <v>-0.4</v>
      </c>
      <c r="Q143" s="43" t="n">
        <v>-0.03</v>
      </c>
      <c r="R143" s="43" t="n">
        <f aca="false">$B143+P143+Q143</f>
        <v>4.2375</v>
      </c>
      <c r="T143" s="0" t="n">
        <v>0.275</v>
      </c>
      <c r="U143" s="43" t="n">
        <v>-0.02</v>
      </c>
      <c r="V143" s="43" t="n">
        <f aca="false">$B143+T143+U143</f>
        <v>4.9225</v>
      </c>
      <c r="X143" s="0" t="n">
        <v>-0.195</v>
      </c>
      <c r="Y143" s="43" t="n">
        <v>-0.1</v>
      </c>
      <c r="Z143" s="43" t="n">
        <f aca="false">$B143+X143+Y143</f>
        <v>4.3725</v>
      </c>
      <c r="AB143" s="0" t="n">
        <v>-0.32</v>
      </c>
      <c r="AC143" s="43" t="n">
        <v>-0.1</v>
      </c>
      <c r="AD143" s="43" t="n">
        <f aca="false">$B143+AB143+AC143</f>
        <v>4.2475</v>
      </c>
    </row>
    <row r="144" customFormat="false" ht="12.75" hidden="false" customHeight="false" outlineLevel="0" collapsed="false">
      <c r="B144" s="0" t="n">
        <v>4.7125</v>
      </c>
      <c r="D144" s="0" t="n">
        <v>-0.15</v>
      </c>
      <c r="E144" s="43" t="n">
        <v>0</v>
      </c>
      <c r="F144" s="43" t="n">
        <f aca="false">$B144+D144+E144</f>
        <v>4.5625</v>
      </c>
      <c r="H144" s="43" t="n">
        <f aca="false">D144</f>
        <v>-0.15</v>
      </c>
      <c r="I144" s="43" t="n">
        <v>0</v>
      </c>
      <c r="J144" s="43" t="n">
        <f aca="false">$B144+H144+I144</f>
        <v>4.5625</v>
      </c>
      <c r="L144" s="0" t="n">
        <v>-0.15</v>
      </c>
      <c r="M144" s="43" t="n">
        <v>-0.01</v>
      </c>
      <c r="N144" s="43" t="n">
        <f aca="false">$B144+L144+M144</f>
        <v>4.5525</v>
      </c>
      <c r="P144" s="0" t="n">
        <v>-0.4</v>
      </c>
      <c r="Q144" s="43" t="n">
        <v>-0.03</v>
      </c>
      <c r="R144" s="43" t="n">
        <f aca="false">$B144+P144+Q144</f>
        <v>4.2825</v>
      </c>
      <c r="T144" s="0" t="n">
        <v>0.275</v>
      </c>
      <c r="U144" s="43" t="n">
        <v>-0.02</v>
      </c>
      <c r="V144" s="43" t="n">
        <f aca="false">$B144+T144+U144</f>
        <v>4.9675</v>
      </c>
      <c r="X144" s="0" t="n">
        <v>-0.195</v>
      </c>
      <c r="Y144" s="43" t="n">
        <v>-0.1</v>
      </c>
      <c r="Z144" s="43" t="n">
        <f aca="false">$B144+X144+Y144</f>
        <v>4.4175</v>
      </c>
      <c r="AB144" s="0" t="n">
        <v>-0.32</v>
      </c>
      <c r="AC144" s="43" t="n">
        <v>-0.1</v>
      </c>
      <c r="AD144" s="43" t="n">
        <f aca="false">$B144+AB144+AC144</f>
        <v>4.2925</v>
      </c>
    </row>
    <row r="145" customFormat="false" ht="12.75" hidden="false" customHeight="false" outlineLevel="0" collapsed="false">
      <c r="B145" s="0" t="n">
        <v>4.7515</v>
      </c>
      <c r="D145" s="0" t="n">
        <v>-0.15</v>
      </c>
      <c r="E145" s="43" t="n">
        <v>0</v>
      </c>
      <c r="F145" s="43" t="n">
        <f aca="false">$B145+D145+E145</f>
        <v>4.6015</v>
      </c>
      <c r="H145" s="43" t="n">
        <f aca="false">D145</f>
        <v>-0.15</v>
      </c>
      <c r="I145" s="43" t="n">
        <v>0</v>
      </c>
      <c r="J145" s="43" t="n">
        <f aca="false">$B145+H145+I145</f>
        <v>4.6015</v>
      </c>
      <c r="L145" s="0" t="n">
        <v>-0.15</v>
      </c>
      <c r="M145" s="43" t="n">
        <v>-0.01</v>
      </c>
      <c r="N145" s="43" t="n">
        <f aca="false">$B145+L145+M145</f>
        <v>4.5915</v>
      </c>
      <c r="P145" s="0" t="n">
        <v>-0.4</v>
      </c>
      <c r="Q145" s="43" t="n">
        <v>-0.03</v>
      </c>
      <c r="R145" s="43" t="n">
        <f aca="false">$B145+P145+Q145</f>
        <v>4.3215</v>
      </c>
      <c r="T145" s="0" t="n">
        <v>0.275</v>
      </c>
      <c r="U145" s="43" t="n">
        <v>-0.02</v>
      </c>
      <c r="V145" s="43" t="n">
        <f aca="false">$B145+T145+U145</f>
        <v>5.0065</v>
      </c>
      <c r="X145" s="0" t="n">
        <v>-0.195</v>
      </c>
      <c r="Y145" s="43" t="n">
        <v>-0.1</v>
      </c>
      <c r="Z145" s="43" t="n">
        <f aca="false">$B145+X145+Y145</f>
        <v>4.4565</v>
      </c>
      <c r="AB145" s="0" t="n">
        <v>-0.32</v>
      </c>
      <c r="AC145" s="43" t="n">
        <v>-0.1</v>
      </c>
      <c r="AD145" s="43" t="n">
        <f aca="false">$B145+AB145+AC145</f>
        <v>4.3315</v>
      </c>
    </row>
    <row r="146" customFormat="false" ht="12.75" hidden="false" customHeight="false" outlineLevel="0" collapsed="false">
      <c r="B146" s="0" t="n">
        <v>4.7455</v>
      </c>
      <c r="D146" s="0" t="n">
        <v>-0.15</v>
      </c>
      <c r="E146" s="43" t="n">
        <v>0</v>
      </c>
      <c r="F146" s="43" t="n">
        <f aca="false">$B146+D146+E146</f>
        <v>4.5955</v>
      </c>
      <c r="H146" s="43" t="n">
        <f aca="false">D146</f>
        <v>-0.15</v>
      </c>
      <c r="I146" s="43" t="n">
        <v>0</v>
      </c>
      <c r="J146" s="43" t="n">
        <f aca="false">$B146+H146+I146</f>
        <v>4.5955</v>
      </c>
      <c r="L146" s="0" t="n">
        <v>-0.15</v>
      </c>
      <c r="M146" s="43" t="n">
        <v>-0.01</v>
      </c>
      <c r="N146" s="43" t="n">
        <f aca="false">$B146+L146+M146</f>
        <v>4.5855</v>
      </c>
      <c r="P146" s="0" t="n">
        <v>-0.4</v>
      </c>
      <c r="Q146" s="43" t="n">
        <v>-0.03</v>
      </c>
      <c r="R146" s="43" t="n">
        <f aca="false">$B146+P146+Q146</f>
        <v>4.3155</v>
      </c>
      <c r="T146" s="0" t="n">
        <v>0.275</v>
      </c>
      <c r="U146" s="43" t="n">
        <v>-0.02</v>
      </c>
      <c r="V146" s="43" t="n">
        <f aca="false">$B146+T146+U146</f>
        <v>5.0005</v>
      </c>
      <c r="X146" s="0" t="n">
        <v>-0.195</v>
      </c>
      <c r="Y146" s="43" t="n">
        <v>-0.1</v>
      </c>
      <c r="Z146" s="43" t="n">
        <f aca="false">$B146+X146+Y146</f>
        <v>4.4505</v>
      </c>
      <c r="AB146" s="0" t="n">
        <v>-0.32</v>
      </c>
      <c r="AC146" s="43" t="n">
        <v>-0.1</v>
      </c>
      <c r="AD146" s="43" t="n">
        <f aca="false">$B146+AB146+AC146</f>
        <v>4.3255</v>
      </c>
    </row>
    <row r="147" customFormat="false" ht="12.75" hidden="false" customHeight="false" outlineLevel="0" collapsed="false">
      <c r="B147" s="0" t="n">
        <v>4.7635</v>
      </c>
      <c r="D147" s="0" t="n">
        <v>-0.15</v>
      </c>
      <c r="E147" s="43" t="n">
        <v>0</v>
      </c>
      <c r="F147" s="43" t="n">
        <f aca="false">$B147+D147+E147</f>
        <v>4.6135</v>
      </c>
      <c r="H147" s="43" t="n">
        <f aca="false">D147</f>
        <v>-0.15</v>
      </c>
      <c r="I147" s="43" t="n">
        <v>0</v>
      </c>
      <c r="J147" s="43" t="n">
        <f aca="false">$B147+H147+I147</f>
        <v>4.6135</v>
      </c>
      <c r="L147" s="0" t="n">
        <v>-0.15</v>
      </c>
      <c r="M147" s="43" t="n">
        <v>-0.01</v>
      </c>
      <c r="N147" s="43" t="n">
        <f aca="false">$B147+L147+M147</f>
        <v>4.6035</v>
      </c>
      <c r="P147" s="0" t="n">
        <v>-0.4</v>
      </c>
      <c r="Q147" s="43" t="n">
        <v>-0.03</v>
      </c>
      <c r="R147" s="43" t="n">
        <f aca="false">$B147+P147+Q147</f>
        <v>4.3335</v>
      </c>
      <c r="T147" s="0" t="n">
        <v>0.275</v>
      </c>
      <c r="U147" s="43" t="n">
        <v>-0.02</v>
      </c>
      <c r="V147" s="43" t="n">
        <f aca="false">$B147+T147+U147</f>
        <v>5.0185</v>
      </c>
      <c r="X147" s="0" t="n">
        <v>-0.195</v>
      </c>
      <c r="Y147" s="43" t="n">
        <v>-0.1</v>
      </c>
      <c r="Z147" s="43" t="n">
        <f aca="false">$B147+X147+Y147</f>
        <v>4.4685</v>
      </c>
      <c r="AB147" s="0" t="n">
        <v>-0.32</v>
      </c>
      <c r="AC147" s="43" t="n">
        <v>-0.1</v>
      </c>
      <c r="AD147" s="43" t="n">
        <f aca="false">$B147+AB147+AC147</f>
        <v>4.3435</v>
      </c>
    </row>
    <row r="148" customFormat="false" ht="12.75" hidden="false" customHeight="false" outlineLevel="0" collapsed="false">
      <c r="B148" s="0" t="n">
        <v>4.9205</v>
      </c>
      <c r="D148" s="0" t="n">
        <v>-0.15</v>
      </c>
      <c r="E148" s="43" t="n">
        <v>0</v>
      </c>
      <c r="F148" s="43" t="n">
        <f aca="false">$B148+D148+E148</f>
        <v>4.7705</v>
      </c>
      <c r="H148" s="43" t="n">
        <f aca="false">D148</f>
        <v>-0.15</v>
      </c>
      <c r="I148" s="43" t="n">
        <v>0</v>
      </c>
      <c r="J148" s="43" t="n">
        <f aca="false">$B148+H148+I148</f>
        <v>4.7705</v>
      </c>
      <c r="L148" s="0" t="n">
        <v>-0.15</v>
      </c>
      <c r="M148" s="43" t="n">
        <v>-0.01</v>
      </c>
      <c r="N148" s="43" t="n">
        <f aca="false">$B148+L148+M148</f>
        <v>4.7605</v>
      </c>
      <c r="P148" s="0" t="n">
        <v>-0.34</v>
      </c>
      <c r="Q148" s="43" t="n">
        <v>-0.03</v>
      </c>
      <c r="R148" s="43" t="n">
        <f aca="false">$B148+P148+Q148</f>
        <v>4.5505</v>
      </c>
      <c r="T148" s="0" t="n">
        <v>0.3</v>
      </c>
      <c r="U148" s="43" t="n">
        <v>-0.02</v>
      </c>
      <c r="V148" s="43" t="n">
        <f aca="false">$B148+T148+U148</f>
        <v>5.2005</v>
      </c>
      <c r="X148" s="0" t="n">
        <v>-0.13</v>
      </c>
      <c r="Y148" s="43" t="n">
        <v>-0.1</v>
      </c>
      <c r="Z148" s="43" t="n">
        <f aca="false">$B148+X148+Y148</f>
        <v>4.6905</v>
      </c>
      <c r="AB148" s="0" t="n">
        <v>-0.26</v>
      </c>
      <c r="AC148" s="43" t="n">
        <v>-0.1</v>
      </c>
      <c r="AD148" s="43" t="n">
        <f aca="false">$B148+AB148+AC148</f>
        <v>4.5605</v>
      </c>
    </row>
    <row r="149" customFormat="false" ht="12.75" hidden="false" customHeight="false" outlineLevel="0" collapsed="false">
      <c r="B149" s="0" t="n">
        <v>5.0805</v>
      </c>
      <c r="D149" s="0" t="n">
        <v>-0.1525</v>
      </c>
      <c r="E149" s="43" t="n">
        <v>0</v>
      </c>
      <c r="F149" s="43" t="n">
        <f aca="false">$B149+D149+E149</f>
        <v>4.928</v>
      </c>
      <c r="H149" s="43" t="n">
        <f aca="false">D149</f>
        <v>-0.1525</v>
      </c>
      <c r="I149" s="43" t="n">
        <v>0</v>
      </c>
      <c r="J149" s="43" t="n">
        <f aca="false">$B149+H149+I149</f>
        <v>4.928</v>
      </c>
      <c r="L149" s="0" t="n">
        <v>-0.1525</v>
      </c>
      <c r="M149" s="43" t="n">
        <v>-0.01</v>
      </c>
      <c r="N149" s="43" t="n">
        <f aca="false">$B149+L149+M149</f>
        <v>4.918</v>
      </c>
      <c r="P149" s="0" t="n">
        <v>-0.34</v>
      </c>
      <c r="Q149" s="43" t="n">
        <v>-0.03</v>
      </c>
      <c r="R149" s="43" t="n">
        <f aca="false">$B149+P149+Q149</f>
        <v>4.7105</v>
      </c>
      <c r="T149" s="0" t="n">
        <v>0.37</v>
      </c>
      <c r="U149" s="43" t="n">
        <v>-0.02</v>
      </c>
      <c r="V149" s="43" t="n">
        <f aca="false">$B149+T149+U149</f>
        <v>5.4305</v>
      </c>
      <c r="X149" s="0" t="n">
        <v>-0.13</v>
      </c>
      <c r="Y149" s="43" t="n">
        <v>-0.1</v>
      </c>
      <c r="Z149" s="43" t="n">
        <f aca="false">$B149+X149+Y149</f>
        <v>4.8505</v>
      </c>
      <c r="AB149" s="0" t="n">
        <v>-0.26</v>
      </c>
      <c r="AC149" s="43" t="n">
        <v>-0.1</v>
      </c>
      <c r="AD149" s="43" t="n">
        <f aca="false">$B149+AB149+AC149</f>
        <v>4.7205</v>
      </c>
    </row>
    <row r="150" customFormat="false" ht="12.75" hidden="false" customHeight="false" outlineLevel="0" collapsed="false">
      <c r="B150" s="0" t="n">
        <v>5.1115</v>
      </c>
      <c r="D150" s="0" t="n">
        <v>-0.155</v>
      </c>
      <c r="E150" s="43" t="n">
        <v>0</v>
      </c>
      <c r="F150" s="43" t="n">
        <f aca="false">$B150+D150+E150</f>
        <v>4.9565</v>
      </c>
      <c r="H150" s="43" t="n">
        <f aca="false">D150</f>
        <v>-0.155</v>
      </c>
      <c r="I150" s="43" t="n">
        <v>0</v>
      </c>
      <c r="J150" s="43" t="n">
        <f aca="false">$B150+H150+I150</f>
        <v>4.9565</v>
      </c>
      <c r="L150" s="0" t="n">
        <v>-0.155</v>
      </c>
      <c r="M150" s="43" t="n">
        <v>-0.01</v>
      </c>
      <c r="N150" s="43" t="n">
        <f aca="false">$B150+L150+M150</f>
        <v>4.9465</v>
      </c>
      <c r="P150" s="0" t="n">
        <v>-0.34</v>
      </c>
      <c r="Q150" s="43" t="n">
        <v>-0.03</v>
      </c>
      <c r="R150" s="43" t="n">
        <f aca="false">$B150+P150+Q150</f>
        <v>4.7415</v>
      </c>
      <c r="T150" s="0" t="n">
        <v>0.37</v>
      </c>
      <c r="U150" s="43" t="n">
        <v>-0.02</v>
      </c>
      <c r="V150" s="43" t="n">
        <f aca="false">$B150+T150+U150</f>
        <v>5.4615</v>
      </c>
      <c r="X150" s="0" t="n">
        <v>-0.13</v>
      </c>
      <c r="Y150" s="43" t="n">
        <v>-0.1</v>
      </c>
      <c r="Z150" s="43" t="n">
        <f aca="false">$B150+X150+Y150</f>
        <v>4.8815</v>
      </c>
      <c r="AB150" s="0" t="n">
        <v>-0.26</v>
      </c>
      <c r="AC150" s="43" t="n">
        <v>-0.1</v>
      </c>
      <c r="AD150" s="43" t="n">
        <f aca="false">$B150+AB150+AC150</f>
        <v>4.7515</v>
      </c>
    </row>
    <row r="151" customFormat="false" ht="12.75" hidden="false" customHeight="false" outlineLevel="0" collapsed="false">
      <c r="B151" s="0" t="n">
        <v>5.0275</v>
      </c>
      <c r="D151" s="0" t="n">
        <v>-0.1475</v>
      </c>
      <c r="E151" s="43" t="n">
        <v>0</v>
      </c>
      <c r="F151" s="43" t="n">
        <f aca="false">$B151+D151+E151</f>
        <v>4.88</v>
      </c>
      <c r="H151" s="43" t="n">
        <f aca="false">D151</f>
        <v>-0.1475</v>
      </c>
      <c r="I151" s="43" t="n">
        <v>0</v>
      </c>
      <c r="J151" s="43" t="n">
        <f aca="false">$B151+H151+I151</f>
        <v>4.88</v>
      </c>
      <c r="L151" s="0" t="n">
        <v>-0.1475</v>
      </c>
      <c r="M151" s="43" t="n">
        <v>-0.01</v>
      </c>
      <c r="N151" s="43" t="n">
        <f aca="false">$B151+L151+M151</f>
        <v>4.87</v>
      </c>
      <c r="P151" s="0" t="n">
        <v>-0.34</v>
      </c>
      <c r="Q151" s="43" t="n">
        <v>-0.03</v>
      </c>
      <c r="R151" s="43" t="n">
        <f aca="false">$B151+P151+Q151</f>
        <v>4.6575</v>
      </c>
      <c r="T151" s="0" t="n">
        <v>0.37</v>
      </c>
      <c r="U151" s="43" t="n">
        <v>-0.02</v>
      </c>
      <c r="V151" s="43" t="n">
        <f aca="false">$B151+T151+U151</f>
        <v>5.3775</v>
      </c>
      <c r="X151" s="0" t="n">
        <v>-0.13</v>
      </c>
      <c r="Y151" s="43" t="n">
        <v>-0.1</v>
      </c>
      <c r="Z151" s="43" t="n">
        <f aca="false">$B151+X151+Y151</f>
        <v>4.7975</v>
      </c>
      <c r="AB151" s="0" t="n">
        <v>-0.26</v>
      </c>
      <c r="AC151" s="43" t="n">
        <v>-0.1</v>
      </c>
      <c r="AD151" s="43" t="n">
        <f aca="false">$B151+AB151+AC151</f>
        <v>4.6675</v>
      </c>
    </row>
    <row r="152" customFormat="false" ht="12.75" hidden="false" customHeight="false" outlineLevel="0" collapsed="false">
      <c r="B152" s="0" t="n">
        <v>4.8925</v>
      </c>
      <c r="D152" s="0" t="n">
        <v>-0.145</v>
      </c>
      <c r="E152" s="43" t="n">
        <v>0</v>
      </c>
      <c r="F152" s="43" t="n">
        <f aca="false">$B152+D152+E152</f>
        <v>4.7475</v>
      </c>
      <c r="H152" s="43" t="n">
        <f aca="false">D152</f>
        <v>-0.145</v>
      </c>
      <c r="I152" s="43" t="n">
        <v>0</v>
      </c>
      <c r="J152" s="43" t="n">
        <f aca="false">$B152+H152+I152</f>
        <v>4.7475</v>
      </c>
      <c r="L152" s="0" t="n">
        <v>-0.145</v>
      </c>
      <c r="M152" s="43" t="n">
        <v>-0.01</v>
      </c>
      <c r="N152" s="43" t="n">
        <f aca="false">$B152+L152+M152</f>
        <v>4.7375</v>
      </c>
      <c r="P152" s="0" t="n">
        <v>-0.34</v>
      </c>
      <c r="Q152" s="43" t="n">
        <v>-0.03</v>
      </c>
      <c r="R152" s="43" t="n">
        <f aca="false">$B152+P152+Q152</f>
        <v>4.5225</v>
      </c>
      <c r="T152" s="0" t="n">
        <v>0.37</v>
      </c>
      <c r="U152" s="43" t="n">
        <v>-0.02</v>
      </c>
      <c r="V152" s="43" t="n">
        <f aca="false">$B152+T152+U152</f>
        <v>5.2425</v>
      </c>
      <c r="X152" s="0" t="n">
        <v>-0.13</v>
      </c>
      <c r="Y152" s="43" t="n">
        <v>-0.1</v>
      </c>
      <c r="Z152" s="43" t="n">
        <f aca="false">$B152+X152+Y152</f>
        <v>4.6625</v>
      </c>
      <c r="AB152" s="0" t="n">
        <v>-0.26</v>
      </c>
      <c r="AC152" s="43" t="n">
        <v>-0.1</v>
      </c>
      <c r="AD152" s="43" t="n">
        <f aca="false">$B152+AB152+AC152</f>
        <v>4.5325</v>
      </c>
    </row>
    <row r="153" customFormat="false" ht="12.75" hidden="false" customHeight="false" outlineLevel="0" collapsed="false">
      <c r="B153" s="0" t="n">
        <v>4.7385</v>
      </c>
      <c r="D153" s="0" t="n">
        <v>-0.15</v>
      </c>
      <c r="E153" s="43" t="n">
        <v>0</v>
      </c>
      <c r="F153" s="43" t="n">
        <f aca="false">$B153+D153+E153</f>
        <v>4.5885</v>
      </c>
      <c r="H153" s="43" t="n">
        <f aca="false">D153</f>
        <v>-0.15</v>
      </c>
      <c r="I153" s="43" t="n">
        <v>0</v>
      </c>
      <c r="J153" s="43" t="n">
        <f aca="false">$B153+H153+I153</f>
        <v>4.5885</v>
      </c>
      <c r="L153" s="0" t="n">
        <v>-0.15</v>
      </c>
      <c r="M153" s="43" t="n">
        <v>-0.01</v>
      </c>
      <c r="N153" s="43" t="n">
        <f aca="false">$B153+L153+M153</f>
        <v>4.5785</v>
      </c>
      <c r="P153" s="0" t="n">
        <v>-0.4</v>
      </c>
      <c r="Q153" s="43" t="n">
        <v>-0.03</v>
      </c>
      <c r="R153" s="43" t="n">
        <f aca="false">$B153+P153+Q153</f>
        <v>4.3085</v>
      </c>
      <c r="T153" s="0" t="n">
        <v>0.275</v>
      </c>
      <c r="U153" s="43" t="n">
        <v>-0.02</v>
      </c>
      <c r="V153" s="43" t="n">
        <f aca="false">$B153+T153+U153</f>
        <v>4.9935</v>
      </c>
      <c r="X153" s="0" t="n">
        <v>-0.195</v>
      </c>
      <c r="Y153" s="43" t="n">
        <v>-0.1</v>
      </c>
      <c r="Z153" s="43" t="n">
        <f aca="false">$B153+X153+Y153</f>
        <v>4.4435</v>
      </c>
      <c r="AB153" s="0" t="n">
        <v>-0.32</v>
      </c>
      <c r="AC153" s="43" t="n">
        <v>-0.1</v>
      </c>
      <c r="AD153" s="43" t="n">
        <f aca="false">$B153+AB153+AC153</f>
        <v>4.3185</v>
      </c>
    </row>
    <row r="154" customFormat="false" ht="12.75" hidden="false" customHeight="false" outlineLevel="0" collapsed="false">
      <c r="B154" s="0" t="n">
        <v>4.7425</v>
      </c>
      <c r="D154" s="0" t="n">
        <v>-0.15</v>
      </c>
      <c r="E154" s="43" t="n">
        <v>0</v>
      </c>
      <c r="F154" s="43" t="n">
        <f aca="false">$B154+D154+E154</f>
        <v>4.5925</v>
      </c>
      <c r="H154" s="43" t="n">
        <f aca="false">D154</f>
        <v>-0.15</v>
      </c>
      <c r="I154" s="43" t="n">
        <v>0</v>
      </c>
      <c r="J154" s="43" t="n">
        <f aca="false">$B154+H154+I154</f>
        <v>4.5925</v>
      </c>
      <c r="L154" s="0" t="n">
        <v>-0.15</v>
      </c>
      <c r="M154" s="43" t="n">
        <v>-0.01</v>
      </c>
      <c r="N154" s="43" t="n">
        <f aca="false">$B154+L154+M154</f>
        <v>4.5825</v>
      </c>
      <c r="P154" s="0" t="n">
        <v>-0.4</v>
      </c>
      <c r="Q154" s="43" t="n">
        <v>-0.03</v>
      </c>
      <c r="R154" s="43" t="n">
        <f aca="false">$B154+P154+Q154</f>
        <v>4.3125</v>
      </c>
      <c r="T154" s="0" t="n">
        <v>0.275</v>
      </c>
      <c r="U154" s="43" t="n">
        <v>-0.02</v>
      </c>
      <c r="V154" s="43" t="n">
        <f aca="false">$B154+T154+U154</f>
        <v>4.9975</v>
      </c>
      <c r="X154" s="0" t="n">
        <v>-0.195</v>
      </c>
      <c r="Y154" s="43" t="n">
        <v>-0.1</v>
      </c>
      <c r="Z154" s="43" t="n">
        <f aca="false">$B154+X154+Y154</f>
        <v>4.4475</v>
      </c>
      <c r="AB154" s="0" t="n">
        <v>-0.32</v>
      </c>
      <c r="AC154" s="43" t="n">
        <v>-0.1</v>
      </c>
      <c r="AD154" s="43" t="n">
        <f aca="false">$B154+AB154+AC154</f>
        <v>4.3225</v>
      </c>
    </row>
    <row r="155" customFormat="false" ht="12.75" hidden="false" customHeight="false" outlineLevel="0" collapsed="false">
      <c r="B155" s="0" t="n">
        <v>4.7825</v>
      </c>
      <c r="D155" s="0" t="n">
        <v>-0.15</v>
      </c>
      <c r="E155" s="43" t="n">
        <v>0</v>
      </c>
      <c r="F155" s="43" t="n">
        <f aca="false">$B155+D155+E155</f>
        <v>4.6325</v>
      </c>
      <c r="H155" s="43" t="n">
        <f aca="false">D155</f>
        <v>-0.15</v>
      </c>
      <c r="I155" s="43" t="n">
        <v>0</v>
      </c>
      <c r="J155" s="43" t="n">
        <f aca="false">$B155+H155+I155</f>
        <v>4.6325</v>
      </c>
      <c r="L155" s="0" t="n">
        <v>-0.15</v>
      </c>
      <c r="M155" s="43" t="n">
        <v>-0.01</v>
      </c>
      <c r="N155" s="43" t="n">
        <f aca="false">$B155+L155+M155</f>
        <v>4.6225</v>
      </c>
      <c r="P155" s="0" t="n">
        <v>-0.4</v>
      </c>
      <c r="Q155" s="43" t="n">
        <v>-0.03</v>
      </c>
      <c r="R155" s="43" t="n">
        <f aca="false">$B155+P155+Q155</f>
        <v>4.3525</v>
      </c>
      <c r="T155" s="0" t="n">
        <v>0.275</v>
      </c>
      <c r="U155" s="43" t="n">
        <v>-0.02</v>
      </c>
      <c r="V155" s="43" t="n">
        <f aca="false">$B155+T155+U155</f>
        <v>5.0375</v>
      </c>
      <c r="X155" s="0" t="n">
        <v>-0.195</v>
      </c>
      <c r="Y155" s="43" t="n">
        <v>-0.1</v>
      </c>
      <c r="Z155" s="43" t="n">
        <f aca="false">$B155+X155+Y155</f>
        <v>4.4875</v>
      </c>
      <c r="AB155" s="0" t="n">
        <v>-0.32</v>
      </c>
      <c r="AC155" s="43" t="n">
        <v>-0.1</v>
      </c>
      <c r="AD155" s="43" t="n">
        <f aca="false">$B155+AB155+AC155</f>
        <v>4.3625</v>
      </c>
    </row>
    <row r="156" customFormat="false" ht="12.75" hidden="false" customHeight="false" outlineLevel="0" collapsed="false">
      <c r="B156" s="0" t="n">
        <v>4.8275</v>
      </c>
      <c r="D156" s="0" t="n">
        <v>-0.15</v>
      </c>
      <c r="E156" s="43" t="n">
        <v>0</v>
      </c>
      <c r="F156" s="43" t="n">
        <f aca="false">$B156+D156+E156</f>
        <v>4.6775</v>
      </c>
      <c r="H156" s="43" t="n">
        <f aca="false">D156</f>
        <v>-0.15</v>
      </c>
      <c r="I156" s="43" t="n">
        <v>0</v>
      </c>
      <c r="J156" s="43" t="n">
        <f aca="false">$B156+H156+I156</f>
        <v>4.6775</v>
      </c>
      <c r="L156" s="0" t="n">
        <v>-0.15</v>
      </c>
      <c r="M156" s="43" t="n">
        <v>-0.01</v>
      </c>
      <c r="N156" s="43" t="n">
        <f aca="false">$B156+L156+M156</f>
        <v>4.6675</v>
      </c>
      <c r="P156" s="0" t="n">
        <v>-0.4</v>
      </c>
      <c r="Q156" s="43" t="n">
        <v>-0.03</v>
      </c>
      <c r="R156" s="43" t="n">
        <f aca="false">$B156+P156+Q156</f>
        <v>4.3975</v>
      </c>
      <c r="T156" s="0" t="n">
        <v>0.275</v>
      </c>
      <c r="U156" s="43" t="n">
        <v>-0.02</v>
      </c>
      <c r="V156" s="43" t="n">
        <f aca="false">$B156+T156+U156</f>
        <v>5.0825</v>
      </c>
      <c r="X156" s="0" t="n">
        <v>-0.195</v>
      </c>
      <c r="Y156" s="43" t="n">
        <v>-0.1</v>
      </c>
      <c r="Z156" s="43" t="n">
        <f aca="false">$B156+X156+Y156</f>
        <v>4.5325</v>
      </c>
      <c r="AB156" s="0" t="n">
        <v>-0.32</v>
      </c>
      <c r="AC156" s="43" t="n">
        <v>-0.1</v>
      </c>
      <c r="AD156" s="43" t="n">
        <f aca="false">$B156+AB156+AC156</f>
        <v>4.4075</v>
      </c>
    </row>
    <row r="157" customFormat="false" ht="12.75" hidden="false" customHeight="false" outlineLevel="0" collapsed="false">
      <c r="B157" s="0" t="n">
        <v>4.8665</v>
      </c>
      <c r="D157" s="0" t="n">
        <v>-0.15</v>
      </c>
      <c r="E157" s="43" t="n">
        <v>0</v>
      </c>
      <c r="F157" s="43" t="n">
        <f aca="false">$B157+D157+E157</f>
        <v>4.7165</v>
      </c>
      <c r="H157" s="43" t="n">
        <f aca="false">D157</f>
        <v>-0.15</v>
      </c>
      <c r="I157" s="43" t="n">
        <v>0</v>
      </c>
      <c r="J157" s="43" t="n">
        <f aca="false">$B157+H157+I157</f>
        <v>4.7165</v>
      </c>
      <c r="L157" s="0" t="n">
        <v>-0.15</v>
      </c>
      <c r="M157" s="43" t="n">
        <v>-0.01</v>
      </c>
      <c r="N157" s="43" t="n">
        <f aca="false">$B157+L157+M157</f>
        <v>4.7065</v>
      </c>
      <c r="P157" s="0" t="n">
        <v>-0.4</v>
      </c>
      <c r="Q157" s="43" t="n">
        <v>-0.03</v>
      </c>
      <c r="R157" s="43" t="n">
        <f aca="false">$B157+P157+Q157</f>
        <v>4.4365</v>
      </c>
      <c r="T157" s="0" t="n">
        <v>0.275</v>
      </c>
      <c r="U157" s="43" t="n">
        <v>-0.02</v>
      </c>
      <c r="V157" s="43" t="n">
        <f aca="false">$B157+T157+U157</f>
        <v>5.1215</v>
      </c>
      <c r="X157" s="0" t="n">
        <v>-0.195</v>
      </c>
      <c r="Y157" s="43" t="n">
        <v>-0.1</v>
      </c>
      <c r="Z157" s="43" t="n">
        <f aca="false">$B157+X157+Y157</f>
        <v>4.5715</v>
      </c>
      <c r="AB157" s="0" t="n">
        <v>-0.32</v>
      </c>
      <c r="AC157" s="43" t="n">
        <v>-0.1</v>
      </c>
      <c r="AD157" s="43" t="n">
        <f aca="false">$B157+AB157+AC157</f>
        <v>4.4465</v>
      </c>
    </row>
    <row r="158" customFormat="false" ht="12.75" hidden="false" customHeight="false" outlineLevel="0" collapsed="false">
      <c r="B158" s="0" t="n">
        <v>4.8605</v>
      </c>
      <c r="D158" s="0" t="n">
        <v>-0.15</v>
      </c>
      <c r="E158" s="43" t="n">
        <v>0</v>
      </c>
      <c r="F158" s="43" t="n">
        <f aca="false">$B158+D158+E158</f>
        <v>4.7105</v>
      </c>
      <c r="H158" s="43" t="n">
        <f aca="false">D158</f>
        <v>-0.15</v>
      </c>
      <c r="I158" s="43" t="n">
        <v>0</v>
      </c>
      <c r="J158" s="43" t="n">
        <f aca="false">$B158+H158+I158</f>
        <v>4.7105</v>
      </c>
      <c r="L158" s="0" t="n">
        <v>-0.15</v>
      </c>
      <c r="M158" s="43" t="n">
        <v>-0.01</v>
      </c>
      <c r="N158" s="43" t="n">
        <f aca="false">$B158+L158+M158</f>
        <v>4.7005</v>
      </c>
      <c r="P158" s="0" t="n">
        <v>-0.4</v>
      </c>
      <c r="Q158" s="43" t="n">
        <v>-0.03</v>
      </c>
      <c r="R158" s="43" t="n">
        <f aca="false">$B158+P158+Q158</f>
        <v>4.4305</v>
      </c>
      <c r="T158" s="0" t="n">
        <v>0.275</v>
      </c>
      <c r="U158" s="43" t="n">
        <v>-0.02</v>
      </c>
      <c r="V158" s="43" t="n">
        <f aca="false">$B158+T158+U158</f>
        <v>5.1155</v>
      </c>
      <c r="X158" s="0" t="n">
        <v>-0.195</v>
      </c>
      <c r="Y158" s="43" t="n">
        <v>-0.1</v>
      </c>
      <c r="Z158" s="43" t="n">
        <f aca="false">$B158+X158+Y158</f>
        <v>4.5655</v>
      </c>
      <c r="AB158" s="0" t="n">
        <v>-0.32</v>
      </c>
      <c r="AC158" s="43" t="n">
        <v>-0.1</v>
      </c>
      <c r="AD158" s="43" t="n">
        <f aca="false">$B158+AB158+AC158</f>
        <v>4.4405</v>
      </c>
    </row>
    <row r="159" customFormat="false" ht="12.75" hidden="false" customHeight="false" outlineLevel="0" collapsed="false">
      <c r="B159" s="0" t="n">
        <v>4.8785</v>
      </c>
      <c r="D159" s="0" t="n">
        <v>-0.15</v>
      </c>
      <c r="E159" s="43" t="n">
        <v>0</v>
      </c>
      <c r="F159" s="43" t="n">
        <f aca="false">$B159+D159+E159</f>
        <v>4.7285</v>
      </c>
      <c r="H159" s="43" t="n">
        <f aca="false">D159</f>
        <v>-0.15</v>
      </c>
      <c r="I159" s="43" t="n">
        <v>0</v>
      </c>
      <c r="J159" s="43" t="n">
        <f aca="false">$B159+H159+I159</f>
        <v>4.7285</v>
      </c>
      <c r="L159" s="0" t="n">
        <v>-0.15</v>
      </c>
      <c r="M159" s="43" t="n">
        <v>-0.01</v>
      </c>
      <c r="N159" s="43" t="n">
        <f aca="false">$B159+L159+M159</f>
        <v>4.7185</v>
      </c>
      <c r="P159" s="0" t="n">
        <v>-0.4</v>
      </c>
      <c r="Q159" s="43" t="n">
        <v>-0.03</v>
      </c>
      <c r="R159" s="43" t="n">
        <f aca="false">$B159+P159+Q159</f>
        <v>4.4485</v>
      </c>
      <c r="T159" s="0" t="n">
        <v>0.275</v>
      </c>
      <c r="U159" s="43" t="n">
        <v>-0.02</v>
      </c>
      <c r="V159" s="43" t="n">
        <f aca="false">$B159+T159+U159</f>
        <v>5.1335</v>
      </c>
      <c r="X159" s="0" t="n">
        <v>-0.195</v>
      </c>
      <c r="Y159" s="43" t="n">
        <v>-0.1</v>
      </c>
      <c r="Z159" s="43" t="n">
        <f aca="false">$B159+X159+Y159</f>
        <v>4.5835</v>
      </c>
      <c r="AB159" s="0" t="n">
        <v>-0.32</v>
      </c>
      <c r="AC159" s="43" t="n">
        <v>-0.1</v>
      </c>
      <c r="AD159" s="43" t="n">
        <f aca="false">$B159+AB159+AC159</f>
        <v>4.4585</v>
      </c>
    </row>
    <row r="160" customFormat="false" ht="12.75" hidden="false" customHeight="false" outlineLevel="0" collapsed="false">
      <c r="B160" s="0" t="n">
        <v>5.0355</v>
      </c>
      <c r="D160" s="0" t="n">
        <v>-0.15</v>
      </c>
      <c r="E160" s="43" t="n">
        <v>0</v>
      </c>
      <c r="F160" s="43" t="n">
        <f aca="false">$B160+D160+E160</f>
        <v>4.8855</v>
      </c>
      <c r="H160" s="43" t="n">
        <f aca="false">D160</f>
        <v>-0.15</v>
      </c>
      <c r="I160" s="43" t="n">
        <v>0</v>
      </c>
      <c r="J160" s="43" t="n">
        <f aca="false">$B160+H160+I160</f>
        <v>4.8855</v>
      </c>
      <c r="L160" s="0" t="n">
        <v>-0.15</v>
      </c>
      <c r="M160" s="43" t="n">
        <v>-0.01</v>
      </c>
      <c r="N160" s="43" t="n">
        <f aca="false">$B160+L160+M160</f>
        <v>4.8755</v>
      </c>
      <c r="P160" s="0" t="n">
        <v>-0.34</v>
      </c>
      <c r="Q160" s="43" t="n">
        <v>-0.03</v>
      </c>
      <c r="R160" s="43" t="n">
        <f aca="false">$B160+P160+Q160</f>
        <v>4.6655</v>
      </c>
      <c r="T160" s="0" t="n">
        <v>0.3</v>
      </c>
      <c r="U160" s="43" t="n">
        <v>-0.02</v>
      </c>
      <c r="V160" s="43" t="n">
        <f aca="false">$B160+T160+U160</f>
        <v>5.3155</v>
      </c>
      <c r="X160" s="0" t="n">
        <v>-0.13</v>
      </c>
      <c r="Y160" s="43" t="n">
        <v>-0.1</v>
      </c>
      <c r="Z160" s="43" t="n">
        <f aca="false">$B160+X160+Y160</f>
        <v>4.8055</v>
      </c>
      <c r="AB160" s="0" t="n">
        <v>-0.26</v>
      </c>
      <c r="AC160" s="43" t="n">
        <v>-0.1</v>
      </c>
      <c r="AD160" s="43" t="n">
        <f aca="false">$B160+AB160+AC160</f>
        <v>4.6755</v>
      </c>
    </row>
    <row r="161" customFormat="false" ht="12.75" hidden="false" customHeight="false" outlineLevel="0" collapsed="false">
      <c r="B161" s="0" t="n">
        <v>5.1955</v>
      </c>
      <c r="D161" s="0" t="n">
        <v>-0.1525</v>
      </c>
      <c r="E161" s="43" t="n">
        <v>0</v>
      </c>
      <c r="F161" s="43" t="n">
        <f aca="false">$B161+D161+E161</f>
        <v>5.043</v>
      </c>
      <c r="H161" s="43" t="n">
        <f aca="false">D161</f>
        <v>-0.1525</v>
      </c>
      <c r="I161" s="43" t="n">
        <v>0</v>
      </c>
      <c r="J161" s="43" t="n">
        <f aca="false">$B161+H161+I161</f>
        <v>5.043</v>
      </c>
      <c r="L161" s="0" t="n">
        <v>-0.1525</v>
      </c>
      <c r="M161" s="43" t="n">
        <v>-0.01</v>
      </c>
      <c r="N161" s="43" t="n">
        <f aca="false">$B161+L161+M161</f>
        <v>5.033</v>
      </c>
      <c r="P161" s="0" t="n">
        <v>-0.34</v>
      </c>
      <c r="Q161" s="43" t="n">
        <v>-0.03</v>
      </c>
      <c r="R161" s="43" t="n">
        <f aca="false">$B161+P161+Q161</f>
        <v>4.8255</v>
      </c>
      <c r="T161" s="0" t="n">
        <v>0.37</v>
      </c>
      <c r="U161" s="43" t="n">
        <v>-0.02</v>
      </c>
      <c r="V161" s="43" t="n">
        <f aca="false">$B161+T161+U161</f>
        <v>5.5455</v>
      </c>
      <c r="X161" s="0" t="n">
        <v>-0.13</v>
      </c>
      <c r="Y161" s="43" t="n">
        <v>-0.1</v>
      </c>
      <c r="Z161" s="43" t="n">
        <f aca="false">$B161+X161+Y161</f>
        <v>4.9655</v>
      </c>
      <c r="AB161" s="0" t="n">
        <v>-0.26</v>
      </c>
      <c r="AC161" s="43" t="n">
        <v>-0.1</v>
      </c>
      <c r="AD161" s="43" t="n">
        <f aca="false">$B161+AB161+AC161</f>
        <v>4.8355</v>
      </c>
    </row>
    <row r="162" customFormat="false" ht="12.75" hidden="false" customHeight="false" outlineLevel="0" collapsed="false">
      <c r="B162" s="0" t="n">
        <v>5.2265</v>
      </c>
      <c r="D162" s="0" t="n">
        <v>-0.155</v>
      </c>
      <c r="E162" s="43" t="n">
        <v>0</v>
      </c>
      <c r="F162" s="43" t="n">
        <f aca="false">$B162+D162+E162</f>
        <v>5.0715</v>
      </c>
      <c r="H162" s="43" t="n">
        <f aca="false">D162</f>
        <v>-0.155</v>
      </c>
      <c r="I162" s="43" t="n">
        <v>0</v>
      </c>
      <c r="J162" s="43" t="n">
        <f aca="false">$B162+H162+I162</f>
        <v>5.0715</v>
      </c>
      <c r="L162" s="0" t="n">
        <v>-0.155</v>
      </c>
      <c r="M162" s="43" t="n">
        <v>-0.01</v>
      </c>
      <c r="N162" s="43" t="n">
        <f aca="false">$B162+L162+M162</f>
        <v>5.0615</v>
      </c>
      <c r="P162" s="0" t="n">
        <v>-0.34</v>
      </c>
      <c r="Q162" s="43" t="n">
        <v>-0.03</v>
      </c>
      <c r="R162" s="43" t="n">
        <f aca="false">$B162+P162+Q162</f>
        <v>4.8565</v>
      </c>
      <c r="T162" s="0" t="n">
        <v>0.37</v>
      </c>
      <c r="U162" s="43" t="n">
        <v>-0.02</v>
      </c>
      <c r="V162" s="43" t="n">
        <f aca="false">$B162+T162+U162</f>
        <v>5.5765</v>
      </c>
      <c r="X162" s="0" t="n">
        <v>-0.13</v>
      </c>
      <c r="Y162" s="43" t="n">
        <v>-0.1</v>
      </c>
      <c r="Z162" s="43" t="n">
        <f aca="false">$B162+X162+Y162</f>
        <v>4.9965</v>
      </c>
      <c r="AB162" s="0" t="n">
        <v>-0.26</v>
      </c>
      <c r="AC162" s="43" t="n">
        <v>-0.1</v>
      </c>
      <c r="AD162" s="43" t="n">
        <f aca="false">$B162+AB162+AC162</f>
        <v>4.8665</v>
      </c>
    </row>
    <row r="163" customFormat="false" ht="12.75" hidden="false" customHeight="false" outlineLevel="0" collapsed="false">
      <c r="B163" s="0" t="n">
        <v>5.1425</v>
      </c>
      <c r="D163" s="0" t="n">
        <v>-0.1475</v>
      </c>
      <c r="E163" s="43" t="n">
        <v>0</v>
      </c>
      <c r="F163" s="43" t="n">
        <f aca="false">$B163+D163+E163</f>
        <v>4.995</v>
      </c>
      <c r="H163" s="43" t="n">
        <f aca="false">D163</f>
        <v>-0.1475</v>
      </c>
      <c r="I163" s="43" t="n">
        <v>0</v>
      </c>
      <c r="J163" s="43" t="n">
        <f aca="false">$B163+H163+I163</f>
        <v>4.995</v>
      </c>
      <c r="L163" s="0" t="n">
        <v>-0.1475</v>
      </c>
      <c r="M163" s="43" t="n">
        <v>-0.01</v>
      </c>
      <c r="N163" s="43" t="n">
        <f aca="false">$B163+L163+M163</f>
        <v>4.985</v>
      </c>
      <c r="P163" s="0" t="n">
        <v>-0.34</v>
      </c>
      <c r="Q163" s="43" t="n">
        <v>-0.03</v>
      </c>
      <c r="R163" s="43" t="n">
        <f aca="false">$B163+P163+Q163</f>
        <v>4.7725</v>
      </c>
      <c r="T163" s="0" t="n">
        <v>0.37</v>
      </c>
      <c r="U163" s="43" t="n">
        <v>-0.02</v>
      </c>
      <c r="V163" s="43" t="n">
        <f aca="false">$B163+T163+U163</f>
        <v>5.4925</v>
      </c>
      <c r="X163" s="0" t="n">
        <v>-0.13</v>
      </c>
      <c r="Y163" s="43" t="n">
        <v>-0.1</v>
      </c>
      <c r="Z163" s="43" t="n">
        <f aca="false">$B163+X163+Y163</f>
        <v>4.9125</v>
      </c>
      <c r="AB163" s="0" t="n">
        <v>-0.26</v>
      </c>
      <c r="AC163" s="43" t="n">
        <v>-0.1</v>
      </c>
      <c r="AD163" s="43" t="n">
        <f aca="false">$B163+AB163+AC163</f>
        <v>4.7825</v>
      </c>
    </row>
    <row r="164" customFormat="false" ht="12.75" hidden="false" customHeight="false" outlineLevel="0" collapsed="false">
      <c r="B164" s="0" t="n">
        <v>5.0075</v>
      </c>
      <c r="D164" s="0" t="n">
        <v>-0.145</v>
      </c>
      <c r="E164" s="43" t="n">
        <v>0</v>
      </c>
      <c r="F164" s="43" t="n">
        <f aca="false">$B164+D164+E164</f>
        <v>4.8625</v>
      </c>
      <c r="H164" s="43" t="n">
        <f aca="false">D164</f>
        <v>-0.145</v>
      </c>
      <c r="I164" s="43" t="n">
        <v>0</v>
      </c>
      <c r="J164" s="43" t="n">
        <f aca="false">$B164+H164+I164</f>
        <v>4.8625</v>
      </c>
      <c r="L164" s="0" t="n">
        <v>-0.145</v>
      </c>
      <c r="M164" s="43" t="n">
        <v>-0.01</v>
      </c>
      <c r="N164" s="43" t="n">
        <f aca="false">$B164+L164+M164</f>
        <v>4.8525</v>
      </c>
      <c r="P164" s="0" t="n">
        <v>-0.34</v>
      </c>
      <c r="Q164" s="43" t="n">
        <v>-0.03</v>
      </c>
      <c r="R164" s="43" t="n">
        <f aca="false">$B164+P164+Q164</f>
        <v>4.6375</v>
      </c>
      <c r="T164" s="0" t="n">
        <v>0.37</v>
      </c>
      <c r="U164" s="43" t="n">
        <v>-0.02</v>
      </c>
      <c r="V164" s="43" t="n">
        <f aca="false">$B164+T164+U164</f>
        <v>5.3575</v>
      </c>
      <c r="X164" s="0" t="n">
        <v>-0.13</v>
      </c>
      <c r="Y164" s="43" t="n">
        <v>-0.1</v>
      </c>
      <c r="Z164" s="43" t="n">
        <f aca="false">$B164+X164+Y164</f>
        <v>4.7775</v>
      </c>
      <c r="AB164" s="0" t="n">
        <v>-0.26</v>
      </c>
      <c r="AC164" s="43" t="n">
        <v>-0.1</v>
      </c>
      <c r="AD164" s="43" t="n">
        <f aca="false">$B164+AB164+AC164</f>
        <v>4.6475</v>
      </c>
    </row>
    <row r="165" customFormat="false" ht="12.75" hidden="false" customHeight="false" outlineLevel="0" collapsed="false">
      <c r="B165" s="0" t="n">
        <v>4.8535</v>
      </c>
      <c r="D165" s="0" t="n">
        <v>-0.15</v>
      </c>
      <c r="E165" s="43" t="n">
        <v>0</v>
      </c>
      <c r="F165" s="43" t="n">
        <f aca="false">$B165+D165+E165</f>
        <v>4.7035</v>
      </c>
      <c r="H165" s="43" t="n">
        <f aca="false">D165</f>
        <v>-0.15</v>
      </c>
      <c r="I165" s="43" t="n">
        <v>0</v>
      </c>
      <c r="J165" s="43" t="n">
        <f aca="false">$B165+H165+I165</f>
        <v>4.7035</v>
      </c>
      <c r="L165" s="0" t="n">
        <v>-0.15</v>
      </c>
      <c r="M165" s="43" t="n">
        <v>-0.01</v>
      </c>
      <c r="N165" s="43" t="n">
        <f aca="false">$B165+L165+M165</f>
        <v>4.6935</v>
      </c>
      <c r="P165" s="0" t="n">
        <v>0</v>
      </c>
      <c r="Q165" s="43" t="n">
        <v>-0.03</v>
      </c>
      <c r="R165" s="43" t="n">
        <f aca="false">$B165+P165+Q165</f>
        <v>4.8235</v>
      </c>
      <c r="T165" s="0" t="n">
        <v>0.275</v>
      </c>
      <c r="U165" s="43" t="n">
        <v>-0.02</v>
      </c>
      <c r="V165" s="43" t="n">
        <f aca="false">$B165+T165+U165</f>
        <v>5.1085</v>
      </c>
      <c r="X165" s="0" t="n">
        <v>-0.195</v>
      </c>
      <c r="Y165" s="43" t="n">
        <v>-0.1</v>
      </c>
      <c r="Z165" s="43" t="n">
        <f aca="false">$B165+X165+Y165</f>
        <v>4.5585</v>
      </c>
      <c r="AB165" s="0" t="n">
        <v>-0.32</v>
      </c>
      <c r="AC165" s="43" t="n">
        <v>-0.1</v>
      </c>
      <c r="AD165" s="43" t="n">
        <f aca="false">$B165+AB165+AC165</f>
        <v>4.4335</v>
      </c>
    </row>
    <row r="166" customFormat="false" ht="12.75" hidden="false" customHeight="false" outlineLevel="0" collapsed="false">
      <c r="B166" s="0" t="n">
        <v>4.8575</v>
      </c>
      <c r="D166" s="0" t="n">
        <v>-0.15</v>
      </c>
      <c r="E166" s="43" t="n">
        <v>0</v>
      </c>
      <c r="F166" s="43" t="n">
        <f aca="false">$B166+D166+E166</f>
        <v>4.7075</v>
      </c>
      <c r="H166" s="43" t="n">
        <f aca="false">D166</f>
        <v>-0.15</v>
      </c>
      <c r="I166" s="43" t="n">
        <v>0</v>
      </c>
      <c r="J166" s="43" t="n">
        <f aca="false">$B166+H166+I166</f>
        <v>4.7075</v>
      </c>
      <c r="L166" s="0" t="n">
        <v>-0.15</v>
      </c>
      <c r="M166" s="43" t="n">
        <v>-0.01</v>
      </c>
      <c r="N166" s="43" t="n">
        <f aca="false">$B166+L166+M166</f>
        <v>4.6975</v>
      </c>
      <c r="P166" s="0" t="n">
        <v>0</v>
      </c>
      <c r="Q166" s="43" t="n">
        <v>-0.03</v>
      </c>
      <c r="R166" s="43" t="n">
        <f aca="false">$B166+P166+Q166</f>
        <v>4.8275</v>
      </c>
      <c r="T166" s="0" t="n">
        <v>0.275</v>
      </c>
      <c r="U166" s="43" t="n">
        <v>-0.02</v>
      </c>
      <c r="V166" s="43" t="n">
        <f aca="false">$B166+T166+U166</f>
        <v>5.1125</v>
      </c>
      <c r="X166" s="0" t="n">
        <v>-0.195</v>
      </c>
      <c r="Y166" s="43" t="n">
        <v>-0.1</v>
      </c>
      <c r="Z166" s="43" t="n">
        <f aca="false">$B166+X166+Y166</f>
        <v>4.5625</v>
      </c>
      <c r="AB166" s="0" t="n">
        <v>-0.32</v>
      </c>
      <c r="AC166" s="43" t="n">
        <v>-0.1</v>
      </c>
      <c r="AD166" s="43" t="n">
        <f aca="false">$B166+AB166+AC166</f>
        <v>4.4375</v>
      </c>
    </row>
    <row r="167" customFormat="false" ht="12.75" hidden="false" customHeight="false" outlineLevel="0" collapsed="false">
      <c r="B167" s="0" t="n">
        <v>4.8975</v>
      </c>
      <c r="D167" s="0" t="n">
        <v>-0.15</v>
      </c>
      <c r="E167" s="43" t="n">
        <v>0</v>
      </c>
      <c r="F167" s="43" t="n">
        <f aca="false">$B167+D167+E167</f>
        <v>4.7475</v>
      </c>
      <c r="H167" s="43" t="n">
        <f aca="false">D167</f>
        <v>-0.15</v>
      </c>
      <c r="I167" s="43" t="n">
        <v>0</v>
      </c>
      <c r="J167" s="43" t="n">
        <f aca="false">$B167+H167+I167</f>
        <v>4.7475</v>
      </c>
      <c r="L167" s="0" t="n">
        <v>-0.15</v>
      </c>
      <c r="M167" s="43" t="n">
        <v>-0.01</v>
      </c>
      <c r="N167" s="43" t="n">
        <f aca="false">$B167+L167+M167</f>
        <v>4.7375</v>
      </c>
      <c r="P167" s="0" t="n">
        <v>0</v>
      </c>
      <c r="Q167" s="43" t="n">
        <v>-0.03</v>
      </c>
      <c r="R167" s="43" t="n">
        <f aca="false">$B167+P167+Q167</f>
        <v>4.8675</v>
      </c>
      <c r="T167" s="0" t="n">
        <v>0.275</v>
      </c>
      <c r="U167" s="43" t="n">
        <v>-0.02</v>
      </c>
      <c r="V167" s="43" t="n">
        <f aca="false">$B167+T167+U167</f>
        <v>5.1525</v>
      </c>
      <c r="X167" s="0" t="n">
        <v>-0.195</v>
      </c>
      <c r="Y167" s="43" t="n">
        <v>-0.1</v>
      </c>
      <c r="Z167" s="43" t="n">
        <f aca="false">$B167+X167+Y167</f>
        <v>4.6025</v>
      </c>
      <c r="AB167" s="0" t="n">
        <v>-0.32</v>
      </c>
      <c r="AC167" s="43" t="n">
        <v>-0.1</v>
      </c>
      <c r="AD167" s="43" t="n">
        <f aca="false">$B167+AB167+AC167</f>
        <v>4.4775</v>
      </c>
    </row>
    <row r="168" customFormat="false" ht="12.75" hidden="false" customHeight="false" outlineLevel="0" collapsed="false">
      <c r="B168" s="0" t="n">
        <v>4.9425</v>
      </c>
      <c r="D168" s="0" t="n">
        <v>-0.15</v>
      </c>
      <c r="E168" s="43" t="n">
        <v>0</v>
      </c>
      <c r="F168" s="43" t="n">
        <f aca="false">$B168+D168+E168</f>
        <v>4.7925</v>
      </c>
      <c r="H168" s="43" t="n">
        <f aca="false">D168</f>
        <v>-0.15</v>
      </c>
      <c r="I168" s="43" t="n">
        <v>0</v>
      </c>
      <c r="J168" s="43" t="n">
        <f aca="false">$B168+H168+I168</f>
        <v>4.7925</v>
      </c>
      <c r="L168" s="0" t="n">
        <v>-0.15</v>
      </c>
      <c r="M168" s="43" t="n">
        <v>-0.01</v>
      </c>
      <c r="N168" s="43" t="n">
        <f aca="false">$B168+L168+M168</f>
        <v>4.7825</v>
      </c>
      <c r="P168" s="0" t="n">
        <v>0</v>
      </c>
      <c r="Q168" s="43" t="n">
        <v>-0.03</v>
      </c>
      <c r="R168" s="43" t="n">
        <f aca="false">$B168+P168+Q168</f>
        <v>4.9125</v>
      </c>
      <c r="T168" s="0" t="n">
        <v>0.275</v>
      </c>
      <c r="U168" s="43" t="n">
        <v>-0.02</v>
      </c>
      <c r="V168" s="43" t="n">
        <f aca="false">$B168+T168+U168</f>
        <v>5.1975</v>
      </c>
      <c r="X168" s="0" t="n">
        <v>-0.195</v>
      </c>
      <c r="Y168" s="43" t="n">
        <v>-0.1</v>
      </c>
      <c r="Z168" s="43" t="n">
        <f aca="false">$B168+X168+Y168</f>
        <v>4.6475</v>
      </c>
      <c r="AB168" s="0" t="n">
        <v>-0.32</v>
      </c>
      <c r="AC168" s="43" t="n">
        <v>-0.1</v>
      </c>
      <c r="AD168" s="43" t="n">
        <f aca="false">$B168+AB168+AC168</f>
        <v>4.5225</v>
      </c>
    </row>
    <row r="169" customFormat="false" ht="12.75" hidden="false" customHeight="false" outlineLevel="0" collapsed="false">
      <c r="B169" s="0" t="n">
        <v>4.9815</v>
      </c>
      <c r="D169" s="0" t="n">
        <v>-0.15</v>
      </c>
      <c r="E169" s="43" t="n">
        <v>0</v>
      </c>
      <c r="F169" s="43" t="n">
        <f aca="false">$B169+D169+E169</f>
        <v>4.8315</v>
      </c>
      <c r="H169" s="43" t="n">
        <f aca="false">D169</f>
        <v>-0.15</v>
      </c>
      <c r="I169" s="43" t="n">
        <v>0</v>
      </c>
      <c r="J169" s="43" t="n">
        <f aca="false">$B169+H169+I169</f>
        <v>4.8315</v>
      </c>
      <c r="L169" s="0" t="n">
        <v>-0.15</v>
      </c>
      <c r="M169" s="43" t="n">
        <v>-0.01</v>
      </c>
      <c r="N169" s="43" t="n">
        <f aca="false">$B169+L169+M169</f>
        <v>4.8215</v>
      </c>
      <c r="P169" s="0" t="n">
        <v>0</v>
      </c>
      <c r="Q169" s="43" t="n">
        <v>-0.03</v>
      </c>
      <c r="R169" s="43" t="n">
        <f aca="false">$B169+P169+Q169</f>
        <v>4.9515</v>
      </c>
      <c r="T169" s="0" t="n">
        <v>0.275</v>
      </c>
      <c r="U169" s="43" t="n">
        <v>-0.02</v>
      </c>
      <c r="V169" s="43" t="n">
        <f aca="false">$B169+T169+U169</f>
        <v>5.2365</v>
      </c>
      <c r="X169" s="0" t="n">
        <v>-0.195</v>
      </c>
      <c r="Y169" s="43" t="n">
        <v>-0.1</v>
      </c>
      <c r="Z169" s="43" t="n">
        <f aca="false">$B169+X169+Y169</f>
        <v>4.6865</v>
      </c>
      <c r="AB169" s="0" t="n">
        <v>-0.32</v>
      </c>
      <c r="AC169" s="43" t="n">
        <v>-0.1</v>
      </c>
      <c r="AD169" s="43" t="n">
        <f aca="false">$B169+AB169+AC169</f>
        <v>4.5615</v>
      </c>
    </row>
    <row r="170" customFormat="false" ht="12.75" hidden="false" customHeight="false" outlineLevel="0" collapsed="false">
      <c r="B170" s="0" t="n">
        <v>4.9755</v>
      </c>
      <c r="D170" s="0" t="n">
        <v>-0.15</v>
      </c>
      <c r="E170" s="43" t="n">
        <v>0</v>
      </c>
      <c r="F170" s="43" t="n">
        <f aca="false">$B170+D170+E170</f>
        <v>4.8255</v>
      </c>
      <c r="H170" s="43" t="n">
        <f aca="false">D170</f>
        <v>-0.15</v>
      </c>
      <c r="I170" s="43" t="n">
        <v>0</v>
      </c>
      <c r="J170" s="43" t="n">
        <f aca="false">$B170+H170+I170</f>
        <v>4.8255</v>
      </c>
      <c r="L170" s="0" t="n">
        <v>-0.15</v>
      </c>
      <c r="M170" s="43" t="n">
        <v>-0.01</v>
      </c>
      <c r="N170" s="43" t="n">
        <f aca="false">$B170+L170+M170</f>
        <v>4.8155</v>
      </c>
      <c r="P170" s="0" t="n">
        <v>0</v>
      </c>
      <c r="Q170" s="43" t="n">
        <v>-0.03</v>
      </c>
      <c r="R170" s="43" t="n">
        <f aca="false">$B170+P170+Q170</f>
        <v>4.9455</v>
      </c>
      <c r="T170" s="0" t="n">
        <v>0.275</v>
      </c>
      <c r="U170" s="43" t="n">
        <v>-0.02</v>
      </c>
      <c r="V170" s="43" t="n">
        <f aca="false">$B170+T170+U170</f>
        <v>5.2305</v>
      </c>
      <c r="X170" s="0" t="n">
        <v>-0.195</v>
      </c>
      <c r="Y170" s="43" t="n">
        <v>-0.1</v>
      </c>
      <c r="Z170" s="43" t="n">
        <f aca="false">$B170+X170+Y170</f>
        <v>4.6805</v>
      </c>
      <c r="AB170" s="0" t="n">
        <v>-0.32</v>
      </c>
      <c r="AC170" s="43" t="n">
        <v>-0.1</v>
      </c>
      <c r="AD170" s="43" t="n">
        <f aca="false">$B170+AB170+AC170</f>
        <v>4.5555</v>
      </c>
    </row>
    <row r="171" customFormat="false" ht="12.75" hidden="false" customHeight="false" outlineLevel="0" collapsed="false">
      <c r="B171" s="0" t="n">
        <v>4.9935</v>
      </c>
      <c r="D171" s="0" t="n">
        <v>-0.15</v>
      </c>
      <c r="E171" s="43" t="n">
        <v>0</v>
      </c>
      <c r="F171" s="43" t="n">
        <f aca="false">$B171+D171+E171</f>
        <v>4.8435</v>
      </c>
      <c r="H171" s="43" t="n">
        <f aca="false">D171</f>
        <v>-0.15</v>
      </c>
      <c r="I171" s="43" t="n">
        <v>0</v>
      </c>
      <c r="J171" s="43" t="n">
        <f aca="false">$B171+H171+I171</f>
        <v>4.8435</v>
      </c>
      <c r="L171" s="0" t="n">
        <v>-0.15</v>
      </c>
      <c r="M171" s="43" t="n">
        <v>-0.01</v>
      </c>
      <c r="N171" s="43" t="n">
        <f aca="false">$B171+L171+M171</f>
        <v>4.8335</v>
      </c>
      <c r="P171" s="0" t="n">
        <v>0</v>
      </c>
      <c r="Q171" s="43" t="n">
        <v>-0.03</v>
      </c>
      <c r="R171" s="43" t="n">
        <f aca="false">$B171+P171+Q171</f>
        <v>4.9635</v>
      </c>
      <c r="T171" s="0" t="n">
        <v>0.275</v>
      </c>
      <c r="U171" s="43" t="n">
        <v>-0.02</v>
      </c>
      <c r="V171" s="43" t="n">
        <f aca="false">$B171+T171+U171</f>
        <v>5.2485</v>
      </c>
      <c r="X171" s="0" t="n">
        <v>-0.195</v>
      </c>
      <c r="Y171" s="43" t="n">
        <v>-0.1</v>
      </c>
      <c r="Z171" s="43" t="n">
        <f aca="false">$B171+X171+Y171</f>
        <v>4.6985</v>
      </c>
      <c r="AB171" s="0" t="n">
        <v>-0.32</v>
      </c>
      <c r="AC171" s="43" t="n">
        <v>-0.1</v>
      </c>
      <c r="AD171" s="43" t="n">
        <f aca="false">$B171+AB171+AC171</f>
        <v>4.5735</v>
      </c>
    </row>
    <row r="172" customFormat="false" ht="12.75" hidden="false" customHeight="false" outlineLevel="0" collapsed="false">
      <c r="B172" s="0" t="n">
        <v>5.1505</v>
      </c>
      <c r="D172" s="0" t="n">
        <v>-0.15</v>
      </c>
      <c r="E172" s="43" t="n">
        <v>0</v>
      </c>
      <c r="F172" s="43" t="n">
        <f aca="false">$B172+D172+E172</f>
        <v>5.0005</v>
      </c>
      <c r="H172" s="43" t="n">
        <f aca="false">D172</f>
        <v>-0.15</v>
      </c>
      <c r="I172" s="43" t="n">
        <v>0</v>
      </c>
      <c r="J172" s="43" t="n">
        <f aca="false">$B172+H172+I172</f>
        <v>5.0005</v>
      </c>
      <c r="L172" s="0" t="n">
        <v>-0.15</v>
      </c>
      <c r="M172" s="43" t="n">
        <v>-0.01</v>
      </c>
      <c r="N172" s="43" t="n">
        <f aca="false">$B172+L172+M172</f>
        <v>4.9905</v>
      </c>
      <c r="P172" s="0" t="n">
        <v>0</v>
      </c>
      <c r="Q172" s="43" t="n">
        <v>-0.03</v>
      </c>
      <c r="R172" s="43" t="n">
        <f aca="false">$B172+P172+Q172</f>
        <v>5.1205</v>
      </c>
      <c r="T172" s="0" t="n">
        <v>0.3</v>
      </c>
      <c r="U172" s="43" t="n">
        <v>-0.02</v>
      </c>
      <c r="V172" s="43" t="n">
        <f aca="false">$B172+T172+U172</f>
        <v>5.4305</v>
      </c>
      <c r="X172" s="0" t="n">
        <v>-0.13</v>
      </c>
      <c r="Y172" s="43" t="n">
        <v>-0.1</v>
      </c>
      <c r="Z172" s="43" t="n">
        <f aca="false">$B172+X172+Y172</f>
        <v>4.9205</v>
      </c>
      <c r="AB172" s="0" t="n">
        <v>-0.26</v>
      </c>
      <c r="AC172" s="43" t="n">
        <v>-0.1</v>
      </c>
      <c r="AD172" s="43" t="n">
        <f aca="false">$B172+AB172+AC172</f>
        <v>4.7905</v>
      </c>
    </row>
    <row r="173" customFormat="false" ht="12.75" hidden="false" customHeight="false" outlineLevel="0" collapsed="false">
      <c r="B173" s="0" t="n">
        <v>5.3105</v>
      </c>
      <c r="D173" s="0" t="n">
        <v>-0.1525</v>
      </c>
      <c r="E173" s="43" t="n">
        <v>0</v>
      </c>
      <c r="F173" s="43" t="n">
        <f aca="false">$B173+D173+E173</f>
        <v>5.158</v>
      </c>
      <c r="H173" s="43" t="n">
        <f aca="false">D173</f>
        <v>-0.1525</v>
      </c>
      <c r="I173" s="43" t="n">
        <v>0</v>
      </c>
      <c r="J173" s="43" t="n">
        <f aca="false">$B173+H173+I173</f>
        <v>5.158</v>
      </c>
      <c r="L173" s="0" t="n">
        <v>-0.1525</v>
      </c>
      <c r="M173" s="43" t="n">
        <v>-0.01</v>
      </c>
      <c r="N173" s="43" t="n">
        <f aca="false">$B173+L173+M173</f>
        <v>5.148</v>
      </c>
      <c r="P173" s="0" t="n">
        <v>0</v>
      </c>
      <c r="Q173" s="43" t="n">
        <v>-0.03</v>
      </c>
      <c r="R173" s="43" t="n">
        <f aca="false">$B173+P173+Q173</f>
        <v>5.2805</v>
      </c>
      <c r="T173" s="0" t="n">
        <v>0.37</v>
      </c>
      <c r="U173" s="43" t="n">
        <v>-0.02</v>
      </c>
      <c r="V173" s="43" t="n">
        <f aca="false">$B173+T173+U173</f>
        <v>5.6605</v>
      </c>
      <c r="X173" s="0" t="n">
        <v>-0.13</v>
      </c>
      <c r="Y173" s="43" t="n">
        <v>-0.1</v>
      </c>
      <c r="Z173" s="43" t="n">
        <f aca="false">$B173+X173+Y173</f>
        <v>5.0805</v>
      </c>
      <c r="AB173" s="0" t="n">
        <v>-0.26</v>
      </c>
      <c r="AC173" s="43" t="n">
        <v>-0.1</v>
      </c>
      <c r="AD173" s="43" t="n">
        <f aca="false">$B173+AB173+AC173</f>
        <v>4.9505</v>
      </c>
    </row>
    <row r="174" customFormat="false" ht="12.75" hidden="false" customHeight="false" outlineLevel="0" collapsed="false">
      <c r="B174" s="0" t="n">
        <v>5.3415</v>
      </c>
      <c r="D174" s="0" t="n">
        <v>-0.155</v>
      </c>
      <c r="E174" s="43" t="n">
        <v>0</v>
      </c>
      <c r="F174" s="43" t="n">
        <f aca="false">$B174+D174+E174</f>
        <v>5.1865</v>
      </c>
      <c r="H174" s="43" t="n">
        <f aca="false">D174</f>
        <v>-0.155</v>
      </c>
      <c r="I174" s="43" t="n">
        <v>0</v>
      </c>
      <c r="J174" s="43" t="n">
        <f aca="false">$B174+H174+I174</f>
        <v>5.1865</v>
      </c>
      <c r="L174" s="0" t="n">
        <v>-0.155</v>
      </c>
      <c r="M174" s="43" t="n">
        <v>-0.01</v>
      </c>
      <c r="N174" s="43" t="n">
        <f aca="false">$B174+L174+M174</f>
        <v>5.1765</v>
      </c>
      <c r="P174" s="0" t="n">
        <v>0</v>
      </c>
      <c r="Q174" s="43" t="n">
        <v>-0.03</v>
      </c>
      <c r="R174" s="43" t="n">
        <f aca="false">$B174+P174+Q174</f>
        <v>5.3115</v>
      </c>
      <c r="T174" s="0" t="n">
        <v>0.37</v>
      </c>
      <c r="U174" s="43" t="n">
        <v>-0.02</v>
      </c>
      <c r="V174" s="43" t="n">
        <f aca="false">$B174+T174+U174</f>
        <v>5.6915</v>
      </c>
      <c r="X174" s="0" t="n">
        <v>-0.13</v>
      </c>
      <c r="Y174" s="43" t="n">
        <v>-0.1</v>
      </c>
      <c r="Z174" s="43" t="n">
        <f aca="false">$B174+X174+Y174</f>
        <v>5.1115</v>
      </c>
      <c r="AB174" s="0" t="n">
        <v>-0.26</v>
      </c>
      <c r="AC174" s="43" t="n">
        <v>-0.1</v>
      </c>
      <c r="AD174" s="43" t="n">
        <f aca="false">$B174+AB174+AC174</f>
        <v>4.9815</v>
      </c>
    </row>
    <row r="175" customFormat="false" ht="12.75" hidden="false" customHeight="false" outlineLevel="0" collapsed="false">
      <c r="B175" s="0" t="n">
        <v>5.2575</v>
      </c>
      <c r="D175" s="0" t="n">
        <v>-0.1475</v>
      </c>
      <c r="E175" s="43" t="n">
        <v>0</v>
      </c>
      <c r="F175" s="43" t="n">
        <f aca="false">$B175+D175+E175</f>
        <v>5.11</v>
      </c>
      <c r="H175" s="43" t="n">
        <f aca="false">D175</f>
        <v>-0.1475</v>
      </c>
      <c r="I175" s="43" t="n">
        <v>0</v>
      </c>
      <c r="J175" s="43" t="n">
        <f aca="false">$B175+H175+I175</f>
        <v>5.11</v>
      </c>
      <c r="L175" s="0" t="n">
        <v>-0.1475</v>
      </c>
      <c r="M175" s="43" t="n">
        <v>-0.01</v>
      </c>
      <c r="N175" s="43" t="n">
        <f aca="false">$B175+L175+M175</f>
        <v>5.1</v>
      </c>
      <c r="P175" s="0" t="n">
        <v>0</v>
      </c>
      <c r="Q175" s="43" t="n">
        <v>-0.03</v>
      </c>
      <c r="R175" s="43" t="n">
        <f aca="false">$B175+P175+Q175</f>
        <v>5.2275</v>
      </c>
      <c r="T175" s="0" t="n">
        <v>0.37</v>
      </c>
      <c r="U175" s="43" t="n">
        <v>-0.02</v>
      </c>
      <c r="V175" s="43" t="n">
        <f aca="false">$B175+T175+U175</f>
        <v>5.6075</v>
      </c>
      <c r="X175" s="0" t="n">
        <v>-0.13</v>
      </c>
      <c r="Y175" s="43" t="n">
        <v>-0.1</v>
      </c>
      <c r="Z175" s="43" t="n">
        <f aca="false">$B175+X175+Y175</f>
        <v>5.0275</v>
      </c>
      <c r="AB175" s="0" t="n">
        <v>-0.26</v>
      </c>
      <c r="AC175" s="43" t="n">
        <v>-0.1</v>
      </c>
      <c r="AD175" s="43" t="n">
        <f aca="false">$B175+AB175+AC175</f>
        <v>4.8975</v>
      </c>
    </row>
    <row r="176" customFormat="false" ht="12.75" hidden="false" customHeight="false" outlineLevel="0" collapsed="false">
      <c r="B176" s="0" t="n">
        <v>5.1225</v>
      </c>
      <c r="D176" s="0" t="n">
        <v>-0.145</v>
      </c>
      <c r="E176" s="43" t="n">
        <v>0</v>
      </c>
      <c r="F176" s="43" t="n">
        <f aca="false">$B176+D176+E176</f>
        <v>4.9775</v>
      </c>
      <c r="H176" s="43" t="n">
        <f aca="false">D176</f>
        <v>-0.145</v>
      </c>
      <c r="I176" s="43" t="n">
        <v>0</v>
      </c>
      <c r="J176" s="43" t="n">
        <f aca="false">$B176+H176+I176</f>
        <v>4.9775</v>
      </c>
      <c r="L176" s="0" t="n">
        <v>-0.145</v>
      </c>
      <c r="M176" s="43" t="n">
        <v>-0.01</v>
      </c>
      <c r="N176" s="43" t="n">
        <f aca="false">$B176+L176+M176</f>
        <v>4.9675</v>
      </c>
      <c r="P176" s="0" t="n">
        <v>0</v>
      </c>
      <c r="Q176" s="43" t="n">
        <v>-0.03</v>
      </c>
      <c r="R176" s="43" t="n">
        <f aca="false">$B176+P176+Q176</f>
        <v>5.0925</v>
      </c>
      <c r="T176" s="0" t="n">
        <v>0.37</v>
      </c>
      <c r="U176" s="43" t="n">
        <v>-0.02</v>
      </c>
      <c r="V176" s="43" t="n">
        <f aca="false">$B176+T176+U176</f>
        <v>5.4725</v>
      </c>
      <c r="X176" s="0" t="n">
        <v>-0.13</v>
      </c>
      <c r="Y176" s="43" t="n">
        <v>-0.1</v>
      </c>
      <c r="Z176" s="43" t="n">
        <f aca="false">$B176+X176+Y176</f>
        <v>4.8925</v>
      </c>
      <c r="AB176" s="0" t="n">
        <v>-0.26</v>
      </c>
      <c r="AC176" s="43" t="n">
        <v>-0.1</v>
      </c>
      <c r="AD176" s="43" t="n">
        <f aca="false">$B176+AB176+AC176</f>
        <v>4.7625</v>
      </c>
    </row>
    <row r="177" customFormat="false" ht="12.75" hidden="false" customHeight="false" outlineLevel="0" collapsed="false">
      <c r="B177" s="0" t="n">
        <v>4.9685</v>
      </c>
      <c r="D177" s="0" t="n">
        <v>-0.15</v>
      </c>
      <c r="E177" s="43" t="n">
        <v>0</v>
      </c>
      <c r="F177" s="43" t="n">
        <f aca="false">$B177+D177+E177</f>
        <v>4.8185</v>
      </c>
      <c r="H177" s="43" t="n">
        <f aca="false">D177</f>
        <v>-0.15</v>
      </c>
      <c r="I177" s="43" t="n">
        <v>0</v>
      </c>
      <c r="J177" s="43" t="n">
        <f aca="false">$B177+H177+I177</f>
        <v>4.8185</v>
      </c>
      <c r="L177" s="0" t="n">
        <v>-0.15</v>
      </c>
      <c r="M177" s="43" t="n">
        <v>-0.01</v>
      </c>
      <c r="N177" s="43" t="n">
        <f aca="false">$B177+L177+M177</f>
        <v>4.8085</v>
      </c>
      <c r="P177" s="0" t="n">
        <v>0</v>
      </c>
      <c r="Q177" s="43" t="n">
        <v>-0.03</v>
      </c>
      <c r="R177" s="43" t="n">
        <f aca="false">$B177+P177+Q177</f>
        <v>4.9385</v>
      </c>
      <c r="T177" s="0" t="n">
        <v>0.275</v>
      </c>
      <c r="U177" s="43" t="n">
        <v>-0.02</v>
      </c>
      <c r="V177" s="43" t="n">
        <f aca="false">$B177+T177+U177</f>
        <v>5.2235</v>
      </c>
      <c r="X177" s="0" t="n">
        <v>-0.195</v>
      </c>
      <c r="Y177" s="43" t="n">
        <v>-0.1</v>
      </c>
      <c r="Z177" s="43" t="n">
        <f aca="false">$B177+X177+Y177</f>
        <v>4.6735</v>
      </c>
      <c r="AB177" s="0" t="n">
        <v>-0.32</v>
      </c>
      <c r="AC177" s="43" t="n">
        <v>-0.1</v>
      </c>
      <c r="AD177" s="43" t="n">
        <f aca="false">$B177+AB177+AC177</f>
        <v>4.5485</v>
      </c>
    </row>
    <row r="178" customFormat="false" ht="12.75" hidden="false" customHeight="false" outlineLevel="0" collapsed="false">
      <c r="B178" s="0" t="n">
        <v>4.9725</v>
      </c>
      <c r="D178" s="0" t="n">
        <v>0</v>
      </c>
      <c r="E178" s="43" t="n">
        <v>0</v>
      </c>
      <c r="F178" s="43" t="n">
        <f aca="false">$B178+D178+E178</f>
        <v>4.9725</v>
      </c>
      <c r="H178" s="43" t="n">
        <f aca="false">D178</f>
        <v>0</v>
      </c>
      <c r="I178" s="43" t="n">
        <v>0</v>
      </c>
      <c r="J178" s="43" t="n">
        <f aca="false">$B178+H178+I178</f>
        <v>4.9725</v>
      </c>
      <c r="L178" s="0" t="n">
        <v>0</v>
      </c>
      <c r="M178" s="43" t="n">
        <v>-0.01</v>
      </c>
      <c r="N178" s="43" t="n">
        <f aca="false">$B178+L178+M178</f>
        <v>4.9625</v>
      </c>
      <c r="P178" s="0" t="n">
        <v>0</v>
      </c>
      <c r="Q178" s="43" t="n">
        <v>-0.03</v>
      </c>
      <c r="R178" s="43" t="n">
        <f aca="false">$B178+P178+Q178</f>
        <v>4.9425</v>
      </c>
      <c r="T178" s="0" t="n">
        <v>0.275</v>
      </c>
      <c r="U178" s="43" t="n">
        <v>-0.02</v>
      </c>
      <c r="V178" s="43" t="n">
        <f aca="false">$B178+T178+U178</f>
        <v>5.2275</v>
      </c>
      <c r="X178" s="0" t="n">
        <v>-0.195</v>
      </c>
      <c r="Y178" s="43" t="n">
        <v>-0.1</v>
      </c>
      <c r="Z178" s="43" t="n">
        <f aca="false">$B178+X178+Y178</f>
        <v>4.6775</v>
      </c>
      <c r="AB178" s="0" t="n">
        <v>-0.32</v>
      </c>
      <c r="AC178" s="43" t="n">
        <v>-0.1</v>
      </c>
      <c r="AD178" s="43" t="n">
        <f aca="false">$B178+AB178+AC178</f>
        <v>4.5525</v>
      </c>
    </row>
    <row r="179" customFormat="false" ht="12.75" hidden="false" customHeight="false" outlineLevel="0" collapsed="false">
      <c r="B179" s="0" t="n">
        <v>5.0125</v>
      </c>
      <c r="D179" s="0" t="n">
        <v>0</v>
      </c>
      <c r="E179" s="43" t="n">
        <v>0</v>
      </c>
      <c r="F179" s="43" t="n">
        <f aca="false">$B179+D179+E179</f>
        <v>5.0125</v>
      </c>
      <c r="H179" s="43" t="n">
        <f aca="false">D179</f>
        <v>0</v>
      </c>
      <c r="I179" s="43" t="n">
        <v>0</v>
      </c>
      <c r="J179" s="43" t="n">
        <f aca="false">$B179+H179+I179</f>
        <v>5.0125</v>
      </c>
      <c r="L179" s="0" t="n">
        <v>0</v>
      </c>
      <c r="M179" s="43" t="n">
        <v>-0.01</v>
      </c>
      <c r="N179" s="43" t="n">
        <f aca="false">$B179+L179+M179</f>
        <v>5.0025</v>
      </c>
      <c r="P179" s="0" t="n">
        <v>0</v>
      </c>
      <c r="Q179" s="43" t="n">
        <v>-0.03</v>
      </c>
      <c r="R179" s="43" t="n">
        <f aca="false">$B179+P179+Q179</f>
        <v>4.9825</v>
      </c>
      <c r="T179" s="0" t="n">
        <v>0.275</v>
      </c>
      <c r="U179" s="43" t="n">
        <v>-0.02</v>
      </c>
      <c r="V179" s="43" t="n">
        <f aca="false">$B179+T179+U179</f>
        <v>5.2675</v>
      </c>
      <c r="X179" s="0" t="n">
        <v>-0.195</v>
      </c>
      <c r="Y179" s="43" t="n">
        <v>-0.1</v>
      </c>
      <c r="Z179" s="43" t="n">
        <f aca="false">$B179+X179+Y179</f>
        <v>4.7175</v>
      </c>
      <c r="AB179" s="0" t="n">
        <v>-0.32</v>
      </c>
      <c r="AC179" s="43" t="n">
        <v>-0.1</v>
      </c>
      <c r="AD179" s="43" t="n">
        <f aca="false">$B179+AB179+AC179</f>
        <v>4.5925</v>
      </c>
    </row>
    <row r="180" customFormat="false" ht="12.75" hidden="false" customHeight="false" outlineLevel="0" collapsed="false">
      <c r="B180" s="0" t="n">
        <v>5.0575</v>
      </c>
      <c r="D180" s="0" t="n">
        <v>0</v>
      </c>
      <c r="E180" s="43" t="n">
        <v>0</v>
      </c>
      <c r="F180" s="43" t="n">
        <f aca="false">$B180+D180+E180</f>
        <v>5.0575</v>
      </c>
      <c r="H180" s="43" t="n">
        <f aca="false">D180</f>
        <v>0</v>
      </c>
      <c r="I180" s="43" t="n">
        <v>0</v>
      </c>
      <c r="J180" s="43" t="n">
        <f aca="false">$B180+H180+I180</f>
        <v>5.0575</v>
      </c>
      <c r="L180" s="0" t="n">
        <v>0</v>
      </c>
      <c r="M180" s="43" t="n">
        <v>-0.01</v>
      </c>
      <c r="N180" s="43" t="n">
        <f aca="false">$B180+L180+M180</f>
        <v>5.0475</v>
      </c>
      <c r="P180" s="0" t="n">
        <v>0</v>
      </c>
      <c r="Q180" s="43" t="n">
        <v>-0.03</v>
      </c>
      <c r="R180" s="43" t="n">
        <f aca="false">$B180+P180+Q180</f>
        <v>5.0275</v>
      </c>
      <c r="T180" s="0" t="n">
        <v>0.275</v>
      </c>
      <c r="U180" s="43" t="n">
        <v>-0.02</v>
      </c>
      <c r="V180" s="43" t="n">
        <f aca="false">$B180+T180+U180</f>
        <v>5.3125</v>
      </c>
      <c r="X180" s="0" t="n">
        <v>-0.195</v>
      </c>
      <c r="Y180" s="43" t="n">
        <v>-0.1</v>
      </c>
      <c r="Z180" s="43" t="n">
        <f aca="false">$B180+X180+Y180</f>
        <v>4.7625</v>
      </c>
      <c r="AB180" s="0" t="n">
        <v>-0.32</v>
      </c>
      <c r="AC180" s="43" t="n">
        <v>-0.1</v>
      </c>
      <c r="AD180" s="43" t="n">
        <f aca="false">$B180+AB180+AC180</f>
        <v>4.6375</v>
      </c>
    </row>
    <row r="181" customFormat="false" ht="12.75" hidden="false" customHeight="false" outlineLevel="0" collapsed="false">
      <c r="B181" s="0" t="n">
        <v>5.0965</v>
      </c>
      <c r="D181" s="0" t="n">
        <v>0</v>
      </c>
      <c r="E181" s="43" t="n">
        <v>0</v>
      </c>
      <c r="F181" s="43" t="n">
        <f aca="false">$B181+D181+E181</f>
        <v>5.0965</v>
      </c>
      <c r="H181" s="43" t="n">
        <f aca="false">D181</f>
        <v>0</v>
      </c>
      <c r="I181" s="43" t="n">
        <v>0</v>
      </c>
      <c r="J181" s="43" t="n">
        <f aca="false">$B181+H181+I181</f>
        <v>5.0965</v>
      </c>
      <c r="L181" s="0" t="n">
        <v>0</v>
      </c>
      <c r="M181" s="43" t="n">
        <v>-0.01</v>
      </c>
      <c r="N181" s="43" t="n">
        <f aca="false">$B181+L181+M181</f>
        <v>5.0865</v>
      </c>
      <c r="P181" s="0" t="n">
        <v>0</v>
      </c>
      <c r="Q181" s="43" t="n">
        <v>-0.03</v>
      </c>
      <c r="R181" s="43" t="n">
        <f aca="false">$B181+P181+Q181</f>
        <v>5.0665</v>
      </c>
      <c r="T181" s="0" t="n">
        <v>0.275</v>
      </c>
      <c r="U181" s="43" t="n">
        <v>-0.02</v>
      </c>
      <c r="V181" s="43" t="n">
        <f aca="false">$B181+T181+U181</f>
        <v>5.3515</v>
      </c>
      <c r="X181" s="0" t="n">
        <v>-0.195</v>
      </c>
      <c r="Y181" s="43" t="n">
        <v>-0.1</v>
      </c>
      <c r="Z181" s="43" t="n">
        <f aca="false">$B181+X181+Y181</f>
        <v>4.8015</v>
      </c>
      <c r="AB181" s="0" t="n">
        <v>-0.32</v>
      </c>
      <c r="AC181" s="43" t="n">
        <v>-0.1</v>
      </c>
      <c r="AD181" s="43" t="n">
        <f aca="false">$B181+AB181+AC181</f>
        <v>4.6765</v>
      </c>
    </row>
    <row r="182" customFormat="false" ht="12.75" hidden="false" customHeight="false" outlineLevel="0" collapsed="false">
      <c r="B182" s="0" t="n">
        <v>5.0905</v>
      </c>
      <c r="D182" s="0" t="n">
        <v>0</v>
      </c>
      <c r="E182" s="43" t="n">
        <v>0</v>
      </c>
      <c r="F182" s="43" t="n">
        <f aca="false">$B182+D182+E182</f>
        <v>5.0905</v>
      </c>
      <c r="H182" s="43" t="n">
        <f aca="false">D182</f>
        <v>0</v>
      </c>
      <c r="I182" s="43" t="n">
        <v>0</v>
      </c>
      <c r="J182" s="43" t="n">
        <f aca="false">$B182+H182+I182</f>
        <v>5.0905</v>
      </c>
      <c r="L182" s="0" t="n">
        <v>0</v>
      </c>
      <c r="M182" s="43" t="n">
        <v>-0.01</v>
      </c>
      <c r="N182" s="43" t="n">
        <f aca="false">$B182+L182+M182</f>
        <v>5.0805</v>
      </c>
      <c r="P182" s="0" t="n">
        <v>0</v>
      </c>
      <c r="Q182" s="43" t="n">
        <v>-0.03</v>
      </c>
      <c r="R182" s="43" t="n">
        <f aca="false">$B182+P182+Q182</f>
        <v>5.0605</v>
      </c>
      <c r="T182" s="0" t="n">
        <v>0.275</v>
      </c>
      <c r="U182" s="43" t="n">
        <v>-0.02</v>
      </c>
      <c r="V182" s="43" t="n">
        <f aca="false">$B182+T182+U182</f>
        <v>5.3455</v>
      </c>
      <c r="X182" s="0" t="n">
        <v>-0.195</v>
      </c>
      <c r="Y182" s="43" t="n">
        <v>-0.1</v>
      </c>
      <c r="Z182" s="43" t="n">
        <f aca="false">$B182+X182+Y182</f>
        <v>4.7955</v>
      </c>
      <c r="AB182" s="0" t="n">
        <v>-0.32</v>
      </c>
      <c r="AC182" s="43" t="n">
        <v>-0.1</v>
      </c>
      <c r="AD182" s="43" t="n">
        <f aca="false">$B182+AB182+AC182</f>
        <v>4.6705</v>
      </c>
    </row>
    <row r="183" customFormat="false" ht="12.75" hidden="false" customHeight="false" outlineLevel="0" collapsed="false">
      <c r="B183" s="0" t="n">
        <v>5.1085</v>
      </c>
      <c r="D183" s="0" t="n">
        <v>0</v>
      </c>
      <c r="E183" s="43" t="n">
        <v>0</v>
      </c>
      <c r="F183" s="43" t="n">
        <f aca="false">$B183+D183+E183</f>
        <v>5.1085</v>
      </c>
      <c r="H183" s="43" t="n">
        <f aca="false">D183</f>
        <v>0</v>
      </c>
      <c r="I183" s="43" t="n">
        <v>0</v>
      </c>
      <c r="J183" s="43" t="n">
        <f aca="false">$B183+H183+I183</f>
        <v>5.1085</v>
      </c>
      <c r="L183" s="0" t="n">
        <v>0</v>
      </c>
      <c r="M183" s="43" t="n">
        <v>-0.01</v>
      </c>
      <c r="N183" s="43" t="n">
        <f aca="false">$B183+L183+M183</f>
        <v>5.0985</v>
      </c>
      <c r="P183" s="0" t="n">
        <v>0</v>
      </c>
      <c r="Q183" s="43" t="n">
        <v>-0.03</v>
      </c>
      <c r="R183" s="43" t="n">
        <f aca="false">$B183+P183+Q183</f>
        <v>5.0785</v>
      </c>
      <c r="T183" s="0" t="n">
        <v>0.275</v>
      </c>
      <c r="U183" s="43" t="n">
        <v>-0.02</v>
      </c>
      <c r="V183" s="43" t="n">
        <f aca="false">$B183+T183+U183</f>
        <v>5.3635</v>
      </c>
      <c r="X183" s="0" t="n">
        <v>-0.195</v>
      </c>
      <c r="Y183" s="43" t="n">
        <v>-0.1</v>
      </c>
      <c r="Z183" s="43" t="n">
        <f aca="false">$B183+X183+Y183</f>
        <v>4.8135</v>
      </c>
      <c r="AB183" s="0" t="n">
        <v>-0.32</v>
      </c>
      <c r="AC183" s="43" t="n">
        <v>-0.1</v>
      </c>
      <c r="AD183" s="43" t="n">
        <f aca="false">$B183+AB183+AC183</f>
        <v>4.6885</v>
      </c>
    </row>
    <row r="184" customFormat="false" ht="12.75" hidden="false" customHeight="false" outlineLevel="0" collapsed="false">
      <c r="B184" s="0" t="n">
        <v>5.2655</v>
      </c>
      <c r="D184" s="0" t="n">
        <v>0</v>
      </c>
      <c r="E184" s="43" t="n">
        <v>0</v>
      </c>
      <c r="F184" s="43" t="n">
        <f aca="false">$B184+D184+E184</f>
        <v>5.2655</v>
      </c>
      <c r="H184" s="43" t="n">
        <f aca="false">D184</f>
        <v>0</v>
      </c>
      <c r="I184" s="43" t="n">
        <v>0</v>
      </c>
      <c r="J184" s="43" t="n">
        <f aca="false">$B184+H184+I184</f>
        <v>5.2655</v>
      </c>
      <c r="L184" s="0" t="n">
        <v>0</v>
      </c>
      <c r="M184" s="43" t="n">
        <v>-0.01</v>
      </c>
      <c r="N184" s="43" t="n">
        <f aca="false">$B184+L184+M184</f>
        <v>5.2555</v>
      </c>
      <c r="P184" s="0" t="n">
        <v>0</v>
      </c>
      <c r="Q184" s="43" t="n">
        <v>-0.03</v>
      </c>
      <c r="R184" s="43" t="n">
        <f aca="false">$B184+P184+Q184</f>
        <v>5.2355</v>
      </c>
      <c r="T184" s="0" t="n">
        <v>0.3</v>
      </c>
      <c r="U184" s="43" t="n">
        <v>-0.02</v>
      </c>
      <c r="V184" s="43" t="n">
        <f aca="false">$B184+T184+U184</f>
        <v>5.5455</v>
      </c>
      <c r="X184" s="0" t="n">
        <v>-0.13</v>
      </c>
      <c r="Y184" s="43" t="n">
        <v>-0.1</v>
      </c>
      <c r="Z184" s="43" t="n">
        <f aca="false">$B184+X184+Y184</f>
        <v>5.0355</v>
      </c>
      <c r="AB184" s="0" t="n">
        <v>-0.26</v>
      </c>
      <c r="AC184" s="43" t="n">
        <v>-0.1</v>
      </c>
      <c r="AD184" s="43" t="n">
        <f aca="false">$B184+AB184+AC184</f>
        <v>4.9055</v>
      </c>
    </row>
    <row r="185" customFormat="false" ht="12.75" hidden="false" customHeight="false" outlineLevel="0" collapsed="false">
      <c r="B185" s="0" t="n">
        <v>5.4255</v>
      </c>
      <c r="D185" s="0" t="n">
        <v>0</v>
      </c>
      <c r="E185" s="43" t="n">
        <v>0</v>
      </c>
      <c r="F185" s="43" t="n">
        <f aca="false">$B185+D185+E185</f>
        <v>5.4255</v>
      </c>
      <c r="H185" s="43" t="n">
        <f aca="false">D185</f>
        <v>0</v>
      </c>
      <c r="I185" s="43" t="n">
        <v>0</v>
      </c>
      <c r="J185" s="43" t="n">
        <f aca="false">$B185+H185+I185</f>
        <v>5.4255</v>
      </c>
      <c r="L185" s="0" t="n">
        <v>0</v>
      </c>
      <c r="M185" s="43" t="n">
        <v>-0.01</v>
      </c>
      <c r="N185" s="43" t="n">
        <f aca="false">$B185+L185+M185</f>
        <v>5.4155</v>
      </c>
      <c r="P185" s="0" t="n">
        <v>0</v>
      </c>
      <c r="Q185" s="43" t="n">
        <v>-0.03</v>
      </c>
      <c r="R185" s="43" t="n">
        <f aca="false">$B185+P185+Q185</f>
        <v>5.3955</v>
      </c>
      <c r="T185" s="0" t="n">
        <v>0.37</v>
      </c>
      <c r="U185" s="43" t="n">
        <v>-0.02</v>
      </c>
      <c r="V185" s="43" t="n">
        <f aca="false">$B185+T185+U185</f>
        <v>5.7755</v>
      </c>
      <c r="X185" s="0" t="n">
        <v>-0.13</v>
      </c>
      <c r="Y185" s="43" t="n">
        <v>-0.1</v>
      </c>
      <c r="Z185" s="43" t="n">
        <f aca="false">$B185+X185+Y185</f>
        <v>5.1955</v>
      </c>
      <c r="AB185" s="0" t="n">
        <v>-0.26</v>
      </c>
      <c r="AC185" s="43" t="n">
        <v>-0.1</v>
      </c>
      <c r="AD185" s="43" t="n">
        <f aca="false">$B185+AB185+AC185</f>
        <v>5.0655</v>
      </c>
    </row>
    <row r="186" customFormat="false" ht="12.75" hidden="false" customHeight="false" outlineLevel="0" collapsed="false">
      <c r="B186" s="0" t="n">
        <v>5.4565</v>
      </c>
      <c r="D186" s="0" t="n">
        <v>0</v>
      </c>
      <c r="E186" s="43" t="n">
        <v>0</v>
      </c>
      <c r="F186" s="43" t="n">
        <f aca="false">$B186+D186+E186</f>
        <v>5.4565</v>
      </c>
      <c r="H186" s="43" t="n">
        <f aca="false">D186</f>
        <v>0</v>
      </c>
      <c r="I186" s="43" t="n">
        <v>0</v>
      </c>
      <c r="J186" s="43" t="n">
        <f aca="false">$B186+H186+I186</f>
        <v>5.4565</v>
      </c>
      <c r="L186" s="0" t="n">
        <v>0</v>
      </c>
      <c r="M186" s="43" t="n">
        <v>-0.01</v>
      </c>
      <c r="N186" s="43" t="n">
        <f aca="false">$B186+L186+M186</f>
        <v>5.4465</v>
      </c>
      <c r="P186" s="0" t="n">
        <v>0</v>
      </c>
      <c r="Q186" s="43" t="n">
        <v>-0.03</v>
      </c>
      <c r="R186" s="43" t="n">
        <f aca="false">$B186+P186+Q186</f>
        <v>5.4265</v>
      </c>
      <c r="T186" s="0" t="n">
        <v>0.37</v>
      </c>
      <c r="U186" s="43" t="n">
        <v>-0.02</v>
      </c>
      <c r="V186" s="43" t="n">
        <f aca="false">$B186+T186+U186</f>
        <v>5.8065</v>
      </c>
      <c r="X186" s="0" t="n">
        <v>-0.13</v>
      </c>
      <c r="Y186" s="43" t="n">
        <v>-0.1</v>
      </c>
      <c r="Z186" s="43" t="n">
        <f aca="false">$B186+X186+Y186</f>
        <v>5.2265</v>
      </c>
      <c r="AB186" s="0" t="n">
        <v>-0.26</v>
      </c>
      <c r="AC186" s="43" t="n">
        <v>-0.1</v>
      </c>
      <c r="AD186" s="43" t="n">
        <f aca="false">$B186+AB186+AC186</f>
        <v>5.0965</v>
      </c>
    </row>
    <row r="187" customFormat="false" ht="12.75" hidden="false" customHeight="false" outlineLevel="0" collapsed="false">
      <c r="B187" s="0" t="n">
        <v>5.3725</v>
      </c>
      <c r="D187" s="0" t="n">
        <v>0</v>
      </c>
      <c r="E187" s="43" t="n">
        <v>0</v>
      </c>
      <c r="F187" s="43" t="n">
        <f aca="false">$B187+D187+E187</f>
        <v>5.3725</v>
      </c>
      <c r="H187" s="43" t="n">
        <f aca="false">D187</f>
        <v>0</v>
      </c>
      <c r="I187" s="43" t="n">
        <v>0</v>
      </c>
      <c r="J187" s="43" t="n">
        <f aca="false">$B187+H187+I187</f>
        <v>5.3725</v>
      </c>
      <c r="L187" s="0" t="n">
        <v>0</v>
      </c>
      <c r="M187" s="43" t="n">
        <v>-0.01</v>
      </c>
      <c r="N187" s="43" t="n">
        <f aca="false">$B187+L187+M187</f>
        <v>5.3625</v>
      </c>
      <c r="P187" s="0" t="n">
        <v>0</v>
      </c>
      <c r="Q187" s="43" t="n">
        <v>-0.03</v>
      </c>
      <c r="R187" s="43" t="n">
        <f aca="false">$B187+P187+Q187</f>
        <v>5.3425</v>
      </c>
      <c r="T187" s="0" t="n">
        <v>0.37</v>
      </c>
      <c r="U187" s="43" t="n">
        <v>-0.02</v>
      </c>
      <c r="V187" s="43" t="n">
        <f aca="false">$B187+T187+U187</f>
        <v>5.7225</v>
      </c>
      <c r="X187" s="0" t="n">
        <v>-0.13</v>
      </c>
      <c r="Y187" s="43" t="n">
        <v>-0.1</v>
      </c>
      <c r="Z187" s="43" t="n">
        <f aca="false">$B187+X187+Y187</f>
        <v>5.1425</v>
      </c>
      <c r="AB187" s="0" t="n">
        <v>-0.26</v>
      </c>
      <c r="AC187" s="43" t="n">
        <v>-0.1</v>
      </c>
      <c r="AD187" s="43" t="n">
        <f aca="false">$B187+AB187+AC187</f>
        <v>5.0125</v>
      </c>
    </row>
    <row r="188" customFormat="false" ht="12.75" hidden="false" customHeight="false" outlineLevel="0" collapsed="false">
      <c r="B188" s="0" t="n">
        <v>5.2375</v>
      </c>
      <c r="D188" s="0" t="n">
        <v>0</v>
      </c>
      <c r="E188" s="43" t="n">
        <v>0</v>
      </c>
      <c r="F188" s="43" t="n">
        <f aca="false">$B188+D188+E188</f>
        <v>5.2375</v>
      </c>
      <c r="H188" s="43" t="n">
        <f aca="false">D188</f>
        <v>0</v>
      </c>
      <c r="I188" s="43" t="n">
        <v>0</v>
      </c>
      <c r="J188" s="43" t="n">
        <f aca="false">$B188+H188+I188</f>
        <v>5.2375</v>
      </c>
      <c r="L188" s="0" t="n">
        <v>0</v>
      </c>
      <c r="M188" s="43" t="n">
        <v>-0.01</v>
      </c>
      <c r="N188" s="43" t="n">
        <f aca="false">$B188+L188+M188</f>
        <v>5.2275</v>
      </c>
      <c r="P188" s="0" t="n">
        <v>0</v>
      </c>
      <c r="Q188" s="43" t="n">
        <v>-0.03</v>
      </c>
      <c r="R188" s="43" t="n">
        <f aca="false">$B188+P188+Q188</f>
        <v>5.2075</v>
      </c>
      <c r="T188" s="0" t="n">
        <v>0.37</v>
      </c>
      <c r="U188" s="43" t="n">
        <v>-0.02</v>
      </c>
      <c r="V188" s="43" t="n">
        <f aca="false">$B188+T188+U188</f>
        <v>5.5875</v>
      </c>
      <c r="X188" s="0" t="n">
        <v>-0.13</v>
      </c>
      <c r="Y188" s="43" t="n">
        <v>-0.1</v>
      </c>
      <c r="Z188" s="43" t="n">
        <f aca="false">$B188+X188+Y188</f>
        <v>5.0075</v>
      </c>
      <c r="AB188" s="0" t="n">
        <v>-0.26</v>
      </c>
      <c r="AC188" s="43" t="n">
        <v>-0.1</v>
      </c>
      <c r="AD188" s="43" t="n">
        <f aca="false">$B188+AB188+AC188</f>
        <v>4.8775</v>
      </c>
    </row>
    <row r="189" customFormat="false" ht="12.75" hidden="false" customHeight="false" outlineLevel="0" collapsed="false">
      <c r="B189" s="0" t="n">
        <v>5.0835</v>
      </c>
      <c r="D189" s="0" t="n">
        <v>0</v>
      </c>
      <c r="E189" s="43" t="n">
        <v>0</v>
      </c>
      <c r="F189" s="43" t="n">
        <f aca="false">$B189+D189+E189</f>
        <v>5.0835</v>
      </c>
      <c r="H189" s="43" t="n">
        <f aca="false">D189</f>
        <v>0</v>
      </c>
      <c r="I189" s="43" t="n">
        <v>0</v>
      </c>
      <c r="J189" s="43" t="n">
        <f aca="false">$B189+H189+I189</f>
        <v>5.0835</v>
      </c>
      <c r="L189" s="0" t="n">
        <v>0</v>
      </c>
      <c r="M189" s="43" t="n">
        <v>-0.01</v>
      </c>
      <c r="N189" s="43" t="n">
        <f aca="false">$B189+L189+M189</f>
        <v>5.0735</v>
      </c>
      <c r="P189" s="0" t="n">
        <v>0</v>
      </c>
      <c r="Q189" s="43" t="n">
        <v>-0.03</v>
      </c>
      <c r="R189" s="43" t="n">
        <f aca="false">$B189+P189+Q189</f>
        <v>5.0535</v>
      </c>
      <c r="T189" s="0" t="n">
        <v>0.275</v>
      </c>
      <c r="U189" s="43" t="n">
        <v>-0.02</v>
      </c>
      <c r="V189" s="43" t="n">
        <f aca="false">$B189+T189+U189</f>
        <v>5.3385</v>
      </c>
      <c r="X189" s="0" t="n">
        <v>-0.195</v>
      </c>
      <c r="Y189" s="43" t="n">
        <v>-0.1</v>
      </c>
      <c r="Z189" s="43" t="n">
        <f aca="false">$B189+X189+Y189</f>
        <v>4.7885</v>
      </c>
      <c r="AB189" s="0" t="n">
        <v>-0.32</v>
      </c>
      <c r="AC189" s="43" t="n">
        <v>-0.1</v>
      </c>
      <c r="AD189" s="43" t="n">
        <f aca="false">$B189+AB189+AC189</f>
        <v>4.6635</v>
      </c>
    </row>
    <row r="190" customFormat="false" ht="12.75" hidden="false" customHeight="false" outlineLevel="0" collapsed="false">
      <c r="B190" s="0" t="n">
        <v>5.0875</v>
      </c>
      <c r="D190" s="0" t="n">
        <v>0</v>
      </c>
      <c r="E190" s="43" t="n">
        <v>0</v>
      </c>
      <c r="F190" s="43" t="n">
        <f aca="false">$B190+D190+E190</f>
        <v>5.0875</v>
      </c>
      <c r="H190" s="43" t="n">
        <f aca="false">D190</f>
        <v>0</v>
      </c>
      <c r="I190" s="43" t="n">
        <v>0</v>
      </c>
      <c r="J190" s="43" t="n">
        <f aca="false">$B190+H190+I190</f>
        <v>5.0875</v>
      </c>
      <c r="L190" s="0" t="n">
        <v>0</v>
      </c>
      <c r="M190" s="43" t="n">
        <v>-0.01</v>
      </c>
      <c r="N190" s="43" t="n">
        <f aca="false">$B190+L190+M190</f>
        <v>5.0775</v>
      </c>
      <c r="P190" s="0" t="n">
        <v>0</v>
      </c>
      <c r="Q190" s="43" t="n">
        <v>-0.03</v>
      </c>
      <c r="R190" s="43" t="n">
        <f aca="false">$B190+P190+Q190</f>
        <v>5.0575</v>
      </c>
      <c r="T190" s="0" t="n">
        <v>0.275</v>
      </c>
      <c r="U190" s="43" t="n">
        <v>-0.02</v>
      </c>
      <c r="V190" s="43" t="n">
        <f aca="false">$B190+T190+U190</f>
        <v>5.3425</v>
      </c>
      <c r="X190" s="0" t="n">
        <v>-0.195</v>
      </c>
      <c r="Y190" s="43" t="n">
        <v>-0.1</v>
      </c>
      <c r="Z190" s="43" t="n">
        <f aca="false">$B190+X190+Y190</f>
        <v>4.7925</v>
      </c>
      <c r="AB190" s="0" t="n">
        <v>-0.32</v>
      </c>
      <c r="AC190" s="43" t="n">
        <v>-0.1</v>
      </c>
      <c r="AD190" s="43" t="n">
        <f aca="false">$B190+AB190+AC190</f>
        <v>4.6675</v>
      </c>
    </row>
    <row r="191" customFormat="false" ht="12.75" hidden="false" customHeight="false" outlineLevel="0" collapsed="false">
      <c r="B191" s="0" t="n">
        <v>5.1275</v>
      </c>
      <c r="D191" s="0" t="n">
        <v>0</v>
      </c>
      <c r="E191" s="43" t="n">
        <v>0</v>
      </c>
      <c r="F191" s="43" t="n">
        <f aca="false">$B191+D191+E191</f>
        <v>5.1275</v>
      </c>
      <c r="H191" s="43" t="n">
        <f aca="false">D191</f>
        <v>0</v>
      </c>
      <c r="I191" s="43" t="n">
        <v>0</v>
      </c>
      <c r="J191" s="43" t="n">
        <f aca="false">$B191+H191+I191</f>
        <v>5.1275</v>
      </c>
      <c r="L191" s="0" t="n">
        <v>0</v>
      </c>
      <c r="M191" s="43" t="n">
        <v>-0.01</v>
      </c>
      <c r="N191" s="43" t="n">
        <f aca="false">$B191+L191+M191</f>
        <v>5.1175</v>
      </c>
      <c r="P191" s="0" t="n">
        <v>0</v>
      </c>
      <c r="Q191" s="43" t="n">
        <v>-0.03</v>
      </c>
      <c r="R191" s="43" t="n">
        <f aca="false">$B191+P191+Q191</f>
        <v>5.0975</v>
      </c>
      <c r="T191" s="0" t="n">
        <v>0.275</v>
      </c>
      <c r="U191" s="43" t="n">
        <v>-0.02</v>
      </c>
      <c r="V191" s="43" t="n">
        <f aca="false">$B191+T191+U191</f>
        <v>5.3825</v>
      </c>
      <c r="X191" s="0" t="n">
        <v>-0.195</v>
      </c>
      <c r="Y191" s="43" t="n">
        <v>-0.1</v>
      </c>
      <c r="Z191" s="43" t="n">
        <f aca="false">$B191+X191+Y191</f>
        <v>4.8325</v>
      </c>
      <c r="AB191" s="0" t="n">
        <v>-0.32</v>
      </c>
      <c r="AC191" s="43" t="n">
        <v>-0.1</v>
      </c>
      <c r="AD191" s="43" t="n">
        <f aca="false">$B191+AB191+AC191</f>
        <v>4.7075</v>
      </c>
    </row>
    <row r="192" customFormat="false" ht="12.75" hidden="false" customHeight="false" outlineLevel="0" collapsed="false">
      <c r="B192" s="0" t="n">
        <v>5.1725</v>
      </c>
      <c r="D192" s="0" t="n">
        <v>0</v>
      </c>
      <c r="E192" s="43" t="n">
        <v>0</v>
      </c>
      <c r="F192" s="43" t="n">
        <f aca="false">$B192+D192+E192</f>
        <v>5.1725</v>
      </c>
      <c r="H192" s="43" t="n">
        <f aca="false">D192</f>
        <v>0</v>
      </c>
      <c r="I192" s="43" t="n">
        <v>0</v>
      </c>
      <c r="J192" s="43" t="n">
        <f aca="false">$B192+H192+I192</f>
        <v>5.1725</v>
      </c>
      <c r="L192" s="0" t="n">
        <v>0</v>
      </c>
      <c r="M192" s="43" t="n">
        <v>-0.01</v>
      </c>
      <c r="N192" s="43" t="n">
        <f aca="false">$B192+L192+M192</f>
        <v>5.1625</v>
      </c>
      <c r="P192" s="0" t="n">
        <v>0</v>
      </c>
      <c r="Q192" s="43" t="n">
        <v>-0.03</v>
      </c>
      <c r="R192" s="43" t="n">
        <f aca="false">$B192+P192+Q192</f>
        <v>5.1425</v>
      </c>
      <c r="T192" s="0" t="n">
        <v>0.275</v>
      </c>
      <c r="U192" s="43" t="n">
        <v>-0.02</v>
      </c>
      <c r="V192" s="43" t="n">
        <f aca="false">$B192+T192+U192</f>
        <v>5.4275</v>
      </c>
      <c r="X192" s="0" t="n">
        <v>-0.195</v>
      </c>
      <c r="Y192" s="43" t="n">
        <v>-0.1</v>
      </c>
      <c r="Z192" s="43" t="n">
        <f aca="false">$B192+X192+Y192</f>
        <v>4.8775</v>
      </c>
      <c r="AB192" s="0" t="n">
        <v>-0.32</v>
      </c>
      <c r="AC192" s="43" t="n">
        <v>-0.1</v>
      </c>
      <c r="AD192" s="43" t="n">
        <f aca="false">$B192+AB192+AC192</f>
        <v>4.7525</v>
      </c>
    </row>
    <row r="193" customFormat="false" ht="12.75" hidden="false" customHeight="false" outlineLevel="0" collapsed="false">
      <c r="B193" s="0" t="n">
        <v>5.2115</v>
      </c>
      <c r="D193" s="0" t="n">
        <v>0</v>
      </c>
      <c r="E193" s="43" t="n">
        <v>0</v>
      </c>
      <c r="F193" s="43" t="n">
        <f aca="false">$B193+D193+E193</f>
        <v>5.2115</v>
      </c>
      <c r="H193" s="43" t="n">
        <f aca="false">D193</f>
        <v>0</v>
      </c>
      <c r="I193" s="43" t="n">
        <v>0</v>
      </c>
      <c r="J193" s="43" t="n">
        <f aca="false">$B193+H193+I193</f>
        <v>5.2115</v>
      </c>
      <c r="L193" s="0" t="n">
        <v>0</v>
      </c>
      <c r="M193" s="43" t="n">
        <v>-0.01</v>
      </c>
      <c r="N193" s="43" t="n">
        <f aca="false">$B193+L193+M193</f>
        <v>5.2015</v>
      </c>
      <c r="P193" s="0" t="n">
        <v>0</v>
      </c>
      <c r="Q193" s="43" t="n">
        <v>-0.03</v>
      </c>
      <c r="R193" s="43" t="n">
        <f aca="false">$B193+P193+Q193</f>
        <v>5.1815</v>
      </c>
      <c r="T193" s="0" t="n">
        <v>0.275</v>
      </c>
      <c r="U193" s="43" t="n">
        <v>-0.02</v>
      </c>
      <c r="V193" s="43" t="n">
        <f aca="false">$B193+T193+U193</f>
        <v>5.4665</v>
      </c>
      <c r="X193" s="0" t="n">
        <v>-0.195</v>
      </c>
      <c r="Y193" s="43" t="n">
        <v>-0.1</v>
      </c>
      <c r="Z193" s="43" t="n">
        <f aca="false">$B193+X193+Y193</f>
        <v>4.9165</v>
      </c>
      <c r="AB193" s="0" t="n">
        <v>-0.32</v>
      </c>
      <c r="AC193" s="43" t="n">
        <v>-0.1</v>
      </c>
      <c r="AD193" s="43" t="n">
        <f aca="false">$B193+AB193+AC193</f>
        <v>4.7915</v>
      </c>
    </row>
    <row r="194" customFormat="false" ht="12.75" hidden="false" customHeight="false" outlineLevel="0" collapsed="false">
      <c r="B194" s="0" t="n">
        <v>5.2055</v>
      </c>
      <c r="D194" s="0" t="n">
        <v>0</v>
      </c>
      <c r="E194" s="43" t="n">
        <v>0</v>
      </c>
      <c r="F194" s="43" t="n">
        <f aca="false">$B194+D194+E194</f>
        <v>5.2055</v>
      </c>
      <c r="H194" s="43" t="n">
        <f aca="false">D194</f>
        <v>0</v>
      </c>
      <c r="I194" s="43" t="n">
        <v>0</v>
      </c>
      <c r="J194" s="43" t="n">
        <f aca="false">$B194+H194+I194</f>
        <v>5.2055</v>
      </c>
      <c r="L194" s="0" t="n">
        <v>0</v>
      </c>
      <c r="M194" s="43" t="n">
        <v>-0.01</v>
      </c>
      <c r="N194" s="43" t="n">
        <f aca="false">$B194+L194+M194</f>
        <v>5.1955</v>
      </c>
      <c r="P194" s="0" t="n">
        <v>0</v>
      </c>
      <c r="Q194" s="43" t="n">
        <v>-0.03</v>
      </c>
      <c r="R194" s="43" t="n">
        <f aca="false">$B194+P194+Q194</f>
        <v>5.1755</v>
      </c>
      <c r="T194" s="0" t="n">
        <v>0.275</v>
      </c>
      <c r="U194" s="43" t="n">
        <v>-0.02</v>
      </c>
      <c r="V194" s="43" t="n">
        <f aca="false">$B194+T194+U194</f>
        <v>5.4605</v>
      </c>
      <c r="X194" s="0" t="n">
        <v>-0.195</v>
      </c>
      <c r="Y194" s="43" t="n">
        <v>-0.1</v>
      </c>
      <c r="Z194" s="43" t="n">
        <f aca="false">$B194+X194+Y194</f>
        <v>4.9105</v>
      </c>
      <c r="AB194" s="0" t="n">
        <v>-0.32</v>
      </c>
      <c r="AC194" s="43" t="n">
        <v>-0.1</v>
      </c>
      <c r="AD194" s="43" t="n">
        <f aca="false">$B194+AB194+AC194</f>
        <v>4.7855</v>
      </c>
    </row>
    <row r="195" customFormat="false" ht="12.75" hidden="false" customHeight="false" outlineLevel="0" collapsed="false">
      <c r="B195" s="0" t="n">
        <v>5.2235</v>
      </c>
      <c r="D195" s="0" t="n">
        <v>0</v>
      </c>
      <c r="E195" s="43" t="n">
        <v>0</v>
      </c>
      <c r="F195" s="43" t="n">
        <f aca="false">$B195+D195+E195</f>
        <v>5.2235</v>
      </c>
      <c r="H195" s="43" t="n">
        <f aca="false">D195</f>
        <v>0</v>
      </c>
      <c r="I195" s="43" t="n">
        <v>0</v>
      </c>
      <c r="J195" s="43" t="n">
        <f aca="false">$B195+H195+I195</f>
        <v>5.2235</v>
      </c>
      <c r="L195" s="0" t="n">
        <v>0</v>
      </c>
      <c r="M195" s="43" t="n">
        <v>-0.01</v>
      </c>
      <c r="N195" s="43" t="n">
        <f aca="false">$B195+L195+M195</f>
        <v>5.2135</v>
      </c>
      <c r="P195" s="0" t="n">
        <v>0</v>
      </c>
      <c r="Q195" s="43" t="n">
        <v>-0.03</v>
      </c>
      <c r="R195" s="43" t="n">
        <f aca="false">$B195+P195+Q195</f>
        <v>5.1935</v>
      </c>
      <c r="T195" s="0" t="n">
        <v>0.275</v>
      </c>
      <c r="U195" s="43" t="n">
        <v>-0.02</v>
      </c>
      <c r="V195" s="43" t="n">
        <f aca="false">$B195+T195+U195</f>
        <v>5.4785</v>
      </c>
      <c r="X195" s="0" t="n">
        <v>-0.195</v>
      </c>
      <c r="Y195" s="43" t="n">
        <v>-0.1</v>
      </c>
      <c r="Z195" s="43" t="n">
        <f aca="false">$B195+X195+Y195</f>
        <v>4.9285</v>
      </c>
      <c r="AB195" s="0" t="n">
        <v>-0.32</v>
      </c>
      <c r="AC195" s="43" t="n">
        <v>-0.1</v>
      </c>
      <c r="AD195" s="43" t="n">
        <f aca="false">$B195+AB195+AC195</f>
        <v>4.8035</v>
      </c>
    </row>
    <row r="196" customFormat="false" ht="12.75" hidden="false" customHeight="false" outlineLevel="0" collapsed="false">
      <c r="B196" s="0" t="n">
        <v>5.3805</v>
      </c>
      <c r="T196" s="0" t="n">
        <v>0.3</v>
      </c>
      <c r="U196" s="43" t="n">
        <v>-0.02</v>
      </c>
    </row>
    <row r="197" customFormat="false" ht="12.75" hidden="false" customHeight="false" outlineLevel="0" collapsed="false">
      <c r="B197" s="0" t="n">
        <v>5.5405</v>
      </c>
      <c r="T197" s="0" t="n">
        <v>0.37</v>
      </c>
      <c r="U197" s="43" t="n">
        <v>-0.02</v>
      </c>
    </row>
    <row r="198" customFormat="false" ht="12.75" hidden="false" customHeight="false" outlineLevel="0" collapsed="false">
      <c r="B198" s="0" t="n">
        <v>5.5715</v>
      </c>
      <c r="T198" s="0" t="n">
        <v>0.37</v>
      </c>
      <c r="U198" s="43" t="n">
        <v>-0.02</v>
      </c>
    </row>
    <row r="199" customFormat="false" ht="12.75" hidden="false" customHeight="false" outlineLevel="0" collapsed="false">
      <c r="B199" s="0" t="n">
        <v>5.4875</v>
      </c>
      <c r="T199" s="0" t="n">
        <v>0.37</v>
      </c>
      <c r="U199" s="43" t="n">
        <v>-0.02</v>
      </c>
    </row>
    <row r="200" customFormat="false" ht="12.75" hidden="false" customHeight="false" outlineLevel="0" collapsed="false">
      <c r="B200" s="0" t="n">
        <v>5.3525</v>
      </c>
      <c r="T200" s="0" t="n">
        <v>0.37</v>
      </c>
      <c r="U200" s="43" t="n">
        <v>-0.02</v>
      </c>
    </row>
    <row r="201" customFormat="false" ht="12.75" hidden="false" customHeight="false" outlineLevel="0" collapsed="false">
      <c r="B201" s="0" t="n">
        <v>5.1985</v>
      </c>
      <c r="T201" s="0" t="n">
        <v>0.275</v>
      </c>
      <c r="U201" s="43" t="n">
        <v>-0.02</v>
      </c>
    </row>
    <row r="202" customFormat="false" ht="12.75" hidden="false" customHeight="false" outlineLevel="0" collapsed="false">
      <c r="B202" s="0" t="n">
        <v>5.2025</v>
      </c>
      <c r="T202" s="0" t="n">
        <v>0.275</v>
      </c>
      <c r="U202" s="43" t="n">
        <v>-0.02</v>
      </c>
    </row>
    <row r="203" customFormat="false" ht="12.75" hidden="false" customHeight="false" outlineLevel="0" collapsed="false">
      <c r="B203" s="0" t="n">
        <v>5.2425</v>
      </c>
      <c r="T203" s="0" t="n">
        <v>0.275</v>
      </c>
      <c r="U203" s="43" t="n">
        <v>-0.02</v>
      </c>
    </row>
    <row r="204" customFormat="false" ht="12.75" hidden="false" customHeight="false" outlineLevel="0" collapsed="false">
      <c r="B204" s="0" t="n">
        <v>5.2875</v>
      </c>
      <c r="T204" s="0" t="n">
        <v>0.275</v>
      </c>
      <c r="U204" s="43" t="n">
        <v>-0.02</v>
      </c>
    </row>
    <row r="205" customFormat="false" ht="12.75" hidden="false" customHeight="false" outlineLevel="0" collapsed="false">
      <c r="B205" s="0" t="n">
        <v>5.3265</v>
      </c>
      <c r="T205" s="0" t="n">
        <v>0.275</v>
      </c>
      <c r="U205" s="43" t="n">
        <v>-0.02</v>
      </c>
    </row>
    <row r="206" customFormat="false" ht="12.75" hidden="false" customHeight="false" outlineLevel="0" collapsed="false">
      <c r="B206" s="0" t="n">
        <v>5.3205</v>
      </c>
      <c r="T206" s="0" t="n">
        <v>0.275</v>
      </c>
      <c r="U206" s="43" t="n">
        <v>-0.02</v>
      </c>
    </row>
    <row r="207" customFormat="false" ht="12.75" hidden="false" customHeight="false" outlineLevel="0" collapsed="false">
      <c r="B207" s="0" t="n">
        <v>5.3385</v>
      </c>
      <c r="T207" s="0" t="n">
        <v>0.275</v>
      </c>
      <c r="U207" s="43" t="n">
        <v>-0.02</v>
      </c>
    </row>
    <row r="208" customFormat="false" ht="12.75" hidden="false" customHeight="false" outlineLevel="0" collapsed="false">
      <c r="B208" s="0" t="n">
        <v>5.4955</v>
      </c>
      <c r="T208" s="0" t="n">
        <v>0.3</v>
      </c>
      <c r="U208" s="43" t="n">
        <v>-0.02</v>
      </c>
    </row>
    <row r="209" customFormat="false" ht="12.75" hidden="false" customHeight="false" outlineLevel="0" collapsed="false">
      <c r="B209" s="0" t="n">
        <v>5.6555</v>
      </c>
      <c r="T209" s="0" t="n">
        <v>0.37</v>
      </c>
      <c r="U209" s="43" t="n">
        <v>-0.02</v>
      </c>
    </row>
    <row r="210" customFormat="false" ht="12.75" hidden="false" customHeight="false" outlineLevel="0" collapsed="false">
      <c r="B210" s="0" t="n">
        <v>5.6865</v>
      </c>
      <c r="T210" s="0" t="n">
        <v>0.37</v>
      </c>
      <c r="U210" s="43" t="n">
        <v>-0.02</v>
      </c>
    </row>
    <row r="211" customFormat="false" ht="12.75" hidden="false" customHeight="false" outlineLevel="0" collapsed="false">
      <c r="B211" s="0" t="n">
        <v>5.6025</v>
      </c>
      <c r="T211" s="0" t="n">
        <v>0.37</v>
      </c>
      <c r="U211" s="43" t="n">
        <v>-0.02</v>
      </c>
    </row>
    <row r="212" customFormat="false" ht="12.75" hidden="false" customHeight="false" outlineLevel="0" collapsed="false">
      <c r="B212" s="0" t="n">
        <v>5.4675</v>
      </c>
      <c r="T212" s="0" t="n">
        <v>0.37</v>
      </c>
      <c r="U212" s="43" t="n">
        <v>-0.02</v>
      </c>
    </row>
    <row r="213" customFormat="false" ht="12.75" hidden="false" customHeight="false" outlineLevel="0" collapsed="false">
      <c r="B213" s="0" t="n">
        <v>5.3135</v>
      </c>
      <c r="T213" s="0" t="n">
        <v>0.275</v>
      </c>
      <c r="U213" s="43" t="n">
        <v>-0.02</v>
      </c>
    </row>
    <row r="214" customFormat="false" ht="12.75" hidden="false" customHeight="false" outlineLevel="0" collapsed="false">
      <c r="B214" s="0" t="n">
        <v>5.3175</v>
      </c>
      <c r="T214" s="0" t="n">
        <v>0.275</v>
      </c>
      <c r="U214" s="43" t="n">
        <v>-0.02</v>
      </c>
    </row>
    <row r="215" customFormat="false" ht="12.75" hidden="false" customHeight="false" outlineLevel="0" collapsed="false">
      <c r="B215" s="0" t="n">
        <v>5.3575</v>
      </c>
      <c r="T215" s="0" t="n">
        <v>0.275</v>
      </c>
      <c r="U215" s="43" t="n">
        <v>-0.02</v>
      </c>
    </row>
    <row r="216" customFormat="false" ht="12.75" hidden="false" customHeight="false" outlineLevel="0" collapsed="false">
      <c r="B216" s="0" t="n">
        <v>5.4025</v>
      </c>
      <c r="T216" s="0" t="n">
        <v>0.275</v>
      </c>
      <c r="U216" s="43" t="n">
        <v>-0.02</v>
      </c>
    </row>
    <row r="217" customFormat="false" ht="12.75" hidden="false" customHeight="false" outlineLevel="0" collapsed="false">
      <c r="B217" s="0" t="n">
        <v>5.4415</v>
      </c>
      <c r="T217" s="0" t="n">
        <v>0.275</v>
      </c>
      <c r="U217" s="43" t="n">
        <v>-0.02</v>
      </c>
    </row>
    <row r="218" customFormat="false" ht="12.75" hidden="false" customHeight="false" outlineLevel="0" collapsed="false">
      <c r="B218" s="0" t="n">
        <v>5.4355</v>
      </c>
      <c r="T218" s="0" t="n">
        <v>0.275</v>
      </c>
      <c r="U218" s="43" t="n">
        <v>-0.02</v>
      </c>
    </row>
    <row r="219" customFormat="false" ht="12.75" hidden="false" customHeight="false" outlineLevel="0" collapsed="false">
      <c r="B219" s="0" t="n">
        <v>5.4535</v>
      </c>
      <c r="T219" s="0" t="n">
        <v>0.275</v>
      </c>
      <c r="U219" s="43" t="n">
        <v>-0.02</v>
      </c>
    </row>
    <row r="220" customFormat="false" ht="12.75" hidden="false" customHeight="false" outlineLevel="0" collapsed="false">
      <c r="B220" s="0" t="n">
        <v>5.6105</v>
      </c>
      <c r="T220" s="0" t="n">
        <v>0.3</v>
      </c>
      <c r="U220" s="43" t="n">
        <v>-0.02</v>
      </c>
    </row>
    <row r="221" customFormat="false" ht="12.75" hidden="false" customHeight="false" outlineLevel="0" collapsed="false">
      <c r="B221" s="0" t="n">
        <v>5.7705</v>
      </c>
      <c r="T221" s="0" t="n">
        <v>0.37</v>
      </c>
      <c r="U221" s="43" t="n">
        <v>-0.02</v>
      </c>
    </row>
    <row r="222" customFormat="false" ht="12.75" hidden="false" customHeight="false" outlineLevel="0" collapsed="false">
      <c r="B222" s="0" t="n">
        <v>5.8015</v>
      </c>
      <c r="T222" s="0" t="n">
        <v>0.37</v>
      </c>
      <c r="U222" s="43" t="n">
        <v>-0.02</v>
      </c>
    </row>
    <row r="223" customFormat="false" ht="12.75" hidden="false" customHeight="false" outlineLevel="0" collapsed="false">
      <c r="B223" s="0" t="n">
        <v>5.7175</v>
      </c>
      <c r="T223" s="0" t="n">
        <v>0.37</v>
      </c>
      <c r="U223" s="43" t="n">
        <v>-0.02</v>
      </c>
    </row>
    <row r="224" customFormat="false" ht="12.75" hidden="false" customHeight="false" outlineLevel="0" collapsed="false">
      <c r="B224" s="0" t="n">
        <v>5.5825</v>
      </c>
      <c r="T224" s="0" t="n">
        <v>0.37</v>
      </c>
      <c r="U224" s="43" t="n">
        <v>-0.02</v>
      </c>
    </row>
    <row r="225" customFormat="false" ht="12.75" hidden="false" customHeight="false" outlineLevel="0" collapsed="false">
      <c r="B225" s="0" t="n">
        <v>5.4285</v>
      </c>
      <c r="T225" s="0" t="n">
        <v>0.275</v>
      </c>
      <c r="U225" s="43" t="n">
        <v>-0.02</v>
      </c>
    </row>
    <row r="226" customFormat="false" ht="12.75" hidden="false" customHeight="false" outlineLevel="0" collapsed="false">
      <c r="B226" s="0" t="n">
        <v>5.4325</v>
      </c>
      <c r="T226" s="0" t="n">
        <v>0.275</v>
      </c>
      <c r="U226" s="43" t="n">
        <v>-0.02</v>
      </c>
    </row>
    <row r="227" customFormat="false" ht="12.75" hidden="false" customHeight="false" outlineLevel="0" collapsed="false">
      <c r="B227" s="0" t="n">
        <v>5.4725</v>
      </c>
      <c r="T227" s="0" t="n">
        <v>0.275</v>
      </c>
      <c r="U227" s="43" t="n">
        <v>-0.02</v>
      </c>
    </row>
    <row r="228" customFormat="false" ht="12.75" hidden="false" customHeight="false" outlineLevel="0" collapsed="false">
      <c r="B228" s="0" t="n">
        <v>5.5175</v>
      </c>
      <c r="T228" s="0" t="n">
        <v>0.275</v>
      </c>
      <c r="U228" s="43" t="n">
        <v>-0.02</v>
      </c>
    </row>
    <row r="229" customFormat="false" ht="12.75" hidden="false" customHeight="false" outlineLevel="0" collapsed="false">
      <c r="B229" s="0" t="n">
        <v>5.5565</v>
      </c>
      <c r="T229" s="0" t="n">
        <v>0.275</v>
      </c>
      <c r="U229" s="43" t="n">
        <v>-0.02</v>
      </c>
    </row>
    <row r="230" customFormat="false" ht="12.75" hidden="false" customHeight="false" outlineLevel="0" collapsed="false">
      <c r="B230" s="0" t="n">
        <v>5.5505</v>
      </c>
      <c r="T230" s="0" t="n">
        <v>0.275</v>
      </c>
      <c r="U230" s="43" t="n">
        <v>-0.02</v>
      </c>
    </row>
    <row r="231" customFormat="false" ht="12.75" hidden="false" customHeight="false" outlineLevel="0" collapsed="false">
      <c r="B231" s="0" t="n">
        <v>5.5685</v>
      </c>
      <c r="T231" s="0" t="n">
        <v>0.275</v>
      </c>
      <c r="U231" s="43" t="n">
        <v>-0.02</v>
      </c>
    </row>
    <row r="232" customFormat="false" ht="12.75" hidden="false" customHeight="false" outlineLevel="0" collapsed="false">
      <c r="B232" s="0" t="n">
        <v>5.7255</v>
      </c>
      <c r="T232" s="0" t="n">
        <v>0.3</v>
      </c>
      <c r="U232" s="43" t="n">
        <v>-0.02</v>
      </c>
    </row>
    <row r="233" customFormat="false" ht="12.75" hidden="false" customHeight="false" outlineLevel="0" collapsed="false">
      <c r="B233" s="0" t="n">
        <v>5.8855</v>
      </c>
      <c r="T233" s="0" t="n">
        <v>0.37</v>
      </c>
      <c r="U233" s="43" t="n">
        <v>-0.02</v>
      </c>
    </row>
    <row r="234" customFormat="false" ht="12.75" hidden="false" customHeight="false" outlineLevel="0" collapsed="false">
      <c r="B234" s="0" t="n">
        <v>5.9165</v>
      </c>
      <c r="T234" s="0" t="n">
        <v>0.37</v>
      </c>
      <c r="U234" s="43" t="n">
        <v>-0.02</v>
      </c>
    </row>
    <row r="235" customFormat="false" ht="12.75" hidden="false" customHeight="false" outlineLevel="0" collapsed="false">
      <c r="B235" s="0" t="n">
        <v>5.8325</v>
      </c>
      <c r="T235" s="0" t="n">
        <v>0.37</v>
      </c>
      <c r="U235" s="43" t="n">
        <v>-0.02</v>
      </c>
    </row>
    <row r="236" customFormat="false" ht="12.75" hidden="false" customHeight="false" outlineLevel="0" collapsed="false">
      <c r="B236" s="0" t="n">
        <v>5.6975</v>
      </c>
      <c r="T236" s="0" t="n">
        <v>0.37</v>
      </c>
      <c r="U236" s="43" t="n">
        <v>-0.02</v>
      </c>
    </row>
    <row r="237" customFormat="false" ht="12.75" hidden="false" customHeight="false" outlineLevel="0" collapsed="false">
      <c r="B237" s="0" t="n">
        <v>5.5435</v>
      </c>
      <c r="T237" s="0" t="n">
        <v>0.275</v>
      </c>
      <c r="U237" s="43" t="n">
        <v>-0.02</v>
      </c>
    </row>
    <row r="238" customFormat="false" ht="12.75" hidden="false" customHeight="false" outlineLevel="0" collapsed="false">
      <c r="B238" s="0" t="n">
        <v>5.5475</v>
      </c>
      <c r="T238" s="0" t="n">
        <v>0.275</v>
      </c>
      <c r="U238" s="43" t="n">
        <v>-0.02</v>
      </c>
    </row>
    <row r="239" customFormat="false" ht="12.75" hidden="false" customHeight="false" outlineLevel="0" collapsed="false">
      <c r="B239" s="0" t="n">
        <v>5.5875</v>
      </c>
      <c r="T239" s="0" t="n">
        <v>0.275</v>
      </c>
      <c r="U239" s="43" t="n">
        <v>-0.02</v>
      </c>
    </row>
    <row r="240" customFormat="false" ht="12.75" hidden="false" customHeight="false" outlineLevel="0" collapsed="false">
      <c r="B240" s="0" t="n">
        <v>5.6325</v>
      </c>
      <c r="T240" s="0" t="n">
        <v>0.275</v>
      </c>
      <c r="U240" s="43" t="n">
        <v>-0.02</v>
      </c>
    </row>
    <row r="241" customFormat="false" ht="12.75" hidden="false" customHeight="false" outlineLevel="0" collapsed="false">
      <c r="B241" s="0" t="n">
        <v>5.6715</v>
      </c>
      <c r="T241" s="0" t="n">
        <v>0.275</v>
      </c>
      <c r="U241" s="43" t="n">
        <v>-0.02</v>
      </c>
    </row>
    <row r="242" customFormat="false" ht="12.75" hidden="false" customHeight="false" outlineLevel="0" collapsed="false">
      <c r="B242" s="0" t="n">
        <v>5.6655</v>
      </c>
      <c r="T242" s="0" t="n">
        <v>0.275</v>
      </c>
      <c r="U242" s="43" t="n">
        <v>-0.02</v>
      </c>
    </row>
    <row r="243" customFormat="false" ht="12.75" hidden="false" customHeight="false" outlineLevel="0" collapsed="false">
      <c r="B243" s="0" t="n">
        <v>5.6835</v>
      </c>
      <c r="T243" s="0" t="n">
        <v>0.275</v>
      </c>
      <c r="U243" s="43" t="n">
        <v>-0.02</v>
      </c>
    </row>
    <row r="244" customFormat="false" ht="12.75" hidden="false" customHeight="false" outlineLevel="0" collapsed="false">
      <c r="B244" s="0" t="n">
        <v>5.8405</v>
      </c>
      <c r="T244" s="0" t="n">
        <v>-0.2</v>
      </c>
      <c r="U244" s="43" t="n">
        <v>-0.02</v>
      </c>
    </row>
    <row r="245" customFormat="false" ht="12.75" hidden="false" customHeight="false" outlineLevel="0" collapsed="false">
      <c r="B245" s="0" t="n">
        <v>6.0005</v>
      </c>
      <c r="T245" s="0" t="n">
        <v>-0.2</v>
      </c>
      <c r="U245" s="43" t="n">
        <v>-0.02</v>
      </c>
    </row>
    <row r="246" customFormat="false" ht="12.75" hidden="false" customHeight="false" outlineLevel="0" collapsed="false">
      <c r="B246" s="0" t="n">
        <v>6.0315</v>
      </c>
      <c r="T246" s="0" t="n">
        <v>-0.2</v>
      </c>
      <c r="U246" s="43" t="n">
        <v>-0.02</v>
      </c>
    </row>
    <row r="247" customFormat="false" ht="12.75" hidden="false" customHeight="false" outlineLevel="0" collapsed="false">
      <c r="B247" s="0" t="n">
        <v>5.9475</v>
      </c>
      <c r="T247" s="0" t="n">
        <v>-0.2</v>
      </c>
      <c r="U247" s="43" t="n">
        <v>-0.02</v>
      </c>
    </row>
    <row r="248" customFormat="false" ht="12.75" hidden="false" customHeight="false" outlineLevel="0" collapsed="false">
      <c r="B248" s="0" t="n">
        <v>5.8125</v>
      </c>
      <c r="T248" s="0" t="n">
        <v>-0.2</v>
      </c>
      <c r="U248" s="43" t="n">
        <v>-0.02</v>
      </c>
    </row>
    <row r="249" customFormat="false" ht="12.75" hidden="false" customHeight="false" outlineLevel="0" collapsed="false">
      <c r="B249" s="0" t="n">
        <v>5.6585</v>
      </c>
      <c r="T249" s="0" t="n">
        <v>-0.2</v>
      </c>
      <c r="U249" s="43" t="n">
        <v>-0.02</v>
      </c>
    </row>
    <row r="250" customFormat="false" ht="12.75" hidden="false" customHeight="false" outlineLevel="0" collapsed="false">
      <c r="B250" s="0" t="n">
        <v>5.6625</v>
      </c>
      <c r="T250" s="0" t="n">
        <v>-0.2</v>
      </c>
      <c r="U250" s="43" t="n">
        <v>-0.02</v>
      </c>
    </row>
    <row r="251" customFormat="false" ht="12.75" hidden="false" customHeight="false" outlineLevel="0" collapsed="false">
      <c r="B251" s="0" t="n">
        <v>5.7025</v>
      </c>
      <c r="T251" s="0" t="n">
        <v>-0.2</v>
      </c>
      <c r="U251" s="43" t="n">
        <v>-0.02</v>
      </c>
    </row>
    <row r="252" customFormat="false" ht="12.75" hidden="false" customHeight="false" outlineLevel="0" collapsed="false">
      <c r="B252" s="0" t="n">
        <v>5.7475</v>
      </c>
      <c r="T252" s="0" t="n">
        <v>-0.2</v>
      </c>
      <c r="U252" s="43" t="n">
        <v>-0.02</v>
      </c>
    </row>
    <row r="253" customFormat="false" ht="12.75" hidden="false" customHeight="false" outlineLevel="0" collapsed="false">
      <c r="B253" s="0" t="n">
        <v>5.7865</v>
      </c>
      <c r="T253" s="0" t="n">
        <v>-0.2</v>
      </c>
      <c r="U253" s="43" t="n">
        <v>-0.02</v>
      </c>
    </row>
    <row r="254" customFormat="false" ht="12.75" hidden="false" customHeight="false" outlineLevel="0" collapsed="false">
      <c r="B254" s="0" t="n">
        <v>5.7805</v>
      </c>
      <c r="T254" s="0" t="n">
        <v>-0.2</v>
      </c>
      <c r="U254" s="43" t="n">
        <v>-0.02</v>
      </c>
    </row>
    <row r="255" customFormat="false" ht="12.75" hidden="false" customHeight="false" outlineLevel="0" collapsed="false">
      <c r="B255" s="0" t="n">
        <v>5.7985</v>
      </c>
      <c r="T255" s="0" t="n">
        <v>-0.2</v>
      </c>
      <c r="U255" s="43" t="n">
        <v>-0.02</v>
      </c>
    </row>
    <row r="256" customFormat="false" ht="12.75" hidden="false" customHeight="false" outlineLevel="0" collapsed="false">
      <c r="B256" s="0" t="n">
        <v>5.9555</v>
      </c>
      <c r="T256" s="0" t="n">
        <v>-0.2</v>
      </c>
      <c r="U256" s="43" t="n">
        <v>-0.02</v>
      </c>
    </row>
    <row r="257" customFormat="false" ht="12.75" hidden="false" customHeight="false" outlineLevel="0" collapsed="false">
      <c r="B257" s="0" t="n">
        <v>6.1155</v>
      </c>
      <c r="T257" s="0" t="n">
        <v>-0.2</v>
      </c>
      <c r="U257" s="43" t="n">
        <v>-0.02</v>
      </c>
    </row>
    <row r="258" customFormat="false" ht="12.75" hidden="false" customHeight="false" outlineLevel="0" collapsed="false">
      <c r="B258" s="0" t="n">
        <v>6.1465</v>
      </c>
      <c r="T258" s="0" t="n">
        <v>-0.2</v>
      </c>
      <c r="U258" s="43" t="n">
        <v>-0.02</v>
      </c>
    </row>
    <row r="259" customFormat="false" ht="12.75" hidden="false" customHeight="false" outlineLevel="0" collapsed="false">
      <c r="B259" s="0" t="n">
        <v>6.0625</v>
      </c>
      <c r="T259" s="0" t="n">
        <v>-0.2</v>
      </c>
      <c r="U259" s="43" t="n">
        <v>-0.02</v>
      </c>
    </row>
    <row r="260" customFormat="false" ht="12.75" hidden="false" customHeight="false" outlineLevel="0" collapsed="false">
      <c r="B260" s="0" t="n">
        <v>5.9275</v>
      </c>
      <c r="T260" s="0" t="n">
        <v>-0.2</v>
      </c>
      <c r="U260" s="43" t="n">
        <v>-0.02</v>
      </c>
    </row>
    <row r="261" customFormat="false" ht="12.75" hidden="false" customHeight="false" outlineLevel="0" collapsed="false">
      <c r="B261" s="0" t="n">
        <v>5.7735</v>
      </c>
      <c r="T261" s="0" t="n">
        <v>-0.2</v>
      </c>
      <c r="U261" s="43" t="n">
        <v>-0.02</v>
      </c>
    </row>
    <row r="262" customFormat="false" ht="12.75" hidden="false" customHeight="false" outlineLevel="0" collapsed="false">
      <c r="B262" s="0" t="n">
        <v>5.7775</v>
      </c>
      <c r="T262" s="0" t="n">
        <v>-0.2</v>
      </c>
      <c r="U262" s="43" t="n">
        <v>-0.02</v>
      </c>
    </row>
    <row r="263" customFormat="false" ht="12.75" hidden="false" customHeight="false" outlineLevel="0" collapsed="false">
      <c r="B263" s="0" t="n">
        <v>5.8175</v>
      </c>
      <c r="T263" s="0" t="n">
        <v>-0.2</v>
      </c>
      <c r="U263" s="43" t="n">
        <v>-0.02</v>
      </c>
    </row>
    <row r="264" customFormat="false" ht="12.75" hidden="false" customHeight="false" outlineLevel="0" collapsed="false">
      <c r="B264" s="0" t="n">
        <v>5.8625</v>
      </c>
      <c r="T264" s="0" t="n">
        <v>-0.2</v>
      </c>
      <c r="U264" s="43" t="n">
        <v>-0.02</v>
      </c>
    </row>
    <row r="265" customFormat="false" ht="12.75" hidden="false" customHeight="false" outlineLevel="0" collapsed="false">
      <c r="B265" s="0" t="n">
        <v>5.9015</v>
      </c>
      <c r="T265" s="0" t="n">
        <v>-0.2</v>
      </c>
      <c r="U265" s="43" t="n">
        <v>-0.02</v>
      </c>
    </row>
    <row r="266" customFormat="false" ht="12.75" hidden="false" customHeight="false" outlineLevel="0" collapsed="false">
      <c r="B266" s="0" t="n">
        <v>5.8955</v>
      </c>
      <c r="T266" s="0" t="n">
        <v>-0.2</v>
      </c>
      <c r="U266" s="43" t="n">
        <v>-0.02</v>
      </c>
    </row>
    <row r="267" customFormat="false" ht="12.75" hidden="false" customHeight="false" outlineLevel="0" collapsed="false">
      <c r="B267" s="0" t="n">
        <v>5.9135</v>
      </c>
      <c r="T267" s="0" t="n">
        <v>-0.2</v>
      </c>
      <c r="U267" s="43" t="n">
        <v>-0.02</v>
      </c>
    </row>
    <row r="268" customFormat="false" ht="12.75" hidden="false" customHeight="false" outlineLevel="0" collapsed="false">
      <c r="B268" s="0" t="n">
        <v>6.0705</v>
      </c>
      <c r="T268" s="0" t="n">
        <v>-0.2</v>
      </c>
      <c r="U268" s="43" t="n">
        <v>-0.02</v>
      </c>
    </row>
    <row r="269" customFormat="false" ht="12.75" hidden="false" customHeight="false" outlineLevel="0" collapsed="false">
      <c r="B269" s="0" t="n">
        <v>6.2305</v>
      </c>
      <c r="T269" s="0" t="n">
        <v>-0.2</v>
      </c>
      <c r="U269" s="43" t="n">
        <v>-0.02</v>
      </c>
    </row>
    <row r="270" customFormat="false" ht="12.75" hidden="false" customHeight="false" outlineLevel="0" collapsed="false">
      <c r="B270" s="0" t="n">
        <v>6.2615</v>
      </c>
      <c r="T270" s="0" t="n">
        <v>-0.2</v>
      </c>
      <c r="U270" s="43" t="n">
        <v>-0.02</v>
      </c>
    </row>
    <row r="271" customFormat="false" ht="12.75" hidden="false" customHeight="false" outlineLevel="0" collapsed="false">
      <c r="B271" s="0" t="n">
        <v>6.1775</v>
      </c>
      <c r="T271" s="0" t="n">
        <v>-0.2</v>
      </c>
      <c r="U271" s="43" t="n">
        <v>-0.02</v>
      </c>
    </row>
    <row r="272" customFormat="false" ht="12.75" hidden="false" customHeight="false" outlineLevel="0" collapsed="false">
      <c r="B272" s="0" t="n">
        <v>6.0425</v>
      </c>
      <c r="T272" s="0" t="n">
        <v>-0.2</v>
      </c>
      <c r="U272" s="43" t="n">
        <v>-0.02</v>
      </c>
    </row>
    <row r="273" customFormat="false" ht="12.75" hidden="false" customHeight="false" outlineLevel="0" collapsed="false">
      <c r="B273" s="0" t="n">
        <v>5.8885</v>
      </c>
      <c r="T273" s="0" t="n">
        <v>-0.2</v>
      </c>
      <c r="U273" s="43" t="n">
        <v>-0.02</v>
      </c>
    </row>
    <row r="274" customFormat="false" ht="12.75" hidden="false" customHeight="false" outlineLevel="0" collapsed="false">
      <c r="B274" s="0" t="n">
        <v>5.8925</v>
      </c>
      <c r="T274" s="0" t="n">
        <v>-0.2</v>
      </c>
      <c r="U274" s="43" t="n">
        <v>-0.02</v>
      </c>
    </row>
    <row r="275" customFormat="false" ht="12.75" hidden="false" customHeight="false" outlineLevel="0" collapsed="false">
      <c r="B275" s="0" t="n">
        <v>5.9325</v>
      </c>
      <c r="T275" s="0" t="n">
        <v>-0.2</v>
      </c>
      <c r="U275" s="43" t="n">
        <v>-0.02</v>
      </c>
    </row>
    <row r="276" customFormat="false" ht="12.75" hidden="false" customHeight="false" outlineLevel="0" collapsed="false">
      <c r="B276" s="0" t="n">
        <v>5.9775</v>
      </c>
      <c r="T276" s="0" t="n">
        <v>-0.2</v>
      </c>
      <c r="U276" s="43" t="n">
        <v>-0.02</v>
      </c>
    </row>
    <row r="277" customFormat="false" ht="12.75" hidden="false" customHeight="false" outlineLevel="0" collapsed="false">
      <c r="B277" s="0" t="n">
        <v>6.0165</v>
      </c>
      <c r="T277" s="0" t="n">
        <v>-0.2</v>
      </c>
      <c r="U277" s="43" t="n">
        <v>-0.02</v>
      </c>
    </row>
    <row r="278" customFormat="false" ht="12.75" hidden="false" customHeight="false" outlineLevel="0" collapsed="false">
      <c r="B278" s="0" t="n">
        <v>6.0105</v>
      </c>
      <c r="T278" s="0" t="n">
        <v>-0.2</v>
      </c>
      <c r="U278" s="43" t="n">
        <v>-0.02</v>
      </c>
    </row>
    <row r="279" customFormat="false" ht="12.75" hidden="false" customHeight="false" outlineLevel="0" collapsed="false">
      <c r="B279" s="0" t="n">
        <v>6.0285</v>
      </c>
      <c r="T279" s="0" t="n">
        <v>-0.2</v>
      </c>
      <c r="U279" s="43" t="n">
        <v>-0.02</v>
      </c>
    </row>
    <row r="280" customFormat="false" ht="12.75" hidden="false" customHeight="false" outlineLevel="0" collapsed="false">
      <c r="B280" s="0" t="n">
        <v>6.1855</v>
      </c>
      <c r="T280" s="0" t="n">
        <v>-0.2</v>
      </c>
      <c r="U280" s="43" t="n">
        <v>-0.02</v>
      </c>
    </row>
    <row r="281" customFormat="false" ht="12.75" hidden="false" customHeight="false" outlineLevel="0" collapsed="false">
      <c r="B281" s="0" t="n">
        <v>6.3455</v>
      </c>
      <c r="T281" s="0" t="n">
        <v>-0.2</v>
      </c>
      <c r="U281" s="43" t="n">
        <v>-0.02</v>
      </c>
    </row>
    <row r="282" customFormat="false" ht="12.75" hidden="false" customHeight="false" outlineLevel="0" collapsed="false">
      <c r="T282" s="0" t="n">
        <v>-0.2</v>
      </c>
      <c r="U282" s="43" t="n">
        <v>-0.02</v>
      </c>
    </row>
    <row r="283" customFormat="false" ht="12.75" hidden="false" customHeight="false" outlineLevel="0" collapsed="false">
      <c r="T283" s="0" t="n">
        <v>-0.2</v>
      </c>
      <c r="U283" s="43" t="n">
        <v>-0.02</v>
      </c>
    </row>
    <row r="284" customFormat="false" ht="12.75" hidden="false" customHeight="false" outlineLevel="0" collapsed="false">
      <c r="T284" s="0" t="n">
        <v>-0.2</v>
      </c>
      <c r="U284" s="43" t="n">
        <v>-0.02</v>
      </c>
    </row>
    <row r="285" customFormat="false" ht="12.75" hidden="false" customHeight="false" outlineLevel="0" collapsed="false">
      <c r="T285" s="0" t="n">
        <v>-0.2</v>
      </c>
      <c r="U285" s="43" t="n">
        <v>-0.02</v>
      </c>
    </row>
    <row r="286" customFormat="false" ht="12.75" hidden="false" customHeight="false" outlineLevel="0" collapsed="false">
      <c r="T286" s="0" t="n">
        <v>-0.2</v>
      </c>
      <c r="U286" s="43" t="n">
        <v>-0.02</v>
      </c>
    </row>
    <row r="287" customFormat="false" ht="12.75" hidden="false" customHeight="false" outlineLevel="0" collapsed="false">
      <c r="T287" s="0" t="n">
        <v>-0.2</v>
      </c>
      <c r="U287" s="43" t="n">
        <v>-0.02</v>
      </c>
    </row>
    <row r="288" customFormat="false" ht="12.75" hidden="false" customHeight="false" outlineLevel="0" collapsed="false">
      <c r="T288" s="0" t="n">
        <v>-0.2</v>
      </c>
      <c r="U288" s="43" t="n">
        <v>-0.02</v>
      </c>
    </row>
    <row r="289" customFormat="false" ht="12.75" hidden="false" customHeight="false" outlineLevel="0" collapsed="false">
      <c r="T289" s="0" t="n">
        <v>-0.2</v>
      </c>
      <c r="U289" s="43" t="n">
        <v>-0.02</v>
      </c>
    </row>
    <row r="290" customFormat="false" ht="12.75" hidden="false" customHeight="false" outlineLevel="0" collapsed="false">
      <c r="T290" s="0" t="n">
        <v>-0.2</v>
      </c>
      <c r="U290" s="43" t="n">
        <v>-0.02</v>
      </c>
    </row>
    <row r="291" customFormat="false" ht="12.75" hidden="false" customHeight="false" outlineLevel="0" collapsed="false">
      <c r="T291" s="0" t="n">
        <v>-0.2</v>
      </c>
      <c r="U291" s="43" t="n">
        <v>-0.02</v>
      </c>
    </row>
    <row r="292" customFormat="false" ht="12.75" hidden="false" customHeight="false" outlineLevel="0" collapsed="false">
      <c r="T292" s="0" t="n">
        <v>-0.2</v>
      </c>
      <c r="U292" s="43" t="n">
        <v>-0.02</v>
      </c>
    </row>
    <row r="293" customFormat="false" ht="12.75" hidden="false" customHeight="false" outlineLevel="0" collapsed="false">
      <c r="T293" s="0" t="n">
        <v>-0.2</v>
      </c>
      <c r="U293" s="43" t="n">
        <v>-0.02</v>
      </c>
    </row>
    <row r="294" customFormat="false" ht="12.75" hidden="false" customHeight="false" outlineLevel="0" collapsed="false">
      <c r="T294" s="0" t="n">
        <v>-0.2</v>
      </c>
      <c r="U294" s="43" t="n">
        <v>-0.02</v>
      </c>
    </row>
    <row r="295" customFormat="false" ht="12.75" hidden="false" customHeight="false" outlineLevel="0" collapsed="false">
      <c r="T295" s="0" t="n">
        <v>-0.2</v>
      </c>
      <c r="U295" s="43" t="n">
        <v>-0.02</v>
      </c>
    </row>
    <row r="296" customFormat="false" ht="12.75" hidden="false" customHeight="false" outlineLevel="0" collapsed="false">
      <c r="T296" s="0" t="n">
        <v>-0.2</v>
      </c>
      <c r="U296" s="43" t="n">
        <v>-0.02</v>
      </c>
    </row>
    <row r="297" customFormat="false" ht="12.75" hidden="false" customHeight="false" outlineLevel="0" collapsed="false">
      <c r="T297" s="0" t="n">
        <v>-0.2</v>
      </c>
      <c r="U297" s="43" t="n">
        <v>-0.02</v>
      </c>
    </row>
    <row r="298" customFormat="false" ht="12.75" hidden="false" customHeight="false" outlineLevel="0" collapsed="false">
      <c r="T298" s="0" t="n">
        <v>-0.2</v>
      </c>
      <c r="U298" s="43" t="n">
        <v>-0.02</v>
      </c>
    </row>
    <row r="299" customFormat="false" ht="12.75" hidden="false" customHeight="false" outlineLevel="0" collapsed="false">
      <c r="T299" s="0" t="n">
        <v>-0.2</v>
      </c>
      <c r="U299" s="43" t="n">
        <v>-0.02</v>
      </c>
    </row>
    <row r="300" customFormat="false" ht="12.75" hidden="false" customHeight="false" outlineLevel="0" collapsed="false">
      <c r="T300" s="0" t="n">
        <v>-0.2</v>
      </c>
      <c r="U300" s="43" t="n">
        <v>-0.02</v>
      </c>
    </row>
    <row r="301" customFormat="false" ht="12.75" hidden="false" customHeight="false" outlineLevel="0" collapsed="false">
      <c r="T301" s="0" t="n">
        <v>-0.2</v>
      </c>
      <c r="U301" s="43" t="n">
        <v>-0.02</v>
      </c>
    </row>
    <row r="302" customFormat="false" ht="12.75" hidden="false" customHeight="false" outlineLevel="0" collapsed="false">
      <c r="T302" s="0" t="n">
        <v>-0.2</v>
      </c>
      <c r="U302" s="43" t="n">
        <v>-0.02</v>
      </c>
    </row>
    <row r="303" customFormat="false" ht="12.75" hidden="false" customHeight="false" outlineLevel="0" collapsed="false">
      <c r="T303" s="0" t="n">
        <v>-0.2</v>
      </c>
      <c r="U303" s="43" t="n">
        <v>-0.02</v>
      </c>
    </row>
    <row r="304" customFormat="false" ht="12.75" hidden="false" customHeight="false" outlineLevel="0" collapsed="false">
      <c r="T304" s="0" t="n">
        <v>-0.2</v>
      </c>
      <c r="U304" s="43" t="n">
        <v>-0.02</v>
      </c>
    </row>
    <row r="305" customFormat="false" ht="12.75" hidden="false" customHeight="false" outlineLevel="0" collapsed="false">
      <c r="T305" s="0" t="n">
        <v>-0.2</v>
      </c>
      <c r="U305" s="43" t="n">
        <v>-0.02</v>
      </c>
    </row>
    <row r="306" customFormat="false" ht="12.75" hidden="false" customHeight="false" outlineLevel="0" collapsed="false">
      <c r="T306" s="0" t="n">
        <v>-0.2</v>
      </c>
      <c r="U306" s="43" t="n">
        <v>-0.02</v>
      </c>
    </row>
    <row r="307" customFormat="false" ht="12.75" hidden="false" customHeight="false" outlineLevel="0" collapsed="false">
      <c r="T307" s="0" t="n">
        <v>-0.2</v>
      </c>
      <c r="U307" s="43" t="n">
        <v>-0.02</v>
      </c>
    </row>
    <row r="308" customFormat="false" ht="12.75" hidden="false" customHeight="false" outlineLevel="0" collapsed="false">
      <c r="T308" s="0" t="n">
        <v>-0.2</v>
      </c>
      <c r="U308" s="43" t="n">
        <v>-0.02</v>
      </c>
    </row>
    <row r="309" customFormat="false" ht="12.75" hidden="false" customHeight="false" outlineLevel="0" collapsed="false">
      <c r="T309" s="0" t="n">
        <v>-0.2</v>
      </c>
      <c r="U309" s="43" t="n">
        <v>-0.02</v>
      </c>
    </row>
    <row r="310" customFormat="false" ht="12.75" hidden="false" customHeight="false" outlineLevel="0" collapsed="false">
      <c r="T310" s="0" t="n">
        <v>-0.2</v>
      </c>
      <c r="U310" s="43" t="n">
        <v>-0.02</v>
      </c>
    </row>
    <row r="311" customFormat="false" ht="12.75" hidden="false" customHeight="false" outlineLevel="0" collapsed="false">
      <c r="T311" s="0" t="n">
        <v>-0.2</v>
      </c>
      <c r="U311" s="43" t="n">
        <v>-0.02</v>
      </c>
    </row>
    <row r="312" customFormat="false" ht="12.75" hidden="false" customHeight="false" outlineLevel="0" collapsed="false">
      <c r="T312" s="0" t="n">
        <v>-0.2</v>
      </c>
      <c r="U312" s="43" t="n">
        <v>-0.02</v>
      </c>
    </row>
    <row r="313" customFormat="false" ht="12.75" hidden="false" customHeight="false" outlineLevel="0" collapsed="false">
      <c r="T313" s="0" t="n">
        <v>-0.2</v>
      </c>
      <c r="U313" s="43" t="n">
        <v>-0.02</v>
      </c>
    </row>
    <row r="314" customFormat="false" ht="12.75" hidden="false" customHeight="false" outlineLevel="0" collapsed="false">
      <c r="T314" s="0" t="n">
        <v>-0.2</v>
      </c>
      <c r="U314" s="43" t="n">
        <v>-0.02</v>
      </c>
    </row>
    <row r="315" customFormat="false" ht="12.75" hidden="false" customHeight="false" outlineLevel="0" collapsed="false">
      <c r="T315" s="0" t="n">
        <v>-0.2</v>
      </c>
      <c r="U315" s="43" t="n">
        <v>-0.02</v>
      </c>
    </row>
    <row r="316" customFormat="false" ht="12.75" hidden="false" customHeight="false" outlineLevel="0" collapsed="false">
      <c r="T316" s="0" t="n">
        <v>-0.2</v>
      </c>
      <c r="U316" s="43" t="n">
        <v>-0.02</v>
      </c>
    </row>
    <row r="317" customFormat="false" ht="12.75" hidden="false" customHeight="false" outlineLevel="0" collapsed="false">
      <c r="T317" s="0" t="n">
        <v>-0.2</v>
      </c>
      <c r="U317" s="43" t="n">
        <v>-0.02</v>
      </c>
    </row>
    <row r="318" customFormat="false" ht="12.75" hidden="false" customHeight="false" outlineLevel="0" collapsed="false">
      <c r="T318" s="0" t="n">
        <v>-0.2</v>
      </c>
      <c r="U318" s="43" t="n">
        <v>-0.02</v>
      </c>
    </row>
    <row r="319" customFormat="false" ht="12.75" hidden="false" customHeight="false" outlineLevel="0" collapsed="false">
      <c r="T319" s="0" t="n">
        <v>-0.2</v>
      </c>
      <c r="U319" s="43" t="n">
        <v>-0.02</v>
      </c>
    </row>
    <row r="320" customFormat="false" ht="12.75" hidden="false" customHeight="false" outlineLevel="0" collapsed="false">
      <c r="T320" s="0" t="n">
        <v>-0.2</v>
      </c>
      <c r="U320" s="43" t="n">
        <v>-0.02</v>
      </c>
    </row>
    <row r="321" customFormat="false" ht="12.75" hidden="false" customHeight="false" outlineLevel="0" collapsed="false">
      <c r="T321" s="0" t="n">
        <v>-0.2</v>
      </c>
      <c r="U321" s="43" t="n">
        <v>-0.02</v>
      </c>
    </row>
    <row r="322" customFormat="false" ht="12.75" hidden="false" customHeight="false" outlineLevel="0" collapsed="false">
      <c r="T322" s="0" t="n">
        <v>-0.2</v>
      </c>
      <c r="U322" s="43" t="n">
        <v>-0.02</v>
      </c>
    </row>
    <row r="323" customFormat="false" ht="12.75" hidden="false" customHeight="false" outlineLevel="0" collapsed="false">
      <c r="T323" s="0" t="n">
        <v>-0.2</v>
      </c>
      <c r="U323" s="43" t="n">
        <v>-0.02</v>
      </c>
    </row>
    <row r="324" customFormat="false" ht="12.75" hidden="false" customHeight="false" outlineLevel="0" collapsed="false">
      <c r="T324" s="0" t="n">
        <v>-0.2</v>
      </c>
      <c r="U324" s="43" t="n">
        <v>-0.02</v>
      </c>
    </row>
    <row r="325" customFormat="false" ht="12.75" hidden="false" customHeight="false" outlineLevel="0" collapsed="false">
      <c r="T325" s="0" t="n">
        <v>-0.2</v>
      </c>
      <c r="U325" s="43" t="n">
        <v>-0.02</v>
      </c>
    </row>
    <row r="326" customFormat="false" ht="12.75" hidden="false" customHeight="false" outlineLevel="0" collapsed="false">
      <c r="T326" s="0" t="n">
        <v>-0.2</v>
      </c>
      <c r="U326" s="43" t="n">
        <v>-0.02</v>
      </c>
    </row>
    <row r="327" customFormat="false" ht="12.75" hidden="false" customHeight="false" outlineLevel="0" collapsed="false">
      <c r="T327" s="0" t="n">
        <v>-0.2</v>
      </c>
      <c r="U327" s="43" t="n">
        <v>-0.02</v>
      </c>
    </row>
    <row r="328" customFormat="false" ht="12.75" hidden="false" customHeight="false" outlineLevel="0" collapsed="false">
      <c r="T328" s="0" t="n">
        <v>-0.2</v>
      </c>
      <c r="U328" s="43" t="n">
        <v>-0.02</v>
      </c>
    </row>
    <row r="329" customFormat="false" ht="12.75" hidden="false" customHeight="false" outlineLevel="0" collapsed="false">
      <c r="T329" s="0" t="n">
        <v>-0.2</v>
      </c>
      <c r="U329" s="43" t="n">
        <v>-0.02</v>
      </c>
    </row>
    <row r="330" customFormat="false" ht="12.75" hidden="false" customHeight="false" outlineLevel="0" collapsed="false">
      <c r="T330" s="0" t="n">
        <v>-0.2</v>
      </c>
      <c r="U330" s="43" t="n">
        <v>-0.02</v>
      </c>
    </row>
    <row r="331" customFormat="false" ht="12.75" hidden="false" customHeight="false" outlineLevel="0" collapsed="false">
      <c r="T331" s="0" t="n">
        <v>-0.2</v>
      </c>
      <c r="U331" s="43" t="n">
        <v>-0.02</v>
      </c>
    </row>
    <row r="332" customFormat="false" ht="12.75" hidden="false" customHeight="false" outlineLevel="0" collapsed="false">
      <c r="T332" s="0" t="n">
        <v>-0.2</v>
      </c>
      <c r="U332" s="43" t="n">
        <v>-0.02</v>
      </c>
    </row>
    <row r="333" customFormat="false" ht="12.75" hidden="false" customHeight="false" outlineLevel="0" collapsed="false">
      <c r="T333" s="0" t="n">
        <v>-0.2</v>
      </c>
      <c r="U333" s="43" t="n">
        <v>-0.02</v>
      </c>
    </row>
    <row r="334" customFormat="false" ht="12.75" hidden="false" customHeight="false" outlineLevel="0" collapsed="false">
      <c r="T334" s="0" t="n">
        <v>-0.2</v>
      </c>
      <c r="U334" s="43" t="n">
        <v>-0.02</v>
      </c>
    </row>
    <row r="335" customFormat="false" ht="12.75" hidden="false" customHeight="false" outlineLevel="0" collapsed="false">
      <c r="T335" s="0" t="n">
        <v>-0.2</v>
      </c>
      <c r="U335" s="43" t="n">
        <v>-0.02</v>
      </c>
    </row>
    <row r="336" customFormat="false" ht="12.75" hidden="false" customHeight="false" outlineLevel="0" collapsed="false">
      <c r="T336" s="0" t="n">
        <v>-0.2</v>
      </c>
      <c r="U336" s="43" t="n">
        <v>-0.02</v>
      </c>
    </row>
    <row r="337" customFormat="false" ht="12.75" hidden="false" customHeight="false" outlineLevel="0" collapsed="false">
      <c r="T337" s="0" t="n">
        <v>-0.2</v>
      </c>
      <c r="U337" s="43" t="n">
        <v>-0.02</v>
      </c>
    </row>
    <row r="338" customFormat="false" ht="12.75" hidden="false" customHeight="false" outlineLevel="0" collapsed="false">
      <c r="T338" s="0" t="n">
        <v>-0.2</v>
      </c>
      <c r="U338" s="43" t="n">
        <v>-0.02</v>
      </c>
    </row>
    <row r="339" customFormat="false" ht="12.75" hidden="false" customHeight="false" outlineLevel="0" collapsed="false">
      <c r="T339" s="0" t="n">
        <v>-0.2</v>
      </c>
      <c r="U339" s="43" t="n">
        <v>-0.02</v>
      </c>
    </row>
    <row r="340" customFormat="false" ht="12.75" hidden="false" customHeight="false" outlineLevel="0" collapsed="false">
      <c r="T340" s="0" t="n">
        <v>-0.2</v>
      </c>
      <c r="U340" s="43" t="n">
        <v>-0.02</v>
      </c>
    </row>
    <row r="341" customFormat="false" ht="12.75" hidden="false" customHeight="false" outlineLevel="0" collapsed="false">
      <c r="T341" s="0" t="n">
        <v>-0.2</v>
      </c>
      <c r="U341" s="43" t="n">
        <v>-0.02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N3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: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4" min="3" style="0" width="11.5"/>
    <col collapsed="false" customWidth="true" hidden="false" outlineLevel="0" max="9" min="5" style="0" width="12.99"/>
    <col collapsed="false" customWidth="true" hidden="false" outlineLevel="0" max="10" min="10" style="0" width="11.5"/>
    <col collapsed="false" customWidth="true" hidden="false" outlineLevel="0" max="12" min="12" style="0" width="12.99"/>
  </cols>
  <sheetData>
    <row r="5" customFormat="false" ht="77.25" hidden="false" customHeight="false" outlineLevel="0" collapsed="false">
      <c r="A5" s="35"/>
      <c r="B5" s="35"/>
      <c r="C5" s="36" t="s">
        <v>24</v>
      </c>
      <c r="D5" s="36" t="s">
        <v>25</v>
      </c>
      <c r="E5" s="36" t="s">
        <v>12</v>
      </c>
      <c r="F5" s="36" t="s">
        <v>26</v>
      </c>
      <c r="G5" s="36" t="s">
        <v>27</v>
      </c>
      <c r="H5" s="36" t="s">
        <v>28</v>
      </c>
      <c r="I5" s="36" t="s">
        <v>29</v>
      </c>
      <c r="J5" s="36" t="s">
        <v>30</v>
      </c>
      <c r="K5" s="37"/>
      <c r="L5" s="44" t="s">
        <v>35</v>
      </c>
      <c r="M5" s="37"/>
      <c r="N5" s="37"/>
    </row>
    <row r="6" customFormat="false" ht="12.75" hidden="false" customHeight="false" outlineLevel="0" collapsed="false">
      <c r="A6" s="39" t="n">
        <f aca="false">EOMONTH(B6,0)-B6+1</f>
        <v>31</v>
      </c>
      <c r="B6" s="38" t="n">
        <f aca="false">Curves!A5</f>
        <v>37226</v>
      </c>
      <c r="C6" s="40" t="n">
        <f aca="false">25*Volumes!B4*Curves!F5</f>
        <v>321312.5</v>
      </c>
      <c r="D6" s="40" t="n">
        <f aca="false">25*Volumes!C4*Curves!J5</f>
        <v>321312.5</v>
      </c>
      <c r="E6" s="40" t="n">
        <f aca="false">25*Volumes!D4*Curves!N5</f>
        <v>0</v>
      </c>
      <c r="F6" s="40" t="n">
        <f aca="false">25*Volumes!E4*Curves!R5</f>
        <v>2219625</v>
      </c>
      <c r="G6" s="40" t="n">
        <f aca="false">25*Curves!V5*Volumes!F4</f>
        <v>1244000</v>
      </c>
      <c r="H6" s="40" t="n">
        <f aca="false">25*Curves!Z5*Volumes!G4</f>
        <v>537000</v>
      </c>
      <c r="I6" s="39" t="n">
        <f aca="false">25*Curves!AD5*Volumes!H4</f>
        <v>488250</v>
      </c>
      <c r="J6" s="40" t="n">
        <f aca="false">SUM(C6:I6)</f>
        <v>5131500</v>
      </c>
      <c r="L6" s="45" t="n">
        <f aca="false">J6/Volumes!I4/25</f>
        <v>2.16063157894737</v>
      </c>
    </row>
    <row r="7" customFormat="false" ht="12.75" hidden="false" customHeight="false" outlineLevel="0" collapsed="false">
      <c r="A7" s="39" t="n">
        <f aca="false">EOMONTH(B7,0)-B7+1</f>
        <v>31</v>
      </c>
      <c r="B7" s="38" t="n">
        <f aca="false">Curves!A6</f>
        <v>37257</v>
      </c>
      <c r="C7" s="40" t="n">
        <f aca="false">$A6*Volumes!B4*Curves!F5+25*Volumes!B5*Curves!F6</f>
        <v>744052.5</v>
      </c>
      <c r="D7" s="40" t="n">
        <f aca="false">$A6*Volumes!C4*Curves!J5+25*Volumes!C5*Curves!J6</f>
        <v>744052.5</v>
      </c>
      <c r="E7" s="40" t="n">
        <f aca="false">$A6*Volumes!D4*Curves!N5+25*Volumes!D5*Curves!N6</f>
        <v>0</v>
      </c>
      <c r="F7" s="40" t="n">
        <f aca="false">A6*Volumes!E4*Curves!R5+25*Volumes!E5*Curves!R6</f>
        <v>5401710</v>
      </c>
      <c r="G7" s="40" t="n">
        <f aca="false">$A6*Volumes!F4*Curves!V5+25*Curves!V6*Volumes!F5</f>
        <v>2897560</v>
      </c>
      <c r="H7" s="40" t="n">
        <f aca="false">A6*Volumes!G4*Curves!Z5+25*Curves!Z6*Volumes!G5</f>
        <v>1278380</v>
      </c>
      <c r="I7" s="39" t="n">
        <f aca="false">A6*Volumes!H4*Curves!AD5+25*Curves!AD6*Volumes!H5</f>
        <v>1187930</v>
      </c>
      <c r="J7" s="40" t="n">
        <f aca="false">SUM(C7:I7)</f>
        <v>12253685</v>
      </c>
      <c r="L7" s="45" t="n">
        <f aca="false">J7/Volumes!I5/(25+A6)</f>
        <v>2.3033242481203</v>
      </c>
    </row>
    <row r="8" customFormat="false" ht="12.75" hidden="false" customHeight="false" outlineLevel="0" collapsed="false">
      <c r="A8" s="39" t="n">
        <f aca="false">EOMONTH(B8,0)-B8+1</f>
        <v>28</v>
      </c>
      <c r="B8" s="38" t="n">
        <f aca="false">Curves!A7</f>
        <v>37288</v>
      </c>
      <c r="C8" s="40" t="n">
        <f aca="false">$A7*Volumes!B5*Curves!F6+25*Volumes!B6*Curves!F7</f>
        <v>779887.5</v>
      </c>
      <c r="D8" s="40" t="n">
        <f aca="false">$A7*Volumes!C5*Curves!J6+25*Volumes!C6*Curves!J7</f>
        <v>779887.5</v>
      </c>
      <c r="E8" s="40" t="n">
        <f aca="false">$A7*Volumes!D5*Curves!N6+25*Volumes!D6*Curves!N7</f>
        <v>0</v>
      </c>
      <c r="F8" s="40" t="n">
        <f aca="false">A7*Volumes!E5*Curves!R6+25*Volumes!E6*Curves!R7</f>
        <v>5977350</v>
      </c>
      <c r="G8" s="40" t="n">
        <f aca="false">$A7*Volumes!F5*Curves!V6+25*Curves!V7*Volumes!F6</f>
        <v>3051700</v>
      </c>
      <c r="H8" s="40" t="n">
        <f aca="false">A7*Volumes!G5*Curves!Z6+25*Curves!Z7*Volumes!G6</f>
        <v>1391500</v>
      </c>
      <c r="I8" s="39" t="n">
        <f aca="false">A7*Volumes!H5*Curves!AD6+25*Curves!AD7*Volumes!H6</f>
        <v>1314300</v>
      </c>
      <c r="J8" s="40" t="n">
        <f aca="false">SUM(C8:I8)</f>
        <v>13294625</v>
      </c>
      <c r="L8" s="45" t="n">
        <f aca="false">J8/Volumes!I6/(25+A7)</f>
        <v>2.49898966165414</v>
      </c>
    </row>
    <row r="9" customFormat="false" ht="12.75" hidden="false" customHeight="false" outlineLevel="0" collapsed="false">
      <c r="A9" s="39" t="n">
        <f aca="false">EOMONTH(B9,0)-B9+1</f>
        <v>31</v>
      </c>
      <c r="B9" s="38" t="n">
        <f aca="false">Curves!A8</f>
        <v>37316</v>
      </c>
      <c r="C9" s="40" t="n">
        <f aca="false">$A8*Volumes!B6*Curves!F7+25*Volumes!B7*Curves!F8</f>
        <v>743220</v>
      </c>
      <c r="D9" s="40" t="n">
        <f aca="false">$A8*Volumes!C6*Curves!J7+25*Volumes!C7*Curves!J8</f>
        <v>743220</v>
      </c>
      <c r="E9" s="40" t="n">
        <f aca="false">$A8*Volumes!D6*Curves!N7+25*Volumes!D7*Curves!N8</f>
        <v>0</v>
      </c>
      <c r="F9" s="40" t="n">
        <f aca="false">A8*Volumes!E6*Curves!R7+25*Volumes!E7*Curves!R8</f>
        <v>5645430</v>
      </c>
      <c r="G9" s="40" t="n">
        <f aca="false">$A8*Volumes!F6*Curves!V7+25*Curves!V8*Volumes!F7</f>
        <v>2882580</v>
      </c>
      <c r="H9" s="40" t="n">
        <f aca="false">A8*Volumes!G6*Curves!Z7+25*Curves!Z8*Volumes!G7</f>
        <v>1331090</v>
      </c>
      <c r="I9" s="39" t="n">
        <f aca="false">A8*Volumes!H6*Curves!AD7+25*Curves!AD8*Volumes!H7</f>
        <v>1241290</v>
      </c>
      <c r="J9" s="40" t="n">
        <f aca="false">SUM(C9:I9)</f>
        <v>12586830</v>
      </c>
      <c r="L9" s="45" t="n">
        <f aca="false">J9/Volumes!I7/(25+A8)</f>
        <v>2.49986693147964</v>
      </c>
    </row>
    <row r="10" customFormat="false" ht="12.75" hidden="false" customHeight="false" outlineLevel="0" collapsed="false">
      <c r="A10" s="39" t="n">
        <f aca="false">EOMONTH(B10,0)-B10+1</f>
        <v>30</v>
      </c>
      <c r="B10" s="38" t="n">
        <f aca="false">Curves!A9</f>
        <v>37347</v>
      </c>
      <c r="C10" s="40" t="n">
        <f aca="false">$A9*Volumes!B7*Curves!F8+25*Volumes!B8*Curves!F9</f>
        <v>779940</v>
      </c>
      <c r="D10" s="40" t="n">
        <f aca="false">$A9*Volumes!C7*Curves!J8+25*Volumes!C8*Curves!J9</f>
        <v>779940</v>
      </c>
      <c r="E10" s="40" t="n">
        <f aca="false">$A9*Volumes!D7*Curves!N8+25*Volumes!D8*Curves!N9</f>
        <v>0</v>
      </c>
      <c r="F10" s="40" t="n">
        <f aca="false">A9*Volumes!E7*Curves!R8+25*Volumes!E8*Curves!R9</f>
        <v>5708385</v>
      </c>
      <c r="G10" s="40" t="n">
        <f aca="false">$A9*Volumes!F7*Curves!V8+25*Curves!V9*Volumes!F8</f>
        <v>2979660</v>
      </c>
      <c r="H10" s="40" t="n">
        <f aca="false">A9*Volumes!G7*Curves!Z8+25*Curves!Z9*Volumes!G8</f>
        <v>1377830</v>
      </c>
      <c r="I10" s="39" t="n">
        <f aca="false">A9*Volumes!H7*Curves!AD8+25*Curves!AD9*Volumes!H8</f>
        <v>1270780</v>
      </c>
      <c r="J10" s="40" t="n">
        <f aca="false">SUM(C10:I10)</f>
        <v>12896535</v>
      </c>
      <c r="L10" s="45" t="n">
        <f aca="false">J10/Volumes!I8/(25+A9)</f>
        <v>2.42416071428571</v>
      </c>
    </row>
    <row r="11" customFormat="false" ht="12.75" hidden="false" customHeight="false" outlineLevel="0" collapsed="false">
      <c r="A11" s="39" t="n">
        <f aca="false">EOMONTH(B11,0)-B11+1</f>
        <v>31</v>
      </c>
      <c r="B11" s="38" t="n">
        <f aca="false">Curves!A10</f>
        <v>37377</v>
      </c>
      <c r="C11" s="40" t="n">
        <f aca="false">$A10*Volumes!B8*Curves!F9+25*Volumes!B9*Curves!F10</f>
        <v>766750</v>
      </c>
      <c r="D11" s="40" t="n">
        <f aca="false">$A10*Volumes!C8*Curves!J9+25*Volumes!C9*Curves!J10</f>
        <v>766750</v>
      </c>
      <c r="E11" s="40" t="n">
        <f aca="false">$A10*Volumes!D8*Curves!N9+25*Volumes!D9*Curves!N10</f>
        <v>0</v>
      </c>
      <c r="F11" s="40" t="n">
        <f aca="false">A10*Volumes!E8*Curves!R9+25*Volumes!E9*Curves!R10</f>
        <v>5428125</v>
      </c>
      <c r="G11" s="40" t="n">
        <f aca="false">$A10*Volumes!F8*Curves!V9+25*Curves!V10*Volumes!F9</f>
        <v>2919500</v>
      </c>
      <c r="H11" s="40" t="n">
        <f aca="false">A10*Volumes!G8*Curves!Z9+25*Curves!Z10*Volumes!G9</f>
        <v>1341000</v>
      </c>
      <c r="I11" s="39" t="n">
        <f aca="false">A10*Volumes!H8*Curves!AD9+25*Curves!AD10*Volumes!H9</f>
        <v>1228250</v>
      </c>
      <c r="J11" s="40" t="n">
        <f aca="false">SUM(C11:I11)</f>
        <v>12450375</v>
      </c>
      <c r="L11" s="45" t="n">
        <f aca="false">J11/Volumes!I9/(25+A10)</f>
        <v>2.38284688995215</v>
      </c>
    </row>
    <row r="12" customFormat="false" ht="12.75" hidden="false" customHeight="false" outlineLevel="0" collapsed="false">
      <c r="A12" s="39" t="n">
        <f aca="false">EOMONTH(B12,0)-B12+1</f>
        <v>30</v>
      </c>
      <c r="B12" s="38" t="n">
        <f aca="false">Curves!A11</f>
        <v>37408</v>
      </c>
      <c r="C12" s="40" t="n">
        <f aca="false">$A11*Volumes!B9*Curves!F10+25*Volumes!B10*Curves!F11</f>
        <v>792425</v>
      </c>
      <c r="D12" s="40" t="n">
        <f aca="false">$A11*Volumes!C9*Curves!J10+25*Volumes!C10*Curves!J11</f>
        <v>792425</v>
      </c>
      <c r="E12" s="40" t="n">
        <f aca="false">$A11*Volumes!D9*Curves!N10+25*Volumes!D10*Curves!N11</f>
        <v>2987250</v>
      </c>
      <c r="F12" s="40" t="n">
        <f aca="false">A11*Volumes!E9*Curves!R10+25*Volumes!E10*Curves!R11</f>
        <v>3089925</v>
      </c>
      <c r="G12" s="40" t="n">
        <f aca="false">$A11*Volumes!F9*Curves!V10+25*Curves!V11*Volumes!F10</f>
        <v>3105900</v>
      </c>
      <c r="H12" s="40" t="n">
        <f aca="false">A11*Volumes!G9*Curves!Z10+25*Curves!Z11*Volumes!G10</f>
        <v>762600</v>
      </c>
      <c r="I12" s="39" t="n">
        <f aca="false">A11*Volumes!H9*Curves!AD10+25*Curves!AD11*Volumes!H10</f>
        <v>699050</v>
      </c>
      <c r="J12" s="40" t="n">
        <f aca="false">SUM(C12:I12)</f>
        <v>12229575</v>
      </c>
      <c r="L12" s="45" t="n">
        <f aca="false">J12/Volumes!I10/(25+A11)</f>
        <v>3.0331287202381</v>
      </c>
    </row>
    <row r="13" customFormat="false" ht="12.75" hidden="false" customHeight="false" outlineLevel="0" collapsed="false">
      <c r="A13" s="39" t="n">
        <f aca="false">EOMONTH(B13,0)-B13+1</f>
        <v>31</v>
      </c>
      <c r="B13" s="38" t="n">
        <f aca="false">Curves!A12</f>
        <v>37438</v>
      </c>
      <c r="C13" s="40" t="n">
        <f aca="false">$A12*Volumes!B10*Curves!F11+25*Volumes!B11*Curves!F12</f>
        <v>790125</v>
      </c>
      <c r="D13" s="40" t="n">
        <f aca="false">$A12*Volumes!C10*Curves!J11+25*Volumes!C11*Curves!J12</f>
        <v>790125</v>
      </c>
      <c r="E13" s="40" t="n">
        <f aca="false">$A12*Volumes!D10*Curves!N11+25*Volumes!D11*Curves!N12</f>
        <v>6613950</v>
      </c>
      <c r="F13" s="40" t="n">
        <f aca="false">A12*Volumes!E10*Curves!R11+25*Volumes!E11*Curves!R12</f>
        <v>0</v>
      </c>
      <c r="G13" s="40" t="n">
        <f aca="false">$A12*Volumes!F10*Curves!V11+25*Curves!V12*Volumes!F11</f>
        <v>3232000</v>
      </c>
      <c r="H13" s="40" t="n">
        <f aca="false">A12*Volumes!G10*Curves!Z11+25*Curves!Z12*Volumes!G11</f>
        <v>0</v>
      </c>
      <c r="I13" s="39" t="n">
        <f aca="false">A12*Volumes!H10*Curves!AD11+25*Curves!AD12*Volumes!H11</f>
        <v>0</v>
      </c>
      <c r="J13" s="40" t="n">
        <f aca="false">SUM(C13:I13)</f>
        <v>11426200</v>
      </c>
      <c r="L13" s="45" t="n">
        <f aca="false">J13/Volumes!I11/(25+A12)</f>
        <v>2.88540404040404</v>
      </c>
    </row>
    <row r="14" customFormat="false" ht="12.75" hidden="false" customHeight="false" outlineLevel="0" collapsed="false">
      <c r="A14" s="39" t="n">
        <f aca="false">EOMONTH(B14,0)-B14+1</f>
        <v>31</v>
      </c>
      <c r="B14" s="38" t="n">
        <f aca="false">Curves!A13</f>
        <v>37469</v>
      </c>
      <c r="C14" s="40" t="n">
        <f aca="false">$A13*Volumes!B11*Curves!F12+25*Volumes!B12*Curves!F13</f>
        <v>815600</v>
      </c>
      <c r="D14" s="40" t="n">
        <f aca="false">$A13*Volumes!C11*Curves!J12+25*Volumes!C12*Curves!J13</f>
        <v>815600</v>
      </c>
      <c r="E14" s="40" t="n">
        <f aca="false">$A13*Volumes!D11*Curves!N12+25*Volumes!D12*Curves!N13</f>
        <v>6827520</v>
      </c>
      <c r="F14" s="40" t="n">
        <f aca="false">A13*Volumes!E11*Curves!R12+25*Volumes!E12*Curves!R13</f>
        <v>0</v>
      </c>
      <c r="G14" s="40" t="n">
        <f aca="false">$A13*Volumes!F11*Curves!V12+25*Curves!V13*Volumes!F12</f>
        <v>3407399.9995</v>
      </c>
      <c r="H14" s="40" t="n">
        <f aca="false">A13*Volumes!G11*Curves!Z12+25*Curves!Z13*Volumes!G12</f>
        <v>0</v>
      </c>
      <c r="I14" s="39" t="n">
        <f aca="false">A13*Volumes!H11*Curves!AD12+25*Curves!AD13*Volumes!H12</f>
        <v>0</v>
      </c>
      <c r="J14" s="40" t="n">
        <f aca="false">SUM(C14:I14)</f>
        <v>11866119.9995</v>
      </c>
      <c r="L14" s="45" t="n">
        <f aca="false">J14/Volumes!I12/(25+A13)</f>
        <v>2.9429861109871</v>
      </c>
    </row>
    <row r="15" customFormat="false" ht="12.75" hidden="false" customHeight="false" outlineLevel="0" collapsed="false">
      <c r="A15" s="39" t="n">
        <f aca="false">EOMONTH(B15,0)-B15+1</f>
        <v>30</v>
      </c>
      <c r="B15" s="38" t="n">
        <f aca="false">Curves!A14</f>
        <v>37500</v>
      </c>
      <c r="C15" s="40" t="n">
        <f aca="false">$A14*Volumes!B12*Curves!F13+25*Volumes!B13*Curves!F14</f>
        <v>823425</v>
      </c>
      <c r="D15" s="40" t="n">
        <f aca="false">$A14*Volumes!C12*Curves!J13+25*Volumes!C13*Curves!J14</f>
        <v>823425</v>
      </c>
      <c r="E15" s="40" t="n">
        <f aca="false">$A14*Volumes!D12*Curves!N13+25*Volumes!D13*Curves!N14</f>
        <v>6893250</v>
      </c>
      <c r="F15" s="40" t="n">
        <f aca="false">A14*Volumes!E12*Curves!R13+25*Volumes!E13*Curves!R14</f>
        <v>0</v>
      </c>
      <c r="G15" s="40" t="n">
        <f aca="false">$A14*Volumes!F12*Curves!V13+25*Curves!V14*Volumes!F13</f>
        <v>3417399.99938</v>
      </c>
      <c r="H15" s="40" t="n">
        <f aca="false">A14*Volumes!G12*Curves!Z13+25*Curves!Z14*Volumes!G13</f>
        <v>0</v>
      </c>
      <c r="I15" s="39" t="n">
        <f aca="false">A14*Volumes!H12*Curves!AD13+25*Curves!AD14*Volumes!H13</f>
        <v>0</v>
      </c>
      <c r="J15" s="40" t="n">
        <f aca="false">SUM(C15:I15)</f>
        <v>11957499.99938</v>
      </c>
      <c r="L15" s="45" t="n">
        <f aca="false">J15/Volumes!I13/(25+A14)</f>
        <v>2.96564980143353</v>
      </c>
    </row>
    <row r="16" customFormat="false" ht="12.75" hidden="false" customHeight="false" outlineLevel="0" collapsed="false">
      <c r="A16" s="39" t="n">
        <f aca="false">EOMONTH(B16,0)-B16+1</f>
        <v>31</v>
      </c>
      <c r="B16" s="38" t="n">
        <f aca="false">Curves!A15</f>
        <v>37530</v>
      </c>
      <c r="C16" s="40" t="n">
        <f aca="false">$A15*Volumes!B13*Curves!F14+25*Volumes!B14*Curves!F15</f>
        <v>816325</v>
      </c>
      <c r="D16" s="40" t="n">
        <f aca="false">$A15*Volumes!C13*Curves!J14+25*Volumes!C14*Curves!J15</f>
        <v>816325</v>
      </c>
      <c r="E16" s="40" t="n">
        <f aca="false">$A15*Volumes!D13*Curves!N14+25*Volumes!D14*Curves!N15</f>
        <v>6834030</v>
      </c>
      <c r="F16" s="40" t="n">
        <f aca="false">A15*Volumes!E13*Curves!R14+25*Volumes!E14*Curves!R15</f>
        <v>0</v>
      </c>
      <c r="G16" s="40" t="n">
        <f aca="false">$A15*Volumes!F13*Curves!V14+25*Curves!V15*Volumes!F14</f>
        <v>3338300</v>
      </c>
      <c r="H16" s="40" t="n">
        <f aca="false">A15*Volumes!G13*Curves!Z14+25*Curves!Z15*Volumes!G14</f>
        <v>0</v>
      </c>
      <c r="I16" s="39" t="n">
        <f aca="false">A15*Volumes!H13*Curves!AD14+25*Curves!AD15*Volumes!H14</f>
        <v>0</v>
      </c>
      <c r="J16" s="40" t="n">
        <f aca="false">SUM(C16:I16)</f>
        <v>11804980</v>
      </c>
      <c r="L16" s="45" t="n">
        <f aca="false">J16/Volumes!I14/(25+A15)</f>
        <v>2.98105555555556</v>
      </c>
    </row>
    <row r="17" customFormat="false" ht="12.75" hidden="false" customHeight="false" outlineLevel="0" collapsed="false">
      <c r="A17" s="39" t="n">
        <f aca="false">EOMONTH(B17,0)-B17+1</f>
        <v>30</v>
      </c>
      <c r="B17" s="38" t="n">
        <f aca="false">Curves!A16</f>
        <v>37561</v>
      </c>
      <c r="C17" s="40" t="n">
        <f aca="false">$A16*Volumes!B14*Curves!F15+25*Volumes!B15*Curves!F16</f>
        <v>862665</v>
      </c>
      <c r="D17" s="40" t="n">
        <f aca="false">$A16*Volumes!C14*Curves!J15+25*Volumes!C15*Curves!J16</f>
        <v>862665</v>
      </c>
      <c r="E17" s="40" t="n">
        <f aca="false">$A16*Volumes!D14*Curves!N15+25*Volumes!D15*Curves!N16</f>
        <v>7222866</v>
      </c>
      <c r="F17" s="40" t="n">
        <f aca="false">A16*Volumes!E14*Curves!R15+25*Volumes!E15*Curves!R16</f>
        <v>0</v>
      </c>
      <c r="G17" s="40" t="n">
        <f aca="false">$A16*Volumes!F14*Curves!V15+25*Curves!V16*Volumes!F15</f>
        <v>3561660</v>
      </c>
      <c r="H17" s="40" t="n">
        <f aca="false">A16*Volumes!G14*Curves!Z15+25*Curves!Z16*Volumes!G15</f>
        <v>0</v>
      </c>
      <c r="I17" s="39" t="n">
        <f aca="false">A16*Volumes!H14*Curves!AD15+25*Curves!AD16*Volumes!H15</f>
        <v>0</v>
      </c>
      <c r="J17" s="40" t="n">
        <f aca="false">SUM(C17:I17)</f>
        <v>12509856</v>
      </c>
      <c r="L17" s="45" t="n">
        <f aca="false">J17/Volumes!I15/(25+A16)</f>
        <v>3.10264285714286</v>
      </c>
    </row>
    <row r="18" customFormat="false" ht="12.75" hidden="false" customHeight="false" outlineLevel="0" collapsed="false">
      <c r="A18" s="39" t="n">
        <f aca="false">EOMONTH(B18,0)-B18+1</f>
        <v>31</v>
      </c>
      <c r="B18" s="38" t="n">
        <f aca="false">Curves!A17</f>
        <v>37591</v>
      </c>
      <c r="C18" s="40" t="n">
        <f aca="false">$A17*Volumes!B15*Curves!F16+25*Volumes!B16*Curves!F17</f>
        <v>902562.5</v>
      </c>
      <c r="D18" s="40" t="n">
        <f aca="false">$A17*Volumes!C15*Curves!J16+25*Volumes!C16*Curves!J17</f>
        <v>902562.5</v>
      </c>
      <c r="E18" s="40" t="n">
        <f aca="false">$A17*Volumes!D15*Curves!N16+25*Volumes!D16*Curves!N17</f>
        <v>7558425</v>
      </c>
      <c r="F18" s="40" t="n">
        <f aca="false">A17*Volumes!E15*Curves!R16+25*Volumes!E16*Curves!R17</f>
        <v>0</v>
      </c>
      <c r="G18" s="40" t="n">
        <f aca="false">$A17*Volumes!F15*Curves!V16+25*Curves!V17*Volumes!F16</f>
        <v>3837500</v>
      </c>
      <c r="H18" s="40" t="n">
        <f aca="false">A17*Volumes!G15*Curves!Z16+25*Curves!Z17*Volumes!G16</f>
        <v>0</v>
      </c>
      <c r="I18" s="39" t="n">
        <f aca="false">A17*Volumes!H15*Curves!AD16+25*Curves!AD17*Volumes!H16</f>
        <v>0</v>
      </c>
      <c r="J18" s="40" t="n">
        <f aca="false">SUM(C18:I18)</f>
        <v>13201050</v>
      </c>
      <c r="L18" s="45" t="n">
        <f aca="false">J18/Volumes!I16/(25+A17)</f>
        <v>3.33359848484848</v>
      </c>
    </row>
    <row r="19" customFormat="false" ht="12.75" hidden="false" customHeight="false" outlineLevel="0" collapsed="false">
      <c r="A19" s="39" t="n">
        <f aca="false">EOMONTH(B19,0)-B19+1</f>
        <v>31</v>
      </c>
      <c r="B19" s="38" t="n">
        <f aca="false">Curves!A18</f>
        <v>37622</v>
      </c>
      <c r="C19" s="40" t="n">
        <f aca="false">$A18*Volumes!B16*Curves!F17+25*Volumes!B17*Curves!F18</f>
        <v>968337.5</v>
      </c>
      <c r="D19" s="40" t="n">
        <f aca="false">$A18*Volumes!C16*Curves!J17+25*Volumes!C17*Curves!J18</f>
        <v>968337.5</v>
      </c>
      <c r="E19" s="40" t="n">
        <f aca="false">$A18*Volumes!D16*Curves!N17+25*Volumes!D17*Curves!N18</f>
        <v>8110515</v>
      </c>
      <c r="F19" s="40" t="n">
        <f aca="false">A18*Volumes!E16*Curves!R17+25*Volumes!E17*Curves!R18</f>
        <v>0</v>
      </c>
      <c r="G19" s="40" t="n">
        <f aca="false">$A18*Volumes!F16*Curves!V17+25*Curves!V18*Volumes!F17</f>
        <v>4243600</v>
      </c>
      <c r="H19" s="40" t="n">
        <f aca="false">A18*Volumes!G16*Curves!Z17+25*Curves!Z18*Volumes!G17</f>
        <v>0</v>
      </c>
      <c r="I19" s="39" t="n">
        <f aca="false">A18*Volumes!H16*Curves!AD17+25*Curves!AD18*Volumes!H17</f>
        <v>0</v>
      </c>
      <c r="J19" s="40" t="n">
        <f aca="false">SUM(C19:I19)</f>
        <v>14290790</v>
      </c>
      <c r="L19" s="45" t="n">
        <f aca="false">J19/Volumes!I17/(25+A18)</f>
        <v>3.54434275793651</v>
      </c>
    </row>
    <row r="20" customFormat="false" ht="12.75" hidden="false" customHeight="false" outlineLevel="0" collapsed="false">
      <c r="A20" s="39" t="n">
        <f aca="false">EOMONTH(B20,0)-B20+1</f>
        <v>28</v>
      </c>
      <c r="B20" s="38" t="n">
        <f aca="false">Curves!A19</f>
        <v>37653</v>
      </c>
      <c r="C20" s="40" t="n">
        <f aca="false">$A19*Volumes!B17*Curves!F18+25*Volumes!B18*Curves!F19</f>
        <v>983387.5</v>
      </c>
      <c r="D20" s="40" t="n">
        <f aca="false">$A19*Volumes!C17*Curves!J18+25*Volumes!C18*Curves!J19</f>
        <v>983387.5</v>
      </c>
      <c r="E20" s="40" t="n">
        <f aca="false">$A19*Volumes!D17*Curves!N18+25*Volumes!D18*Curves!N19</f>
        <v>8236935</v>
      </c>
      <c r="F20" s="40" t="n">
        <f aca="false">A19*Volumes!E17*Curves!R18+25*Volumes!E18*Curves!R19</f>
        <v>0</v>
      </c>
      <c r="G20" s="40" t="n">
        <f aca="false">$A19*Volumes!F17*Curves!V18+25*Curves!V19*Volumes!F18</f>
        <v>4319600</v>
      </c>
      <c r="H20" s="40" t="n">
        <f aca="false">A19*Volumes!G17*Curves!Z18+25*Curves!Z19*Volumes!G18</f>
        <v>0</v>
      </c>
      <c r="I20" s="39" t="n">
        <f aca="false">A19*Volumes!H17*Curves!AD18+25*Curves!AD19*Volumes!H18</f>
        <v>0</v>
      </c>
      <c r="J20" s="40" t="n">
        <f aca="false">SUM(C20:I20)</f>
        <v>14523310</v>
      </c>
      <c r="L20" s="45" t="n">
        <f aca="false">J20/Volumes!I18/(25+A19)</f>
        <v>3.60201140873016</v>
      </c>
    </row>
    <row r="21" customFormat="false" ht="12.75" hidden="false" customHeight="false" outlineLevel="0" collapsed="false">
      <c r="A21" s="39" t="n">
        <f aca="false">EOMONTH(B21,0)-B21+1</f>
        <v>31</v>
      </c>
      <c r="B21" s="38" t="n">
        <f aca="false">Curves!A20</f>
        <v>37681</v>
      </c>
      <c r="C21" s="40" t="n">
        <f aca="false">$A20*Volumes!B18*Curves!F19+25*Volumes!B19*Curves!F20</f>
        <v>910600</v>
      </c>
      <c r="D21" s="40" t="n">
        <f aca="false">$A20*Volumes!C18*Curves!J19+25*Volumes!C19*Curves!J20</f>
        <v>910600</v>
      </c>
      <c r="E21" s="40" t="n">
        <f aca="false">$A20*Volumes!D18*Curves!N19+25*Volumes!D19*Curves!N20</f>
        <v>7626780</v>
      </c>
      <c r="F21" s="40" t="n">
        <f aca="false">A20*Volumes!E18*Curves!R19+25*Volumes!E19*Curves!R20</f>
        <v>0</v>
      </c>
      <c r="G21" s="40" t="n">
        <f aca="false">$A20*Volumes!F18*Curves!V19+25*Curves!V20*Volumes!F19</f>
        <v>3839100</v>
      </c>
      <c r="H21" s="40" t="n">
        <f aca="false">A20*Volumes!G18*Curves!Z19+25*Curves!Z20*Volumes!G19</f>
        <v>0</v>
      </c>
      <c r="I21" s="39" t="n">
        <f aca="false">A20*Volumes!H18*Curves!AD19+25*Curves!AD20*Volumes!H19</f>
        <v>0</v>
      </c>
      <c r="J21" s="40" t="n">
        <f aca="false">SUM(C21:I21)</f>
        <v>13287080</v>
      </c>
      <c r="L21" s="45" t="n">
        <f aca="false">J21/Volumes!I19/(25+A20)</f>
        <v>3.4819392033543</v>
      </c>
    </row>
    <row r="22" customFormat="false" ht="12.75" hidden="false" customHeight="false" outlineLevel="0" collapsed="false">
      <c r="A22" s="39" t="n">
        <f aca="false">EOMONTH(B22,0)-B22+1</f>
        <v>30</v>
      </c>
      <c r="B22" s="38" t="n">
        <f aca="false">Curves!A21</f>
        <v>37712</v>
      </c>
      <c r="C22" s="40" t="n">
        <f aca="false">$A21*Volumes!B19*Curves!F20+25*Volumes!B20*Curves!F21</f>
        <v>936575</v>
      </c>
      <c r="D22" s="40" t="n">
        <f aca="false">$A21*Volumes!C19*Curves!J20+25*Volumes!C20*Curves!J21</f>
        <v>936575</v>
      </c>
      <c r="E22" s="40" t="n">
        <f aca="false">$A21*Volumes!D19*Curves!N20+25*Volumes!D20*Curves!N21</f>
        <v>7843710</v>
      </c>
      <c r="F22" s="40" t="n">
        <f aca="false">A21*Volumes!E19*Curves!R20+25*Volumes!E20*Curves!R21</f>
        <v>0</v>
      </c>
      <c r="G22" s="40" t="n">
        <f aca="false">$A21*Volumes!F19*Curves!V20+25*Curves!V21*Volumes!F20</f>
        <v>3988900</v>
      </c>
      <c r="H22" s="40" t="n">
        <f aca="false">A21*Volumes!G19*Curves!Z20+25*Curves!Z21*Volumes!G20</f>
        <v>0</v>
      </c>
      <c r="I22" s="39" t="n">
        <f aca="false">A21*Volumes!H19*Curves!AD20+25*Curves!AD21*Volumes!H20</f>
        <v>0</v>
      </c>
      <c r="J22" s="40" t="n">
        <f aca="false">SUM(C22:I22)</f>
        <v>13705760</v>
      </c>
      <c r="L22" s="45" t="n">
        <f aca="false">J22/Volumes!I20/(25+A21)</f>
        <v>3.39924603174603</v>
      </c>
    </row>
    <row r="23" customFormat="false" ht="12.75" hidden="false" customHeight="false" outlineLevel="0" collapsed="false">
      <c r="A23" s="39" t="n">
        <f aca="false">EOMONTH(B23,0)-B23+1</f>
        <v>31</v>
      </c>
      <c r="B23" s="38" t="n">
        <f aca="false">Curves!A22</f>
        <v>37742</v>
      </c>
      <c r="C23" s="40" t="n">
        <f aca="false">$A22*Volumes!B20*Curves!F21+25*Volumes!B21*Curves!F22</f>
        <v>905725</v>
      </c>
      <c r="D23" s="40" t="n">
        <f aca="false">$A22*Volumes!C20*Curves!J21+25*Volumes!C21*Curves!J22</f>
        <v>905725</v>
      </c>
      <c r="E23" s="40" t="n">
        <f aca="false">$A22*Volumes!D20*Curves!N21+25*Volumes!D21*Curves!N22</f>
        <v>7584990</v>
      </c>
      <c r="F23" s="40" t="n">
        <f aca="false">A22*Volumes!E20*Curves!R21+25*Volumes!E21*Curves!R22</f>
        <v>0</v>
      </c>
      <c r="G23" s="40" t="n">
        <f aca="false">$A22*Volumes!F20*Curves!V21+25*Curves!V22*Volumes!F21</f>
        <v>4013400</v>
      </c>
      <c r="H23" s="40" t="n">
        <f aca="false">A22*Volumes!G20*Curves!Z21+25*Curves!Z22*Volumes!G21</f>
        <v>0</v>
      </c>
      <c r="I23" s="39" t="n">
        <f aca="false">A22*Volumes!H20*Curves!AD21+25*Curves!AD22*Volumes!H21</f>
        <v>0</v>
      </c>
      <c r="J23" s="40" t="n">
        <f aca="false">SUM(C23:I23)</f>
        <v>13409840</v>
      </c>
      <c r="L23" s="45" t="n">
        <f aca="false">J23/Volumes!I21/(25+A22)</f>
        <v>3.38632323232323</v>
      </c>
    </row>
    <row r="24" customFormat="false" ht="12.75" hidden="false" customHeight="false" outlineLevel="0" collapsed="false">
      <c r="A24" s="39" t="n">
        <f aca="false">EOMONTH(B24,0)-B24+1</f>
        <v>30</v>
      </c>
      <c r="B24" s="38" t="n">
        <f aca="false">Curves!A23</f>
        <v>37773</v>
      </c>
      <c r="C24" s="40" t="n">
        <f aca="false">$A23*Volumes!B21*Curves!F22+25*Volumes!B22*Curves!F23</f>
        <v>927595</v>
      </c>
      <c r="D24" s="40" t="n">
        <f aca="false">$A23*Volumes!C21*Curves!J22+25*Volumes!C22*Curves!J23</f>
        <v>927595</v>
      </c>
      <c r="E24" s="40" t="n">
        <f aca="false">$A23*Volumes!D21*Curves!N22+25*Volumes!D22*Curves!N23</f>
        <v>7768278</v>
      </c>
      <c r="F24" s="40" t="n">
        <f aca="false">A23*Volumes!E21*Curves!R22+25*Volumes!E22*Curves!R23</f>
        <v>0</v>
      </c>
      <c r="G24" s="40" t="n">
        <f aca="false">$A23*Volumes!F21*Curves!V22+25*Curves!V23*Volumes!F22</f>
        <v>4107980</v>
      </c>
      <c r="H24" s="40" t="n">
        <f aca="false">A23*Volumes!G21*Curves!Z22+25*Curves!Z23*Volumes!G22</f>
        <v>0</v>
      </c>
      <c r="I24" s="39" t="n">
        <f aca="false">A23*Volumes!H21*Curves!AD22+25*Curves!AD23*Volumes!H22</f>
        <v>0</v>
      </c>
      <c r="J24" s="40" t="n">
        <f aca="false">SUM(C24:I24)</f>
        <v>13731448</v>
      </c>
      <c r="L24" s="45" t="n">
        <f aca="false">J24/Volumes!I22/(25+A23)</f>
        <v>3.40561706349206</v>
      </c>
    </row>
    <row r="25" customFormat="false" ht="12.75" hidden="false" customHeight="false" outlineLevel="0" collapsed="false">
      <c r="A25" s="39" t="n">
        <f aca="false">EOMONTH(B25,0)-B25+1</f>
        <v>31</v>
      </c>
      <c r="B25" s="38" t="n">
        <f aca="false">Curves!A24</f>
        <v>37803</v>
      </c>
      <c r="C25" s="40" t="n">
        <f aca="false">$A24*Volumes!B22*Curves!F23+25*Volumes!B23*Curves!F24</f>
        <v>918875</v>
      </c>
      <c r="D25" s="40" t="n">
        <f aca="false">$A24*Volumes!C22*Curves!J23+25*Volumes!C23*Curves!J24</f>
        <v>918875</v>
      </c>
      <c r="E25" s="40" t="n">
        <f aca="false">$A24*Volumes!D22*Curves!N23+25*Volumes!D23*Curves!N24</f>
        <v>7695450</v>
      </c>
      <c r="F25" s="40" t="n">
        <f aca="false">A24*Volumes!E22*Curves!R23+25*Volumes!E23*Curves!R24</f>
        <v>0</v>
      </c>
      <c r="G25" s="40" t="n">
        <f aca="false">$A24*Volumes!F22*Curves!V23+25*Curves!V24*Volumes!F23</f>
        <v>4066000</v>
      </c>
      <c r="H25" s="40" t="n">
        <f aca="false">A24*Volumes!G22*Curves!Z23+25*Curves!Z24*Volumes!G23</f>
        <v>0</v>
      </c>
      <c r="I25" s="39" t="n">
        <f aca="false">A24*Volumes!H22*Curves!AD23+25*Curves!AD24*Volumes!H23</f>
        <v>0</v>
      </c>
      <c r="J25" s="40" t="n">
        <f aca="false">SUM(C25:I25)</f>
        <v>13599200</v>
      </c>
      <c r="L25" s="45" t="n">
        <f aca="false">J25/Volumes!I23/(25+A24)</f>
        <v>3.43414141414141</v>
      </c>
    </row>
    <row r="26" customFormat="false" ht="12.75" hidden="false" customHeight="false" outlineLevel="0" collapsed="false">
      <c r="A26" s="39" t="n">
        <f aca="false">EOMONTH(B26,0)-B26+1</f>
        <v>31</v>
      </c>
      <c r="B26" s="38" t="n">
        <f aca="false">Curves!A25</f>
        <v>37834</v>
      </c>
      <c r="C26" s="40" t="n">
        <f aca="false">$A25*Volumes!B23*Curves!F24+25*Volumes!B24*Curves!F25</f>
        <v>943775</v>
      </c>
      <c r="D26" s="40" t="n">
        <f aca="false">$A25*Volumes!C23*Curves!J24+25*Volumes!C24*Curves!J25</f>
        <v>943775</v>
      </c>
      <c r="E26" s="40" t="n">
        <f aca="false">$A25*Volumes!D23*Curves!N24+25*Volumes!D24*Curves!N25</f>
        <v>7904190</v>
      </c>
      <c r="F26" s="40" t="n">
        <f aca="false">A25*Volumes!E23*Curves!R24+25*Volumes!E24*Curves!R25</f>
        <v>0</v>
      </c>
      <c r="G26" s="40" t="n">
        <f aca="false">$A25*Volumes!F23*Curves!V24+25*Curves!V25*Volumes!F24</f>
        <v>4172700</v>
      </c>
      <c r="H26" s="40" t="n">
        <f aca="false">A25*Volumes!G23*Curves!Z24+25*Curves!Z25*Volumes!G24</f>
        <v>0</v>
      </c>
      <c r="I26" s="39" t="n">
        <f aca="false">A25*Volumes!H23*Curves!AD24+25*Curves!AD25*Volumes!H24</f>
        <v>0</v>
      </c>
      <c r="J26" s="40" t="n">
        <f aca="false">SUM(C26:I26)</f>
        <v>13964440</v>
      </c>
      <c r="L26" s="45" t="n">
        <f aca="false">J26/Volumes!I24/(25+A25)</f>
        <v>3.46340277777778</v>
      </c>
    </row>
    <row r="27" customFormat="false" ht="12.75" hidden="false" customHeight="false" outlineLevel="0" collapsed="false">
      <c r="A27" s="39" t="n">
        <f aca="false">EOMONTH(B27,0)-B27+1</f>
        <v>30</v>
      </c>
      <c r="B27" s="38" t="n">
        <f aca="false">Curves!A26</f>
        <v>37865</v>
      </c>
      <c r="C27" s="40" t="n">
        <f aca="false">$A26*Volumes!B24*Curves!F25+25*Volumes!B25*Curves!F26</f>
        <v>950450</v>
      </c>
      <c r="D27" s="40" t="n">
        <f aca="false">$A26*Volumes!C24*Curves!J25+25*Volumes!C25*Curves!J26</f>
        <v>950450</v>
      </c>
      <c r="E27" s="40" t="n">
        <f aca="false">$A26*Volumes!D24*Curves!N25+25*Volumes!D25*Curves!N26</f>
        <v>7960260</v>
      </c>
      <c r="F27" s="40" t="n">
        <f aca="false">A26*Volumes!E24*Curves!R25+25*Volumes!E25*Curves!R26</f>
        <v>0</v>
      </c>
      <c r="G27" s="40" t="n">
        <f aca="false">$A26*Volumes!F24*Curves!V25+25*Curves!V26*Volumes!F25</f>
        <v>4199400</v>
      </c>
      <c r="H27" s="40" t="n">
        <f aca="false">A26*Volumes!G24*Curves!Z25+25*Curves!Z26*Volumes!G25</f>
        <v>0</v>
      </c>
      <c r="I27" s="39" t="n">
        <f aca="false">A26*Volumes!H24*Curves!AD25+25*Curves!AD26*Volumes!H25</f>
        <v>0</v>
      </c>
      <c r="J27" s="40" t="n">
        <f aca="false">SUM(C27:I27)</f>
        <v>14060560</v>
      </c>
      <c r="L27" s="45" t="n">
        <f aca="false">J27/Volumes!I25/(25+A26)</f>
        <v>3.48724206349206</v>
      </c>
    </row>
    <row r="28" customFormat="false" ht="12.75" hidden="false" customHeight="false" outlineLevel="0" collapsed="false">
      <c r="A28" s="39" t="n">
        <f aca="false">EOMONTH(B28,0)-B28+1</f>
        <v>31</v>
      </c>
      <c r="B28" s="38" t="n">
        <f aca="false">Curves!A27</f>
        <v>37895</v>
      </c>
      <c r="C28" s="40" t="n">
        <f aca="false">$A27*Volumes!B25*Curves!F26+25*Volumes!B26*Curves!F27</f>
        <v>940625</v>
      </c>
      <c r="D28" s="40" t="n">
        <f aca="false">$A27*Volumes!C25*Curves!J26+25*Volumes!C26*Curves!J27</f>
        <v>940625</v>
      </c>
      <c r="E28" s="40" t="n">
        <f aca="false">$A27*Volumes!D25*Curves!N26+25*Volumes!D26*Curves!N27</f>
        <v>7878150</v>
      </c>
      <c r="F28" s="40" t="n">
        <f aca="false">A27*Volumes!E25*Curves!R26+25*Volumes!E26*Curves!R27</f>
        <v>0</v>
      </c>
      <c r="G28" s="40" t="n">
        <f aca="false">$A27*Volumes!F25*Curves!V26+25*Curves!V27*Volumes!F26</f>
        <v>4153000</v>
      </c>
      <c r="H28" s="40" t="n">
        <f aca="false">A27*Volumes!G25*Curves!Z26+25*Curves!Z27*Volumes!G26</f>
        <v>0</v>
      </c>
      <c r="I28" s="39" t="n">
        <f aca="false">A27*Volumes!H25*Curves!AD26+25*Curves!AD27*Volumes!H26</f>
        <v>0</v>
      </c>
      <c r="J28" s="40" t="n">
        <f aca="false">SUM(C28:I28)</f>
        <v>13912400</v>
      </c>
      <c r="L28" s="45" t="n">
        <f aca="false">J28/Volumes!I26/(25+A27)</f>
        <v>3.51323232323232</v>
      </c>
    </row>
    <row r="29" customFormat="false" ht="12.75" hidden="false" customHeight="false" outlineLevel="0" collapsed="false">
      <c r="A29" s="39" t="n">
        <f aca="false">EOMONTH(B29,0)-B29+1</f>
        <v>30</v>
      </c>
      <c r="B29" s="38" t="n">
        <f aca="false">Curves!A28</f>
        <v>37926</v>
      </c>
      <c r="C29" s="40" t="n">
        <f aca="false">$A28*Volumes!B26*Curves!F27+25*Volumes!B27*Curves!F28</f>
        <v>987100</v>
      </c>
      <c r="D29" s="40" t="n">
        <f aca="false">$A28*Volumes!C26*Curves!J27+25*Volumes!C27*Curves!J28</f>
        <v>987100</v>
      </c>
      <c r="E29" s="40" t="n">
        <f aca="false">$A28*Volumes!D26*Curves!N27+25*Volumes!D27*Curves!N28</f>
        <v>8268120</v>
      </c>
      <c r="F29" s="40" t="n">
        <f aca="false">A28*Volumes!E26*Curves!R27+25*Volumes!E27*Curves!R28</f>
        <v>0</v>
      </c>
      <c r="G29" s="40" t="n">
        <f aca="false">$A28*Volumes!F26*Curves!V27+25*Curves!V28*Volumes!F27</f>
        <v>4373500</v>
      </c>
      <c r="H29" s="40" t="n">
        <f aca="false">A28*Volumes!G26*Curves!Z27+25*Curves!Z28*Volumes!G27</f>
        <v>0</v>
      </c>
      <c r="I29" s="39" t="n">
        <f aca="false">A28*Volumes!H26*Curves!AD27+25*Curves!AD28*Volumes!H27</f>
        <v>0</v>
      </c>
      <c r="J29" s="40" t="n">
        <f aca="false">SUM(C29:I29)</f>
        <v>14615820</v>
      </c>
      <c r="L29" s="45" t="n">
        <f aca="false">J29/Volumes!I27/(25+A28)</f>
        <v>3.62495535714286</v>
      </c>
    </row>
    <row r="30" customFormat="false" ht="12.75" hidden="false" customHeight="false" outlineLevel="0" collapsed="false">
      <c r="A30" s="39" t="n">
        <f aca="false">EOMONTH(B30,0)-B30+1</f>
        <v>31</v>
      </c>
      <c r="B30" s="38" t="n">
        <f aca="false">Curves!A29</f>
        <v>37956</v>
      </c>
      <c r="C30" s="40" t="n">
        <f aca="false">$A29*Volumes!B27*Curves!F28+25*Volumes!B28*Curves!F29</f>
        <v>1019062.5</v>
      </c>
      <c r="D30" s="40" t="n">
        <f aca="false">$A29*Volumes!C27*Curves!J28+25*Volumes!C28*Curves!J29</f>
        <v>1019062.5</v>
      </c>
      <c r="E30" s="40" t="n">
        <f aca="false">$A29*Volumes!D27*Curves!N28+25*Volumes!D28*Curves!N29</f>
        <v>8537025</v>
      </c>
      <c r="F30" s="40" t="n">
        <f aca="false">A29*Volumes!E27*Curves!R28+25*Volumes!E28*Curves!R29</f>
        <v>0</v>
      </c>
      <c r="G30" s="40" t="n">
        <f aca="false">$A29*Volumes!F27*Curves!V28+25*Curves!V29*Volumes!F28</f>
        <v>4548500</v>
      </c>
      <c r="H30" s="40" t="n">
        <f aca="false">A29*Volumes!G27*Curves!Z28+25*Curves!Z29*Volumes!G28</f>
        <v>0</v>
      </c>
      <c r="I30" s="39" t="n">
        <f aca="false">A29*Volumes!H27*Curves!AD28+25*Curves!AD29*Volumes!H28</f>
        <v>0</v>
      </c>
      <c r="J30" s="40" t="n">
        <f aca="false">SUM(C30:I30)</f>
        <v>15123650</v>
      </c>
      <c r="L30" s="45" t="n">
        <f aca="false">J30/Volumes!I28/(25+A29)</f>
        <v>3.81910353535354</v>
      </c>
    </row>
    <row r="31" customFormat="false" ht="12.75" hidden="false" customHeight="false" outlineLevel="0" collapsed="false">
      <c r="A31" s="39" t="n">
        <f aca="false">EOMONTH(B31,0)-B31+1</f>
        <v>31</v>
      </c>
      <c r="B31" s="38" t="n">
        <f aca="false">Curves!A30</f>
        <v>37987</v>
      </c>
      <c r="C31" s="40" t="n">
        <f aca="false">$A30*Volumes!B28*Curves!F29+25*Volumes!B29*Curves!F30</f>
        <v>1071762.5</v>
      </c>
      <c r="D31" s="40" t="n">
        <f aca="false">$A30*Volumes!C28*Curves!J29+25*Volumes!C29*Curves!J30</f>
        <v>1071762.5</v>
      </c>
      <c r="E31" s="40" t="n">
        <f aca="false">$A30*Volumes!D28*Curves!N29+25*Volumes!D29*Curves!N30</f>
        <v>8979285</v>
      </c>
      <c r="F31" s="40" t="n">
        <f aca="false">A30*Volumes!E28*Curves!R29+25*Volumes!E29*Curves!R30</f>
        <v>0</v>
      </c>
      <c r="G31" s="40" t="n">
        <f aca="false">$A30*Volumes!F28*Curves!V29+25*Curves!V30*Volumes!F29</f>
        <v>4815100</v>
      </c>
      <c r="H31" s="40" t="n">
        <f aca="false">A30*Volumes!G28*Curves!Z29+25*Curves!Z30*Volumes!G29</f>
        <v>0</v>
      </c>
      <c r="I31" s="39" t="n">
        <f aca="false">A30*Volumes!H28*Curves!AD29+25*Curves!AD30*Volumes!H29</f>
        <v>0</v>
      </c>
      <c r="J31" s="40" t="n">
        <f aca="false">SUM(C31:I31)</f>
        <v>15937910</v>
      </c>
      <c r="L31" s="45" t="n">
        <f aca="false">J31/Volumes!I29/(25+A30)</f>
        <v>3.95285466269841</v>
      </c>
    </row>
    <row r="32" customFormat="false" ht="12.75" hidden="false" customHeight="false" outlineLevel="0" collapsed="false">
      <c r="A32" s="39" t="n">
        <f aca="false">EOMONTH(B32,0)-B32+1</f>
        <v>29</v>
      </c>
      <c r="B32" s="38" t="n">
        <f aca="false">Curves!A31</f>
        <v>38018</v>
      </c>
      <c r="C32" s="40" t="n">
        <f aca="false">$A31*Volumes!B29*Curves!F30+25*Volumes!B30*Curves!F31</f>
        <v>1070957.5</v>
      </c>
      <c r="D32" s="40" t="n">
        <f aca="false">$A31*Volumes!C29*Curves!J30+25*Volumes!C30*Curves!J31</f>
        <v>1070957.5</v>
      </c>
      <c r="E32" s="40" t="n">
        <f aca="false">$A31*Volumes!D29*Curves!N30+25*Volumes!D30*Curves!N31</f>
        <v>8972523</v>
      </c>
      <c r="F32" s="40" t="n">
        <f aca="false">A31*Volumes!E29*Curves!R30+25*Volumes!E30*Curves!R31</f>
        <v>0</v>
      </c>
      <c r="G32" s="40" t="n">
        <f aca="false">$A31*Volumes!F29*Curves!V30+25*Curves!V31*Volumes!F30</f>
        <v>4814480</v>
      </c>
      <c r="H32" s="40" t="n">
        <f aca="false">A31*Volumes!G29*Curves!Z30+25*Curves!Z31*Volumes!G30</f>
        <v>0</v>
      </c>
      <c r="I32" s="39" t="n">
        <f aca="false">A31*Volumes!H29*Curves!AD30+25*Curves!AD31*Volumes!H30</f>
        <v>0</v>
      </c>
      <c r="J32" s="40" t="n">
        <f aca="false">SUM(C32:I32)</f>
        <v>15928918</v>
      </c>
      <c r="L32" s="45" t="n">
        <f aca="false">J32/Volumes!I30/(25+A31)</f>
        <v>3.95062450396825</v>
      </c>
    </row>
    <row r="33" customFormat="false" ht="12.75" hidden="false" customHeight="false" outlineLevel="0" collapsed="false">
      <c r="A33" s="39" t="n">
        <f aca="false">EOMONTH(B33,0)-B33+1</f>
        <v>31</v>
      </c>
      <c r="B33" s="38" t="n">
        <f aca="false">Curves!A32</f>
        <v>38047</v>
      </c>
      <c r="C33" s="40" t="n">
        <f aca="false">$A32*Volumes!B30*Curves!F31+25*Volumes!B31*Curves!F32</f>
        <v>1004712.5</v>
      </c>
      <c r="D33" s="40" t="n">
        <f aca="false">$A32*Volumes!C30*Curves!J31+25*Volumes!C31*Curves!J32</f>
        <v>1004712.5</v>
      </c>
      <c r="E33" s="40" t="n">
        <f aca="false">$A32*Volumes!D30*Curves!N31+25*Volumes!D31*Curves!N32</f>
        <v>8416905</v>
      </c>
      <c r="F33" s="40" t="n">
        <f aca="false">A32*Volumes!E30*Curves!R31+25*Volumes!E31*Curves!R32</f>
        <v>0</v>
      </c>
      <c r="G33" s="40" t="n">
        <f aca="false">$A32*Volumes!F30*Curves!V31+25*Curves!V32*Volumes!F31</f>
        <v>4440900</v>
      </c>
      <c r="H33" s="40" t="n">
        <f aca="false">A32*Volumes!G30*Curves!Z31+25*Curves!Z32*Volumes!G31</f>
        <v>0</v>
      </c>
      <c r="I33" s="39" t="n">
        <f aca="false">A32*Volumes!H30*Curves!AD31+25*Curves!AD32*Volumes!H31</f>
        <v>0</v>
      </c>
      <c r="J33" s="40" t="n">
        <f aca="false">SUM(C33:I33)</f>
        <v>14867230</v>
      </c>
      <c r="L33" s="45" t="n">
        <f aca="false">J33/Volumes!I31/(25+A32)</f>
        <v>3.82387602880658</v>
      </c>
    </row>
    <row r="34" customFormat="false" ht="12.75" hidden="false" customHeight="false" outlineLevel="0" collapsed="false">
      <c r="A34" s="39" t="n">
        <f aca="false">EOMONTH(B34,0)-B34+1</f>
        <v>30</v>
      </c>
      <c r="B34" s="38" t="n">
        <f aca="false">Curves!A33</f>
        <v>38078</v>
      </c>
      <c r="C34" s="40" t="n">
        <f aca="false">$A33*Volumes!B31*Curves!F32+25*Volumes!B32*Curves!F33</f>
        <v>1002125</v>
      </c>
      <c r="D34" s="40" t="n">
        <f aca="false">$A33*Volumes!C31*Curves!J32+25*Volumes!C32*Curves!J33</f>
        <v>1002125</v>
      </c>
      <c r="E34" s="40" t="n">
        <f aca="false">$A33*Volumes!D31*Curves!N32+25*Volumes!D32*Curves!N33</f>
        <v>8394330</v>
      </c>
      <c r="F34" s="40" t="n">
        <f aca="false">A33*Volumes!E31*Curves!R32+25*Volumes!E32*Curves!R33</f>
        <v>0</v>
      </c>
      <c r="G34" s="40" t="n">
        <f aca="false">$A33*Volumes!F31*Curves!V32+25*Curves!V33*Volumes!F32</f>
        <v>4412500</v>
      </c>
      <c r="H34" s="40" t="n">
        <f aca="false">A33*Volumes!G31*Curves!Z32+25*Curves!Z33*Volumes!G32</f>
        <v>0</v>
      </c>
      <c r="I34" s="39" t="n">
        <f aca="false">A33*Volumes!H31*Curves!AD32+25*Curves!AD33*Volumes!H32</f>
        <v>0</v>
      </c>
      <c r="J34" s="40" t="n">
        <f aca="false">SUM(C34:I34)</f>
        <v>14811080</v>
      </c>
      <c r="L34" s="45" t="n">
        <f aca="false">J34/Volumes!I32/(25+A33)</f>
        <v>3.67338293650794</v>
      </c>
    </row>
    <row r="35" customFormat="false" ht="12.75" hidden="false" customHeight="false" outlineLevel="0" collapsed="false">
      <c r="A35" s="39" t="n">
        <f aca="false">EOMONTH(B35,0)-B35+1</f>
        <v>31</v>
      </c>
      <c r="B35" s="38" t="n">
        <f aca="false">Curves!A34</f>
        <v>38108</v>
      </c>
      <c r="C35" s="40" t="n">
        <f aca="false">$A34*Volumes!B32*Curves!F33+25*Volumes!B33*Curves!F34</f>
        <v>960525</v>
      </c>
      <c r="D35" s="40" t="n">
        <f aca="false">$A34*Volumes!C32*Curves!J33+25*Volumes!C33*Curves!J34</f>
        <v>960525</v>
      </c>
      <c r="E35" s="40" t="n">
        <f aca="false">$A34*Volumes!D32*Curves!N33+25*Volumes!D33*Curves!N34</f>
        <v>8045310</v>
      </c>
      <c r="F35" s="40" t="n">
        <f aca="false">A34*Volumes!E32*Curves!R33+25*Volumes!E33*Curves!R34</f>
        <v>0</v>
      </c>
      <c r="G35" s="40" t="n">
        <f aca="false">$A34*Volumes!F32*Curves!V33+25*Curves!V34*Volumes!F33</f>
        <v>4287600</v>
      </c>
      <c r="H35" s="40" t="n">
        <f aca="false">A34*Volumes!G32*Curves!Z33+25*Curves!Z34*Volumes!G33</f>
        <v>0</v>
      </c>
      <c r="I35" s="39" t="n">
        <f aca="false">A34*Volumes!H32*Curves!AD33+25*Curves!AD34*Volumes!H33</f>
        <v>0</v>
      </c>
      <c r="J35" s="40" t="n">
        <f aca="false">SUM(C35:I35)</f>
        <v>14253960</v>
      </c>
      <c r="L35" s="45" t="n">
        <f aca="false">J35/Volumes!I33/(25+A34)</f>
        <v>3.59948484848485</v>
      </c>
    </row>
    <row r="36" customFormat="false" ht="12.75" hidden="false" customHeight="false" outlineLevel="0" collapsed="false">
      <c r="A36" s="39" t="n">
        <f aca="false">EOMONTH(B36,0)-B36+1</f>
        <v>30</v>
      </c>
      <c r="B36" s="38" t="n">
        <f aca="false">Curves!A35</f>
        <v>38139</v>
      </c>
      <c r="C36" s="40" t="n">
        <f aca="false">$A35*Volumes!B33*Curves!F34+25*Volumes!B34*Curves!F35</f>
        <v>983600</v>
      </c>
      <c r="D36" s="40" t="n">
        <f aca="false">$A35*Volumes!C33*Curves!J34+25*Volumes!C34*Curves!J35</f>
        <v>983600</v>
      </c>
      <c r="E36" s="40" t="n">
        <f aca="false">$A35*Volumes!D33*Curves!N34+25*Volumes!D34*Curves!N35</f>
        <v>8238720</v>
      </c>
      <c r="F36" s="40" t="n">
        <f aca="false">A35*Volumes!E33*Curves!R34+25*Volumes!E34*Curves!R35</f>
        <v>0</v>
      </c>
      <c r="G36" s="40" t="n">
        <f aca="false">$A35*Volumes!F33*Curves!V34+25*Curves!V35*Volumes!F34</f>
        <v>4388000</v>
      </c>
      <c r="H36" s="40" t="n">
        <f aca="false">A35*Volumes!G33*Curves!Z34+25*Curves!Z35*Volumes!G34</f>
        <v>0</v>
      </c>
      <c r="I36" s="39" t="n">
        <f aca="false">A35*Volumes!H33*Curves!AD34+25*Curves!AD35*Volumes!H34</f>
        <v>0</v>
      </c>
      <c r="J36" s="40" t="n">
        <f aca="false">SUM(C36:I36)</f>
        <v>14593920</v>
      </c>
      <c r="L36" s="45" t="n">
        <f aca="false">J36/Volumes!I34/(25+A35)</f>
        <v>3.61952380952381</v>
      </c>
    </row>
    <row r="37" customFormat="false" ht="12.75" hidden="false" customHeight="false" outlineLevel="0" collapsed="false">
      <c r="A37" s="39" t="n">
        <f aca="false">EOMONTH(B37,0)-B37+1</f>
        <v>31</v>
      </c>
      <c r="B37" s="38" t="n">
        <f aca="false">Curves!A36</f>
        <v>38169</v>
      </c>
      <c r="C37" s="40" t="n">
        <f aca="false">$A36*Volumes!B34*Curves!F35+25*Volumes!B35*Curves!F36</f>
        <v>977750</v>
      </c>
      <c r="D37" s="40" t="n">
        <f aca="false">$A36*Volumes!C34*Curves!J35+25*Volumes!C35*Curves!J36</f>
        <v>977750</v>
      </c>
      <c r="E37" s="40" t="n">
        <f aca="false">$A36*Volumes!D34*Curves!N35+25*Volumes!D35*Curves!N36</f>
        <v>8190000</v>
      </c>
      <c r="F37" s="40" t="n">
        <f aca="false">A36*Volumes!E34*Curves!R35+25*Volumes!E35*Curves!R36</f>
        <v>0</v>
      </c>
      <c r="G37" s="40" t="n">
        <f aca="false">$A36*Volumes!F34*Curves!V35+25*Curves!V36*Volumes!F35</f>
        <v>4356500</v>
      </c>
      <c r="H37" s="40" t="n">
        <f aca="false">A36*Volumes!G34*Curves!Z35+25*Curves!Z36*Volumes!G35</f>
        <v>0</v>
      </c>
      <c r="I37" s="39" t="n">
        <f aca="false">A36*Volumes!H34*Curves!AD35+25*Curves!AD36*Volumes!H35</f>
        <v>0</v>
      </c>
      <c r="J37" s="40" t="n">
        <f aca="false">SUM(C37:I37)</f>
        <v>14502000</v>
      </c>
      <c r="L37" s="45" t="n">
        <f aca="false">J37/Volumes!I35/(25+A36)</f>
        <v>3.66212121212121</v>
      </c>
    </row>
    <row r="38" customFormat="false" ht="12.75" hidden="false" customHeight="false" outlineLevel="0" collapsed="false">
      <c r="A38" s="39" t="n">
        <f aca="false">EOMONTH(B38,0)-B38+1</f>
        <v>31</v>
      </c>
      <c r="B38" s="38" t="n">
        <f aca="false">Curves!A37</f>
        <v>38200</v>
      </c>
      <c r="C38" s="40" t="n">
        <f aca="false">$A37*Volumes!B35*Curves!F36+25*Volumes!B36*Curves!F37</f>
        <v>1007275</v>
      </c>
      <c r="D38" s="40" t="n">
        <f aca="false">$A37*Volumes!C35*Curves!J36+25*Volumes!C36*Curves!J37</f>
        <v>1007275</v>
      </c>
      <c r="E38" s="40" t="n">
        <f aca="false">$A37*Volumes!D35*Curves!N36+25*Volumes!D36*Curves!N37</f>
        <v>8437590</v>
      </c>
      <c r="F38" s="40" t="n">
        <f aca="false">A37*Volumes!E35*Curves!R36+25*Volumes!E36*Curves!R37</f>
        <v>0</v>
      </c>
      <c r="G38" s="40" t="n">
        <f aca="false">$A37*Volumes!F35*Curves!V36+25*Curves!V37*Volumes!F36</f>
        <v>4482700</v>
      </c>
      <c r="H38" s="40" t="n">
        <f aca="false">A37*Volumes!G35*Curves!Z36+25*Curves!Z37*Volumes!G36</f>
        <v>0</v>
      </c>
      <c r="I38" s="39" t="n">
        <f aca="false">A37*Volumes!H35*Curves!AD36+25*Curves!AD37*Volumes!H36</f>
        <v>0</v>
      </c>
      <c r="J38" s="40" t="n">
        <f aca="false">SUM(C38:I38)</f>
        <v>14934840</v>
      </c>
      <c r="L38" s="45" t="n">
        <f aca="false">J38/Volumes!I36/(25+A37)</f>
        <v>3.70407738095238</v>
      </c>
    </row>
    <row r="39" customFormat="false" ht="12.75" hidden="false" customHeight="false" outlineLevel="0" collapsed="false">
      <c r="A39" s="39" t="n">
        <f aca="false">EOMONTH(B39,0)-B39+1</f>
        <v>30</v>
      </c>
      <c r="B39" s="38" t="n">
        <f aca="false">Curves!A38</f>
        <v>38231</v>
      </c>
      <c r="C39" s="40" t="n">
        <f aca="false">$A38*Volumes!B36*Curves!F37+25*Volumes!B37*Curves!F38</f>
        <v>1012570</v>
      </c>
      <c r="D39" s="40" t="n">
        <f aca="false">$A38*Volumes!C36*Curves!J37+25*Volumes!C37*Curves!J38</f>
        <v>1012570</v>
      </c>
      <c r="E39" s="40" t="n">
        <f aca="false">$A38*Volumes!D36*Curves!N37+25*Volumes!D37*Curves!N38</f>
        <v>8482068</v>
      </c>
      <c r="F39" s="40" t="n">
        <f aca="false">A38*Volumes!E36*Curves!R37+25*Volumes!E37*Curves!R38</f>
        <v>0</v>
      </c>
      <c r="G39" s="40" t="n">
        <f aca="false">$A38*Volumes!F36*Curves!V37+25*Curves!V38*Volumes!F37</f>
        <v>4503880</v>
      </c>
      <c r="H39" s="40" t="n">
        <f aca="false">A38*Volumes!G36*Curves!Z37+25*Curves!Z38*Volumes!G37</f>
        <v>0</v>
      </c>
      <c r="I39" s="39" t="n">
        <f aca="false">A38*Volumes!H36*Curves!AD37+25*Curves!AD38*Volumes!H37</f>
        <v>0</v>
      </c>
      <c r="J39" s="40" t="n">
        <f aca="false">SUM(C39:I39)</f>
        <v>15011088</v>
      </c>
      <c r="L39" s="45" t="n">
        <f aca="false">J39/Volumes!I37/(25+A38)</f>
        <v>3.7229880952381</v>
      </c>
    </row>
    <row r="40" customFormat="false" ht="12.75" hidden="false" customHeight="false" outlineLevel="0" collapsed="false">
      <c r="A40" s="39" t="n">
        <f aca="false">EOMONTH(B40,0)-B40+1</f>
        <v>31</v>
      </c>
      <c r="B40" s="38" t="n">
        <f aca="false">Curves!A39</f>
        <v>38261</v>
      </c>
      <c r="C40" s="40" t="n">
        <f aca="false">$A39*Volumes!B37*Curves!F38+25*Volumes!B38*Curves!F39</f>
        <v>995825</v>
      </c>
      <c r="D40" s="40" t="n">
        <f aca="false">$A39*Volumes!C37*Curves!J38+25*Volumes!C38*Curves!J39</f>
        <v>995825</v>
      </c>
      <c r="E40" s="40" t="n">
        <f aca="false">$A39*Volumes!D37*Curves!N38+25*Volumes!D38*Curves!N39</f>
        <v>8341830</v>
      </c>
      <c r="F40" s="40" t="n">
        <f aca="false">A39*Volumes!E37*Curves!R38+25*Volumes!E38*Curves!R39</f>
        <v>0</v>
      </c>
      <c r="G40" s="40" t="n">
        <f aca="false">$A39*Volumes!F37*Curves!V38+25*Curves!V39*Volumes!F38</f>
        <v>4428800</v>
      </c>
      <c r="H40" s="40" t="n">
        <f aca="false">A39*Volumes!G37*Curves!Z38+25*Curves!Z39*Volumes!G38</f>
        <v>0</v>
      </c>
      <c r="I40" s="39" t="n">
        <f aca="false">A39*Volumes!H37*Curves!AD38+25*Curves!AD39*Volumes!H38</f>
        <v>0</v>
      </c>
      <c r="J40" s="40" t="n">
        <f aca="false">SUM(C40:I40)</f>
        <v>14762280</v>
      </c>
      <c r="L40" s="45" t="n">
        <f aca="false">J40/Volumes!I38/(25+A39)</f>
        <v>3.72784848484848</v>
      </c>
    </row>
    <row r="41" customFormat="false" ht="12.75" hidden="false" customHeight="false" outlineLevel="0" collapsed="false">
      <c r="A41" s="39" t="n">
        <f aca="false">EOMONTH(B41,0)-B41+1</f>
        <v>30</v>
      </c>
      <c r="B41" s="38" t="n">
        <f aca="false">Curves!A40</f>
        <v>38292</v>
      </c>
      <c r="C41" s="40" t="n">
        <f aca="false">$A40*Volumes!B38*Curves!F39+25*Volumes!B39*Curves!F40</f>
        <v>1036305</v>
      </c>
      <c r="D41" s="40" t="n">
        <f aca="false">$A40*Volumes!C38*Curves!J39+25*Volumes!C39*Curves!J40</f>
        <v>1036305</v>
      </c>
      <c r="E41" s="40" t="n">
        <f aca="false">$A40*Volumes!D38*Curves!N39+25*Volumes!D39*Curves!N40</f>
        <v>8681442</v>
      </c>
      <c r="F41" s="40" t="n">
        <f aca="false">A40*Volumes!E38*Curves!R39+25*Volumes!E39*Curves!R40</f>
        <v>0</v>
      </c>
      <c r="G41" s="40" t="n">
        <f aca="false">$A40*Volumes!F38*Curves!V39+25*Curves!V40*Volumes!F39</f>
        <v>4611320</v>
      </c>
      <c r="H41" s="40" t="n">
        <f aca="false">A40*Volumes!G38*Curves!Z39+25*Curves!Z40*Volumes!G39</f>
        <v>0</v>
      </c>
      <c r="I41" s="39" t="n">
        <f aca="false">A40*Volumes!H38*Curves!AD39+25*Curves!AD40*Volumes!H39</f>
        <v>0</v>
      </c>
      <c r="J41" s="40" t="n">
        <f aca="false">SUM(C41:I41)</f>
        <v>15365372</v>
      </c>
      <c r="L41" s="45" t="n">
        <f aca="false">J41/Volumes!I39/(25+A40)</f>
        <v>3.81085615079365</v>
      </c>
    </row>
    <row r="42" customFormat="false" ht="12.75" hidden="false" customHeight="false" outlineLevel="0" collapsed="false">
      <c r="A42" s="39" t="n">
        <f aca="false">EOMONTH(B42,0)-B42+1</f>
        <v>31</v>
      </c>
      <c r="B42" s="38" t="n">
        <f aca="false">Curves!A41</f>
        <v>38322</v>
      </c>
      <c r="C42" s="40" t="n">
        <f aca="false">$A41*Volumes!B39*Curves!F40+25*Volumes!B40*Curves!F41</f>
        <v>1061387.5</v>
      </c>
      <c r="D42" s="40" t="n">
        <f aca="false">$A41*Volumes!C39*Curves!J40+25*Volumes!C40*Curves!J41</f>
        <v>1061387.5</v>
      </c>
      <c r="E42" s="40" t="n">
        <f aca="false">$A41*Volumes!D39*Curves!N40+25*Volumes!D40*Curves!N41</f>
        <v>8892555</v>
      </c>
      <c r="F42" s="40" t="n">
        <f aca="false">A41*Volumes!E39*Curves!R40+25*Volumes!E40*Curves!R41</f>
        <v>0</v>
      </c>
      <c r="G42" s="40" t="n">
        <f aca="false">$A41*Volumes!F39*Curves!V40+25*Curves!V41*Volumes!F40</f>
        <v>4754800</v>
      </c>
      <c r="H42" s="40" t="n">
        <f aca="false">A41*Volumes!G39*Curves!Z40+25*Curves!Z41*Volumes!G40</f>
        <v>0</v>
      </c>
      <c r="I42" s="39" t="n">
        <f aca="false">A41*Volumes!H39*Curves!AD40+25*Curves!AD41*Volumes!H40</f>
        <v>0</v>
      </c>
      <c r="J42" s="40" t="n">
        <f aca="false">SUM(C42:I42)</f>
        <v>15770130</v>
      </c>
      <c r="L42" s="45" t="n">
        <f aca="false">J42/Volumes!I40/(25+A41)</f>
        <v>3.98235606060606</v>
      </c>
    </row>
    <row r="43" customFormat="false" ht="12.75" hidden="false" customHeight="false" outlineLevel="0" collapsed="false">
      <c r="A43" s="39" t="n">
        <f aca="false">EOMONTH(B43,0)-B43+1</f>
        <v>31</v>
      </c>
      <c r="B43" s="38" t="n">
        <f aca="false">Curves!A42</f>
        <v>38353</v>
      </c>
      <c r="C43" s="40" t="n">
        <f aca="false">$A42*Volumes!B40*Curves!F41+25*Volumes!B41*Curves!F42</f>
        <v>1108302.5</v>
      </c>
      <c r="D43" s="40" t="n">
        <f aca="false">$A42*Volumes!C40*Curves!J41+25*Volumes!C41*Curves!J42</f>
        <v>1108302.5</v>
      </c>
      <c r="E43" s="40" t="n">
        <f aca="false">$A42*Volumes!D40*Curves!N41+25*Volumes!D41*Curves!N42</f>
        <v>9286221</v>
      </c>
      <c r="F43" s="40" t="n">
        <f aca="false">A42*Volumes!E40*Curves!R41+25*Volumes!E41*Curves!R42</f>
        <v>0</v>
      </c>
      <c r="G43" s="40" t="n">
        <f aca="false">$A42*Volumes!F40*Curves!V41+25*Curves!V42*Volumes!F41</f>
        <v>4997260</v>
      </c>
      <c r="H43" s="40" t="n">
        <f aca="false">A42*Volumes!G40*Curves!Z41+25*Curves!Z42*Volumes!G41</f>
        <v>0</v>
      </c>
      <c r="I43" s="39" t="n">
        <f aca="false">A42*Volumes!H40*Curves!AD41+25*Curves!AD42*Volumes!H41</f>
        <v>0</v>
      </c>
      <c r="J43" s="40" t="n">
        <f aca="false">SUM(C43:I43)</f>
        <v>16500086</v>
      </c>
      <c r="L43" s="45" t="n">
        <f aca="false">J43/Volumes!I41/(25+A42)</f>
        <v>4.09228323412698</v>
      </c>
    </row>
    <row r="44" customFormat="false" ht="12.75" hidden="false" customHeight="false" outlineLevel="0" collapsed="false">
      <c r="A44" s="39" t="n">
        <f aca="false">EOMONTH(B44,0)-B44+1</f>
        <v>28</v>
      </c>
      <c r="B44" s="38" t="n">
        <f aca="false">Curves!A43</f>
        <v>38384</v>
      </c>
      <c r="C44" s="40" t="n">
        <f aca="false">$A43*Volumes!B41*Curves!F42+25*Volumes!B42*Curves!F43</f>
        <v>1103157.5</v>
      </c>
      <c r="D44" s="40" t="n">
        <f aca="false">$A43*Volumes!C41*Curves!J42+25*Volumes!C42*Curves!J43</f>
        <v>1103157.5</v>
      </c>
      <c r="E44" s="40" t="n">
        <f aca="false">$A43*Volumes!D41*Curves!N42+25*Volumes!D42*Curves!N43</f>
        <v>9243003</v>
      </c>
      <c r="F44" s="40" t="n">
        <f aca="false">A43*Volumes!E41*Curves!R42+25*Volumes!E42*Curves!R43</f>
        <v>0</v>
      </c>
      <c r="G44" s="40" t="n">
        <f aca="false">$A43*Volumes!F41*Curves!V42+25*Curves!V43*Volumes!F42</f>
        <v>4974480</v>
      </c>
      <c r="H44" s="40" t="n">
        <f aca="false">A43*Volumes!G41*Curves!Z42+25*Curves!Z43*Volumes!G42</f>
        <v>0</v>
      </c>
      <c r="I44" s="39" t="n">
        <f aca="false">A43*Volumes!H41*Curves!AD42+25*Curves!AD43*Volumes!H42</f>
        <v>0</v>
      </c>
      <c r="J44" s="40" t="n">
        <f aca="false">SUM(C44:I44)</f>
        <v>16423798</v>
      </c>
      <c r="L44" s="45" t="n">
        <f aca="false">J44/Volumes!I42/(25+A43)</f>
        <v>4.07336259920635</v>
      </c>
    </row>
    <row r="45" customFormat="false" ht="12.75" hidden="false" customHeight="false" outlineLevel="0" collapsed="false">
      <c r="A45" s="39" t="n">
        <f aca="false">EOMONTH(B45,0)-B45+1</f>
        <v>31</v>
      </c>
      <c r="B45" s="38" t="n">
        <f aca="false">Curves!A44</f>
        <v>38412</v>
      </c>
      <c r="C45" s="40" t="n">
        <f aca="false">$A44*Volumes!B42*Curves!F43+25*Volumes!B43*Curves!F44</f>
        <v>1016275</v>
      </c>
      <c r="D45" s="40" t="n">
        <f aca="false">$A44*Volumes!C42*Curves!J43+25*Volumes!C43*Curves!J44</f>
        <v>1016275</v>
      </c>
      <c r="E45" s="40" t="n">
        <f aca="false">$A44*Volumes!D42*Curves!N43+25*Volumes!D43*Curves!N44</f>
        <v>8514450</v>
      </c>
      <c r="F45" s="40" t="n">
        <f aca="false">A44*Volumes!E42*Curves!R43+25*Volumes!E43*Curves!R44</f>
        <v>0</v>
      </c>
      <c r="G45" s="40" t="n">
        <f aca="false">$A44*Volumes!F42*Curves!V43+25*Curves!V44*Volumes!F43</f>
        <v>4591200</v>
      </c>
      <c r="H45" s="40" t="n">
        <f aca="false">A44*Volumes!G42*Curves!Z43+25*Curves!Z44*Volumes!G43</f>
        <v>0</v>
      </c>
      <c r="I45" s="39" t="n">
        <f aca="false">A44*Volumes!H42*Curves!AD43+25*Curves!AD44*Volumes!H43</f>
        <v>0</v>
      </c>
      <c r="J45" s="40" t="n">
        <f aca="false">SUM(C45:I45)</f>
        <v>15138200</v>
      </c>
      <c r="L45" s="45" t="n">
        <f aca="false">J45/Volumes!I43/(25+A44)</f>
        <v>3.96703354297694</v>
      </c>
    </row>
    <row r="46" customFormat="false" ht="12.75" hidden="false" customHeight="false" outlineLevel="0" collapsed="false">
      <c r="A46" s="39" t="n">
        <f aca="false">EOMONTH(B46,0)-B46+1</f>
        <v>30</v>
      </c>
      <c r="B46" s="38" t="n">
        <f aca="false">Curves!A45</f>
        <v>38443</v>
      </c>
      <c r="C46" s="40" t="n">
        <f aca="false">$A45*Volumes!B43*Curves!F44+25*Volumes!B44*Curves!F45</f>
        <v>1034325</v>
      </c>
      <c r="D46" s="40" t="n">
        <f aca="false">$A45*Volumes!C43*Curves!J44+25*Volumes!C44*Curves!J45</f>
        <v>1034325</v>
      </c>
      <c r="E46" s="40" t="n">
        <f aca="false">$A45*Volumes!D43*Curves!N44+25*Volumes!D44*Curves!N45</f>
        <v>8664810</v>
      </c>
      <c r="F46" s="40" t="n">
        <f aca="false">A45*Volumes!E43*Curves!R44+25*Volumes!E44*Curves!R45</f>
        <v>0</v>
      </c>
      <c r="G46" s="40" t="n">
        <f aca="false">$A45*Volumes!F43*Curves!V44+25*Curves!V45*Volumes!F44</f>
        <v>4646700</v>
      </c>
      <c r="H46" s="40" t="n">
        <f aca="false">A45*Volumes!G43*Curves!Z44+25*Curves!Z45*Volumes!G44</f>
        <v>0</v>
      </c>
      <c r="I46" s="39" t="n">
        <f aca="false">A45*Volumes!H43*Curves!AD44+25*Curves!AD45*Volumes!H44</f>
        <v>0</v>
      </c>
      <c r="J46" s="40" t="n">
        <f aca="false">SUM(C46:I46)</f>
        <v>15380160</v>
      </c>
      <c r="L46" s="45" t="n">
        <f aca="false">J46/Volumes!I44/(25+A45)</f>
        <v>3.81452380952381</v>
      </c>
    </row>
    <row r="47" customFormat="false" ht="12.75" hidden="false" customHeight="false" outlineLevel="0" collapsed="false">
      <c r="A47" s="39" t="n">
        <f aca="false">EOMONTH(B47,0)-B47+1</f>
        <v>31</v>
      </c>
      <c r="B47" s="38" t="n">
        <f aca="false">Curves!A46</f>
        <v>38473</v>
      </c>
      <c r="C47" s="40" t="n">
        <f aca="false">$A46*Volumes!B44*Curves!F45+25*Volumes!B45*Curves!F46</f>
        <v>992150</v>
      </c>
      <c r="D47" s="40" t="n">
        <f aca="false">$A46*Volumes!C44*Curves!J45+25*Volumes!C45*Curves!J46</f>
        <v>992150</v>
      </c>
      <c r="E47" s="40" t="n">
        <f aca="false">$A46*Volumes!D44*Curves!N45+25*Volumes!D45*Curves!N46</f>
        <v>8310960</v>
      </c>
      <c r="F47" s="40" t="n">
        <f aca="false">A46*Volumes!E44*Curves!R45+25*Volumes!E45*Curves!R46</f>
        <v>0</v>
      </c>
      <c r="G47" s="40" t="n">
        <f aca="false">$A46*Volumes!F44*Curves!V45+25*Curves!V46*Volumes!F45</f>
        <v>4414100</v>
      </c>
      <c r="H47" s="40" t="n">
        <f aca="false">A46*Volumes!G44*Curves!Z45+25*Curves!Z46*Volumes!G45</f>
        <v>0</v>
      </c>
      <c r="I47" s="39" t="n">
        <f aca="false">A46*Volumes!H44*Curves!AD45+25*Curves!AD46*Volumes!H45</f>
        <v>0</v>
      </c>
      <c r="J47" s="40" t="n">
        <f aca="false">SUM(C47:I47)</f>
        <v>14709360</v>
      </c>
      <c r="L47" s="45" t="n">
        <f aca="false">J47/Volumes!I45/(25+A46)</f>
        <v>3.71448484848485</v>
      </c>
    </row>
    <row r="48" customFormat="false" ht="12.75" hidden="false" customHeight="false" outlineLevel="0" collapsed="false">
      <c r="A48" s="39" t="n">
        <f aca="false">EOMONTH(B48,0)-B48+1</f>
        <v>30</v>
      </c>
      <c r="B48" s="38" t="n">
        <f aca="false">Curves!A47</f>
        <v>38504</v>
      </c>
      <c r="C48" s="40" t="n">
        <f aca="false">$A47*Volumes!B45*Curves!F46+25*Volumes!B46*Curves!F47</f>
        <v>1015800</v>
      </c>
      <c r="D48" s="40" t="n">
        <f aca="false">$A47*Volumes!C45*Curves!J46+25*Volumes!C46*Curves!J47</f>
        <v>1015800</v>
      </c>
      <c r="E48" s="40" t="n">
        <f aca="false">$A47*Volumes!D45*Curves!N46+25*Volumes!D46*Curves!N47</f>
        <v>8509200</v>
      </c>
      <c r="F48" s="40" t="n">
        <f aca="false">A47*Volumes!E45*Curves!R46+25*Volumes!E46*Curves!R47</f>
        <v>0</v>
      </c>
      <c r="G48" s="40" t="n">
        <f aca="false">$A47*Volumes!F45*Curves!V46+25*Curves!V47*Volumes!F46</f>
        <v>4516800</v>
      </c>
      <c r="H48" s="40" t="n">
        <f aca="false">A47*Volumes!G45*Curves!Z46+25*Curves!Z47*Volumes!G46</f>
        <v>0</v>
      </c>
      <c r="I48" s="39" t="n">
        <f aca="false">A47*Volumes!H45*Curves!AD46+25*Curves!AD47*Volumes!H46</f>
        <v>0</v>
      </c>
      <c r="J48" s="40" t="n">
        <f aca="false">SUM(C48:I48)</f>
        <v>15057600</v>
      </c>
      <c r="L48" s="45" t="n">
        <f aca="false">J48/Volumes!I46/(25+A47)</f>
        <v>3.73452380952381</v>
      </c>
    </row>
    <row r="49" customFormat="false" ht="12.75" hidden="false" customHeight="false" outlineLevel="0" collapsed="false">
      <c r="A49" s="39" t="n">
        <f aca="false">EOMONTH(B49,0)-B49+1</f>
        <v>31</v>
      </c>
      <c r="B49" s="38" t="n">
        <f aca="false">Curves!A48</f>
        <v>38534</v>
      </c>
      <c r="C49" s="40" t="n">
        <f aca="false">$A48*Volumes!B46*Curves!F47+25*Volumes!B47*Curves!F48</f>
        <v>1009375</v>
      </c>
      <c r="D49" s="40" t="n">
        <f aca="false">$A48*Volumes!C46*Curves!J47+25*Volumes!C47*Curves!J48</f>
        <v>1009375</v>
      </c>
      <c r="E49" s="40" t="n">
        <f aca="false">$A48*Volumes!D46*Curves!N47+25*Volumes!D47*Curves!N48</f>
        <v>8455650</v>
      </c>
      <c r="F49" s="40" t="n">
        <f aca="false">A48*Volumes!E46*Curves!R47+25*Volumes!E47*Curves!R48</f>
        <v>0</v>
      </c>
      <c r="G49" s="40" t="n">
        <f aca="false">$A48*Volumes!F46*Curves!V47+25*Curves!V48*Volumes!F47</f>
        <v>4483000</v>
      </c>
      <c r="H49" s="40" t="n">
        <f aca="false">A48*Volumes!G46*Curves!Z47+25*Curves!Z48*Volumes!G47</f>
        <v>0</v>
      </c>
      <c r="I49" s="39" t="n">
        <f aca="false">A48*Volumes!H46*Curves!AD47+25*Curves!AD48*Volumes!H47</f>
        <v>0</v>
      </c>
      <c r="J49" s="40" t="n">
        <f aca="false">SUM(C49:I49)</f>
        <v>14957400</v>
      </c>
      <c r="L49" s="45" t="n">
        <f aca="false">J49/Volumes!I47/(25+A48)</f>
        <v>3.77712121212121</v>
      </c>
    </row>
    <row r="50" customFormat="false" ht="12.75" hidden="false" customHeight="false" outlineLevel="0" collapsed="false">
      <c r="A50" s="39" t="n">
        <f aca="false">EOMONTH(B50,0)-B50+1</f>
        <v>31</v>
      </c>
      <c r="B50" s="38" t="n">
        <f aca="false">Curves!A49</f>
        <v>38565</v>
      </c>
      <c r="C50" s="40" t="n">
        <f aca="false">$A49*Volumes!B47*Curves!F48+25*Volumes!B48*Curves!F49</f>
        <v>1039475</v>
      </c>
      <c r="D50" s="40" t="n">
        <f aca="false">$A49*Volumes!C47*Curves!J48+25*Volumes!C48*Curves!J49</f>
        <v>1039475</v>
      </c>
      <c r="E50" s="40" t="n">
        <f aca="false">$A49*Volumes!D47*Curves!N48+25*Volumes!D48*Curves!N49</f>
        <v>8708070</v>
      </c>
      <c r="F50" s="40" t="n">
        <f aca="false">A49*Volumes!E47*Curves!R48+25*Volumes!E48*Curves!R49</f>
        <v>0</v>
      </c>
      <c r="G50" s="40" t="n">
        <f aca="false">$A49*Volumes!F47*Curves!V48+25*Curves!V49*Volumes!F48</f>
        <v>4611500</v>
      </c>
      <c r="H50" s="40" t="n">
        <f aca="false">A49*Volumes!G47*Curves!Z48+25*Curves!Z49*Volumes!G48</f>
        <v>0</v>
      </c>
      <c r="I50" s="39" t="n">
        <f aca="false">A49*Volumes!H47*Curves!AD48+25*Curves!AD49*Volumes!H48</f>
        <v>0</v>
      </c>
      <c r="J50" s="40" t="n">
        <f aca="false">SUM(C50:I50)</f>
        <v>15398520</v>
      </c>
      <c r="L50" s="45" t="n">
        <f aca="false">J50/Volumes!I48/(25+A49)</f>
        <v>3.81907738095238</v>
      </c>
    </row>
    <row r="51" customFormat="false" ht="12.75" hidden="false" customHeight="false" outlineLevel="0" collapsed="false">
      <c r="A51" s="39" t="n">
        <f aca="false">EOMONTH(B51,0)-B51+1</f>
        <v>30</v>
      </c>
      <c r="B51" s="38" t="n">
        <f aca="false">Curves!A50</f>
        <v>38596</v>
      </c>
      <c r="C51" s="40" t="n">
        <f aca="false">$A50*Volumes!B48*Curves!F49+25*Volumes!B49*Curves!F50</f>
        <v>1044770</v>
      </c>
      <c r="D51" s="40" t="n">
        <f aca="false">$A50*Volumes!C48*Curves!J49+25*Volumes!C49*Curves!J50</f>
        <v>1044770</v>
      </c>
      <c r="E51" s="40" t="n">
        <f aca="false">$A50*Volumes!D48*Curves!N49+25*Volumes!D49*Curves!N50</f>
        <v>8752548</v>
      </c>
      <c r="F51" s="40" t="n">
        <f aca="false">A50*Volumes!E48*Curves!R49+25*Volumes!E49*Curves!R50</f>
        <v>0</v>
      </c>
      <c r="G51" s="40" t="n">
        <f aca="false">$A50*Volumes!F48*Curves!V49+25*Curves!V50*Volumes!F49</f>
        <v>4632680</v>
      </c>
      <c r="H51" s="40" t="n">
        <f aca="false">A50*Volumes!G48*Curves!Z49+25*Curves!Z50*Volumes!G49</f>
        <v>0</v>
      </c>
      <c r="I51" s="39" t="n">
        <f aca="false">A50*Volumes!H48*Curves!AD49+25*Curves!AD50*Volumes!H49</f>
        <v>0</v>
      </c>
      <c r="J51" s="40" t="n">
        <f aca="false">SUM(C51:I51)</f>
        <v>15474768</v>
      </c>
      <c r="L51" s="45" t="n">
        <f aca="false">J51/Volumes!I49/(25+A50)</f>
        <v>3.8379880952381</v>
      </c>
    </row>
    <row r="52" customFormat="false" ht="12.75" hidden="false" customHeight="false" outlineLevel="0" collapsed="false">
      <c r="A52" s="39" t="n">
        <f aca="false">EOMONTH(B52,0)-B52+1</f>
        <v>31</v>
      </c>
      <c r="B52" s="38" t="n">
        <f aca="false">Curves!A51</f>
        <v>38626</v>
      </c>
      <c r="C52" s="40" t="n">
        <f aca="false">$A51*Volumes!B49*Curves!F50+25*Volumes!B50*Curves!F51</f>
        <v>1027450</v>
      </c>
      <c r="D52" s="40" t="n">
        <f aca="false">$A51*Volumes!C49*Curves!J50+25*Volumes!C50*Curves!J51</f>
        <v>1027450</v>
      </c>
      <c r="E52" s="40" t="n">
        <f aca="false">$A51*Volumes!D49*Curves!N50+25*Volumes!D50*Curves!N51</f>
        <v>8607480</v>
      </c>
      <c r="F52" s="40" t="n">
        <f aca="false">A51*Volumes!E49*Curves!R50+25*Volumes!E50*Curves!R51</f>
        <v>0</v>
      </c>
      <c r="G52" s="40" t="n">
        <f aca="false">$A51*Volumes!F49*Curves!V50+25*Curves!V51*Volumes!F50</f>
        <v>4555300</v>
      </c>
      <c r="H52" s="40" t="n">
        <f aca="false">A51*Volumes!G49*Curves!Z50+25*Curves!Z51*Volumes!G50</f>
        <v>0</v>
      </c>
      <c r="I52" s="39" t="n">
        <f aca="false">A51*Volumes!H49*Curves!AD50+25*Curves!AD51*Volumes!H50</f>
        <v>0</v>
      </c>
      <c r="J52" s="40" t="n">
        <f aca="false">SUM(C52:I52)</f>
        <v>15217680</v>
      </c>
      <c r="L52" s="45" t="n">
        <f aca="false">J52/Volumes!I50/(25+A51)</f>
        <v>3.84284848484848</v>
      </c>
    </row>
    <row r="53" customFormat="false" ht="12.75" hidden="false" customHeight="false" outlineLevel="0" collapsed="false">
      <c r="A53" s="39" t="n">
        <f aca="false">EOMONTH(B53,0)-B53+1</f>
        <v>30</v>
      </c>
      <c r="B53" s="38" t="n">
        <f aca="false">Curves!A52</f>
        <v>38657</v>
      </c>
      <c r="C53" s="40" t="n">
        <f aca="false">$A52*Volumes!B50*Curves!F51+25*Volumes!B51*Curves!F52</f>
        <v>1068505</v>
      </c>
      <c r="D53" s="40" t="n">
        <f aca="false">$A52*Volumes!C50*Curves!J51+25*Volumes!C51*Curves!J52</f>
        <v>1068505</v>
      </c>
      <c r="E53" s="40" t="n">
        <f aca="false">$A52*Volumes!D50*Curves!N51+25*Volumes!D51*Curves!N52</f>
        <v>8951922</v>
      </c>
      <c r="F53" s="40" t="n">
        <f aca="false">A52*Volumes!E50*Curves!R51+25*Volumes!E51*Curves!R52</f>
        <v>0</v>
      </c>
      <c r="G53" s="40" t="n">
        <f aca="false">$A52*Volumes!F50*Curves!V51+25*Curves!V52*Volumes!F51</f>
        <v>4740120</v>
      </c>
      <c r="H53" s="40" t="n">
        <f aca="false">A52*Volumes!G50*Curves!Z51+25*Curves!Z52*Volumes!G51</f>
        <v>0</v>
      </c>
      <c r="I53" s="39" t="n">
        <f aca="false">A52*Volumes!H50*Curves!AD51+25*Curves!AD52*Volumes!H51</f>
        <v>0</v>
      </c>
      <c r="J53" s="40" t="n">
        <f aca="false">SUM(C53:I53)</f>
        <v>15829052</v>
      </c>
      <c r="L53" s="45" t="n">
        <f aca="false">J53/Volumes!I51/(25+A52)</f>
        <v>3.92585615079365</v>
      </c>
    </row>
    <row r="54" customFormat="false" ht="12.75" hidden="false" customHeight="false" outlineLevel="0" collapsed="false">
      <c r="A54" s="39" t="n">
        <f aca="false">EOMONTH(B54,0)-B54+1</f>
        <v>31</v>
      </c>
      <c r="B54" s="38" t="n">
        <f aca="false">Curves!A53</f>
        <v>38687</v>
      </c>
      <c r="C54" s="40" t="n">
        <f aca="false">$A53*Volumes!B51*Curves!F52+25*Volumes!B52*Curves!F53</f>
        <v>1093012.5</v>
      </c>
      <c r="D54" s="40" t="n">
        <f aca="false">$A53*Volumes!C51*Curves!J52+25*Volumes!C52*Curves!J53</f>
        <v>1093012.5</v>
      </c>
      <c r="E54" s="40" t="n">
        <f aca="false">$A53*Volumes!D51*Curves!N52+25*Volumes!D52*Curves!N53</f>
        <v>9158205</v>
      </c>
      <c r="F54" s="40" t="n">
        <f aca="false">A53*Volumes!E51*Curves!R52+25*Volumes!E52*Curves!R53</f>
        <v>0</v>
      </c>
      <c r="G54" s="40" t="n">
        <f aca="false">$A53*Volumes!F51*Curves!V52+25*Curves!V53*Volumes!F52</f>
        <v>4881300</v>
      </c>
      <c r="H54" s="40" t="n">
        <f aca="false">A53*Volumes!G51*Curves!Z52+25*Curves!Z53*Volumes!G52</f>
        <v>0</v>
      </c>
      <c r="I54" s="39" t="n">
        <f aca="false">A53*Volumes!H51*Curves!AD52+25*Curves!AD53*Volumes!H52</f>
        <v>0</v>
      </c>
      <c r="J54" s="40" t="n">
        <f aca="false">SUM(C54:I54)</f>
        <v>16225530</v>
      </c>
      <c r="L54" s="45" t="n">
        <f aca="false">J54/Volumes!I52/(25+A53)</f>
        <v>4.09735606060606</v>
      </c>
    </row>
    <row r="55" customFormat="false" ht="12.75" hidden="false" customHeight="false" outlineLevel="0" collapsed="false">
      <c r="A55" s="39" t="n">
        <f aca="false">EOMONTH(B55,0)-B55+1</f>
        <v>31</v>
      </c>
      <c r="B55" s="38" t="n">
        <f aca="false">Curves!A54</f>
        <v>38718</v>
      </c>
      <c r="C55" s="40" t="n">
        <f aca="false">$A54*Volumes!B52*Curves!F53+25*Volumes!B53*Curves!F54</f>
        <v>1138627.5</v>
      </c>
      <c r="D55" s="40" t="n">
        <f aca="false">$A54*Volumes!C52*Curves!J53+25*Volumes!C53*Curves!J54</f>
        <v>1138627.5</v>
      </c>
      <c r="E55" s="40" t="n">
        <f aca="false">$A54*Volumes!D52*Curves!N53+25*Volumes!D53*Curves!N54</f>
        <v>9540951</v>
      </c>
      <c r="F55" s="40" t="n">
        <f aca="false">A54*Volumes!E52*Curves!R53+25*Volumes!E53*Curves!R54</f>
        <v>0</v>
      </c>
      <c r="G55" s="40" t="n">
        <f aca="false">$A54*Volumes!F52*Curves!V53+25*Curves!V54*Volumes!F53</f>
        <v>5118560</v>
      </c>
      <c r="H55" s="40" t="n">
        <f aca="false">A54*Volumes!G52*Curves!Z53+25*Curves!Z54*Volumes!G53</f>
        <v>0</v>
      </c>
      <c r="I55" s="39" t="n">
        <f aca="false">A54*Volumes!H52*Curves!AD53+25*Curves!AD54*Volumes!H53</f>
        <v>0</v>
      </c>
      <c r="J55" s="40" t="n">
        <f aca="false">SUM(C55:I55)</f>
        <v>16936766</v>
      </c>
      <c r="L55" s="45" t="n">
        <f aca="false">J55/Volumes!I53/(25+A54)</f>
        <v>4.20058680555556</v>
      </c>
    </row>
    <row r="56" customFormat="false" ht="12.75" hidden="false" customHeight="false" outlineLevel="0" collapsed="false">
      <c r="A56" s="39" t="n">
        <f aca="false">EOMONTH(B56,0)-B56+1</f>
        <v>28</v>
      </c>
      <c r="B56" s="38" t="n">
        <f aca="false">Curves!A55</f>
        <v>38749</v>
      </c>
      <c r="C56" s="40" t="n">
        <f aca="false">$A55*Volumes!B53*Curves!F54+25*Volumes!B54*Curves!F55</f>
        <v>1131157.5</v>
      </c>
      <c r="D56" s="40" t="n">
        <f aca="false">$A55*Volumes!C53*Curves!J54+25*Volumes!C54*Curves!J55</f>
        <v>1131157.5</v>
      </c>
      <c r="E56" s="40" t="n">
        <f aca="false">$A55*Volumes!D53*Curves!N54+25*Volumes!D54*Curves!N55</f>
        <v>9478203</v>
      </c>
      <c r="F56" s="40" t="n">
        <f aca="false">A55*Volumes!E53*Curves!R54+25*Volumes!E54*Curves!R55</f>
        <v>0</v>
      </c>
      <c r="G56" s="40" t="n">
        <f aca="false">$A55*Volumes!F53*Curves!V54+25*Curves!V55*Volumes!F54</f>
        <v>5086480</v>
      </c>
      <c r="H56" s="40" t="n">
        <f aca="false">A55*Volumes!G53*Curves!Z54+25*Curves!Z55*Volumes!G54</f>
        <v>0</v>
      </c>
      <c r="I56" s="39" t="n">
        <f aca="false">A55*Volumes!H53*Curves!AD54+25*Curves!AD55*Volumes!H54</f>
        <v>0</v>
      </c>
      <c r="J56" s="40" t="n">
        <f aca="false">SUM(C56:I56)</f>
        <v>16826998</v>
      </c>
      <c r="L56" s="45" t="n">
        <f aca="false">J56/Volumes!I54/(25+A55)</f>
        <v>4.17336259920635</v>
      </c>
    </row>
    <row r="57" customFormat="false" ht="12.75" hidden="false" customHeight="false" outlineLevel="0" collapsed="false">
      <c r="A57" s="39" t="n">
        <f aca="false">EOMONTH(B57,0)-B57+1</f>
        <v>31</v>
      </c>
      <c r="B57" s="38" t="n">
        <f aca="false">Curves!A56</f>
        <v>38777</v>
      </c>
      <c r="C57" s="40" t="n">
        <f aca="false">$A56*Volumes!B54*Curves!F55+25*Volumes!B55*Curves!F56</f>
        <v>1042775</v>
      </c>
      <c r="D57" s="40" t="n">
        <f aca="false">$A56*Volumes!C54*Curves!J55+25*Volumes!C55*Curves!J56</f>
        <v>1042775</v>
      </c>
      <c r="E57" s="40" t="n">
        <f aca="false">$A56*Volumes!D54*Curves!N55+25*Volumes!D55*Curves!N56</f>
        <v>8737050</v>
      </c>
      <c r="F57" s="40" t="n">
        <f aca="false">A56*Volumes!E54*Curves!R55+25*Volumes!E55*Curves!R56</f>
        <v>0</v>
      </c>
      <c r="G57" s="40" t="n">
        <f aca="false">$A56*Volumes!F54*Curves!V55+25*Curves!V56*Volumes!F55</f>
        <v>4697200</v>
      </c>
      <c r="H57" s="40" t="n">
        <f aca="false">A56*Volumes!G54*Curves!Z55+25*Curves!Z56*Volumes!G55</f>
        <v>0</v>
      </c>
      <c r="I57" s="39" t="n">
        <f aca="false">A56*Volumes!H54*Curves!AD55+25*Curves!AD56*Volumes!H55</f>
        <v>0</v>
      </c>
      <c r="J57" s="40" t="n">
        <f aca="false">SUM(C57:I57)</f>
        <v>15519800</v>
      </c>
      <c r="L57" s="45" t="n">
        <f aca="false">J57/Volumes!I55/(25+A56)</f>
        <v>4.06703354297694</v>
      </c>
    </row>
    <row r="58" customFormat="false" ht="12.75" hidden="false" customHeight="false" outlineLevel="0" collapsed="false">
      <c r="A58" s="39" t="n">
        <f aca="false">EOMONTH(B58,0)-B58+1</f>
        <v>30</v>
      </c>
      <c r="B58" s="38" t="n">
        <f aca="false">Curves!A57</f>
        <v>38808</v>
      </c>
      <c r="C58" s="40" t="n">
        <f aca="false">$A57*Volumes!B55*Curves!F56+25*Volumes!B56*Curves!F57</f>
        <v>1062325</v>
      </c>
      <c r="D58" s="40" t="n">
        <f aca="false">$A57*Volumes!C55*Curves!J56+25*Volumes!C56*Curves!J57</f>
        <v>1062325</v>
      </c>
      <c r="E58" s="40" t="n">
        <f aca="false">$A57*Volumes!D55*Curves!N56+25*Volumes!D56*Curves!N57</f>
        <v>8900010</v>
      </c>
      <c r="F58" s="40" t="n">
        <f aca="false">A57*Volumes!E55*Curves!R56+25*Volumes!E56*Curves!R57</f>
        <v>0</v>
      </c>
      <c r="G58" s="40" t="n">
        <f aca="false">$A57*Volumes!F55*Curves!V56+25*Curves!V57*Volumes!F56</f>
        <v>4758700</v>
      </c>
      <c r="H58" s="40" t="n">
        <f aca="false">A57*Volumes!G55*Curves!Z56+25*Curves!Z57*Volumes!G56</f>
        <v>0</v>
      </c>
      <c r="I58" s="39" t="n">
        <f aca="false">A57*Volumes!H55*Curves!AD56+25*Curves!AD57*Volumes!H56</f>
        <v>0</v>
      </c>
      <c r="J58" s="40" t="n">
        <f aca="false">SUM(C58:I58)</f>
        <v>15783360</v>
      </c>
      <c r="L58" s="45" t="n">
        <f aca="false">J58/Volumes!I56/(25+A57)</f>
        <v>3.91452380952381</v>
      </c>
    </row>
    <row r="59" customFormat="false" ht="12.75" hidden="false" customHeight="false" outlineLevel="0" collapsed="false">
      <c r="A59" s="39" t="n">
        <f aca="false">EOMONTH(B59,0)-B59+1</f>
        <v>31</v>
      </c>
      <c r="B59" s="38" t="n">
        <f aca="false">Curves!A58</f>
        <v>38838</v>
      </c>
      <c r="C59" s="40" t="n">
        <f aca="false">$A58*Volumes!B56*Curves!F57+25*Volumes!B57*Curves!F58</f>
        <v>1019650</v>
      </c>
      <c r="D59" s="40" t="n">
        <f aca="false">$A58*Volumes!C56*Curves!J57+25*Volumes!C57*Curves!J58</f>
        <v>1019650</v>
      </c>
      <c r="E59" s="40" t="n">
        <f aca="false">$A58*Volumes!D56*Curves!N57+25*Volumes!D57*Curves!N58</f>
        <v>8541960</v>
      </c>
      <c r="F59" s="40" t="n">
        <f aca="false">A58*Volumes!E56*Curves!R57+25*Volumes!E57*Curves!R58</f>
        <v>0</v>
      </c>
      <c r="G59" s="40" t="n">
        <f aca="false">$A58*Volumes!F56*Curves!V57+25*Curves!V58*Volumes!F57</f>
        <v>4524100</v>
      </c>
      <c r="H59" s="40" t="n">
        <f aca="false">A58*Volumes!G56*Curves!Z57+25*Curves!Z58*Volumes!G57</f>
        <v>0</v>
      </c>
      <c r="I59" s="39" t="n">
        <f aca="false">A58*Volumes!H56*Curves!AD57+25*Curves!AD58*Volumes!H57</f>
        <v>0</v>
      </c>
      <c r="J59" s="40" t="n">
        <f aca="false">SUM(C59:I59)</f>
        <v>15105360</v>
      </c>
      <c r="L59" s="45" t="n">
        <f aca="false">J59/Volumes!I57/(25+A58)</f>
        <v>3.81448484848485</v>
      </c>
    </row>
    <row r="60" customFormat="false" ht="12.75" hidden="false" customHeight="false" outlineLevel="0" collapsed="false">
      <c r="A60" s="39" t="n">
        <f aca="false">EOMONTH(B60,0)-B60+1</f>
        <v>30</v>
      </c>
      <c r="B60" s="38" t="n">
        <f aca="false">Curves!A59</f>
        <v>38869</v>
      </c>
      <c r="C60" s="40" t="n">
        <f aca="false">$A59*Volumes!B57*Curves!F58+25*Volumes!B58*Curves!F59</f>
        <v>1043800</v>
      </c>
      <c r="D60" s="40" t="n">
        <f aca="false">$A59*Volumes!C57*Curves!J58+25*Volumes!C58*Curves!J59</f>
        <v>1043800</v>
      </c>
      <c r="E60" s="40" t="n">
        <f aca="false">$A59*Volumes!D57*Curves!N58+25*Volumes!D58*Curves!N59</f>
        <v>8744400</v>
      </c>
      <c r="F60" s="40" t="n">
        <f aca="false">A59*Volumes!E57*Curves!R58+25*Volumes!E58*Curves!R59</f>
        <v>0</v>
      </c>
      <c r="G60" s="40" t="n">
        <f aca="false">$A59*Volumes!F57*Curves!V58+25*Curves!V59*Volumes!F58</f>
        <v>2551300</v>
      </c>
      <c r="H60" s="40" t="n">
        <f aca="false">A59*Volumes!G57*Curves!Z58+25*Curves!Z59*Volumes!G58</f>
        <v>0</v>
      </c>
      <c r="I60" s="39" t="n">
        <f aca="false">A59*Volumes!H57*Curves!AD58+25*Curves!AD59*Volumes!H58</f>
        <v>0</v>
      </c>
      <c r="J60" s="40" t="n">
        <f aca="false">SUM(C60:I60)</f>
        <v>13383300</v>
      </c>
      <c r="L60" s="45" t="e">
        <f aca="false">J60/Volumes!I58/(25+A59)</f>
        <v>#DIV/0!</v>
      </c>
    </row>
    <row r="61" customFormat="false" ht="12.75" hidden="false" customHeight="false" outlineLevel="0" collapsed="false">
      <c r="A61" s="39" t="n">
        <f aca="false">EOMONTH(B61,0)-B61+1</f>
        <v>31</v>
      </c>
      <c r="B61" s="38" t="n">
        <f aca="false">Curves!A60</f>
        <v>38899</v>
      </c>
      <c r="C61" s="40" t="n">
        <f aca="false">$A60*Volumes!B58*Curves!F59+25*Volumes!B59*Curves!F60</f>
        <v>1036875</v>
      </c>
      <c r="D61" s="40" t="n">
        <f aca="false">$A60*Volumes!C58*Curves!J59+25*Volumes!C59*Curves!J60</f>
        <v>1036875</v>
      </c>
      <c r="E61" s="40" t="n">
        <f aca="false">$A60*Volumes!D58*Curves!N59+25*Volumes!D59*Curves!N60</f>
        <v>8686650</v>
      </c>
      <c r="F61" s="40" t="n">
        <f aca="false">A60*Volumes!E58*Curves!R59+25*Volumes!E59*Curves!R60</f>
        <v>0</v>
      </c>
      <c r="G61" s="40" t="n">
        <f aca="false">$A60*Volumes!F58*Curves!V59+25*Curves!V60*Volumes!F59</f>
        <v>0</v>
      </c>
      <c r="H61" s="40" t="n">
        <f aca="false">A60*Volumes!G58*Curves!Z59+25*Curves!Z60*Volumes!G59</f>
        <v>0</v>
      </c>
      <c r="I61" s="39" t="n">
        <f aca="false">A60*Volumes!H58*Curves!AD59+25*Curves!AD60*Volumes!H59</f>
        <v>0</v>
      </c>
      <c r="J61" s="40" t="n">
        <f aca="false">SUM(C61:I61)</f>
        <v>10760400</v>
      </c>
      <c r="L61" s="45" t="e">
        <f aca="false">J61/Volumes!I59/(25+A60)</f>
        <v>#DIV/0!</v>
      </c>
    </row>
    <row r="62" customFormat="false" ht="12.75" hidden="false" customHeight="false" outlineLevel="0" collapsed="false">
      <c r="A62" s="39" t="n">
        <f aca="false">EOMONTH(B62,0)-B62+1</f>
        <v>31</v>
      </c>
      <c r="B62" s="38" t="n">
        <f aca="false">Curves!A61</f>
        <v>38930</v>
      </c>
      <c r="C62" s="40" t="n">
        <f aca="false">$A61*Volumes!B59*Curves!F60+25*Volumes!B60*Curves!F61</f>
        <v>1067475</v>
      </c>
      <c r="D62" s="40" t="n">
        <f aca="false">$A61*Volumes!C59*Curves!J60+25*Volumes!C60*Curves!J61</f>
        <v>1067475</v>
      </c>
      <c r="E62" s="40" t="n">
        <f aca="false">$A61*Volumes!D59*Curves!N60+25*Volumes!D60*Curves!N61</f>
        <v>8943270</v>
      </c>
      <c r="F62" s="40" t="n">
        <f aca="false">A61*Volumes!E59*Curves!R60+25*Volumes!E60*Curves!R61</f>
        <v>0</v>
      </c>
      <c r="G62" s="40" t="n">
        <f aca="false">$A61*Volumes!F59*Curves!V60+25*Curves!V61*Volumes!F60</f>
        <v>0</v>
      </c>
      <c r="H62" s="40" t="n">
        <f aca="false">A61*Volumes!G59*Curves!Z60+25*Curves!Z61*Volumes!G60</f>
        <v>0</v>
      </c>
      <c r="I62" s="39" t="n">
        <f aca="false">A61*Volumes!H59*Curves!AD60+25*Curves!AD61*Volumes!H60</f>
        <v>0</v>
      </c>
      <c r="J62" s="40" t="n">
        <f aca="false">SUM(C62:I62)</f>
        <v>11078220</v>
      </c>
      <c r="L62" s="45" t="e">
        <f aca="false">J62/Volumes!I60/(25+A61)</f>
        <v>#DIV/0!</v>
      </c>
    </row>
    <row r="63" customFormat="false" ht="12.75" hidden="false" customHeight="false" outlineLevel="0" collapsed="false">
      <c r="A63" s="39" t="n">
        <f aca="false">EOMONTH(B63,0)-B63+1</f>
        <v>30</v>
      </c>
      <c r="B63" s="38" t="n">
        <f aca="false">Curves!A62</f>
        <v>38961</v>
      </c>
      <c r="C63" s="40" t="n">
        <f aca="false">$A62*Volumes!B60*Curves!F61+25*Volumes!B61*Curves!F62</f>
        <v>1072770</v>
      </c>
      <c r="D63" s="40" t="n">
        <f aca="false">$A62*Volumes!C60*Curves!J61+25*Volumes!C61*Curves!J62</f>
        <v>1072770</v>
      </c>
      <c r="E63" s="40" t="n">
        <f aca="false">$A62*Volumes!D60*Curves!N61+25*Volumes!D61*Curves!N62</f>
        <v>8987748</v>
      </c>
      <c r="F63" s="40" t="n">
        <f aca="false">A62*Volumes!E60*Curves!R61+25*Volumes!E61*Curves!R62</f>
        <v>0</v>
      </c>
      <c r="G63" s="40" t="n">
        <f aca="false">$A62*Volumes!F60*Curves!V61+25*Curves!V62*Volumes!F61</f>
        <v>0</v>
      </c>
      <c r="H63" s="40" t="n">
        <f aca="false">A62*Volumes!G60*Curves!Z61+25*Curves!Z62*Volumes!G61</f>
        <v>0</v>
      </c>
      <c r="I63" s="39" t="n">
        <f aca="false">A62*Volumes!H60*Curves!AD61+25*Curves!AD62*Volumes!H61</f>
        <v>0</v>
      </c>
      <c r="J63" s="40" t="n">
        <f aca="false">SUM(C63:I63)</f>
        <v>11133288</v>
      </c>
      <c r="L63" s="45" t="e">
        <f aca="false">J63/Volumes!I61/(25+A62)</f>
        <v>#DIV/0!</v>
      </c>
    </row>
    <row r="64" customFormat="false" ht="12.75" hidden="false" customHeight="false" outlineLevel="0" collapsed="false">
      <c r="A64" s="39" t="n">
        <f aca="false">EOMONTH(B64,0)-B64+1</f>
        <v>31</v>
      </c>
      <c r="B64" s="38" t="n">
        <f aca="false">Curves!A63</f>
        <v>38991</v>
      </c>
      <c r="C64" s="40" t="n">
        <f aca="false">$A63*Volumes!B61*Curves!F62+25*Volumes!B62*Curves!F63</f>
        <v>574200</v>
      </c>
      <c r="D64" s="40" t="n">
        <f aca="false">$A63*Volumes!C61*Curves!J62+25*Volumes!C62*Curves!J63</f>
        <v>574200</v>
      </c>
      <c r="E64" s="40" t="n">
        <f aca="false">$A63*Volumes!D61*Curves!N62+25*Volumes!D62*Curves!N63</f>
        <v>8838480</v>
      </c>
      <c r="F64" s="40" t="n">
        <f aca="false">A63*Volumes!E61*Curves!R62+25*Volumes!E62*Curves!R63</f>
        <v>0</v>
      </c>
      <c r="G64" s="40" t="n">
        <f aca="false">$A63*Volumes!F61*Curves!V62+25*Curves!V63*Volumes!F62</f>
        <v>0</v>
      </c>
      <c r="H64" s="40" t="n">
        <f aca="false">A63*Volumes!G61*Curves!Z62+25*Curves!Z63*Volumes!G62</f>
        <v>0</v>
      </c>
      <c r="I64" s="39" t="n">
        <f aca="false">A63*Volumes!H61*Curves!AD62+25*Curves!AD63*Volumes!H62</f>
        <v>0</v>
      </c>
      <c r="J64" s="40" t="n">
        <f aca="false">SUM(C64:I64)</f>
        <v>9986880</v>
      </c>
      <c r="L64" s="45" t="e">
        <f aca="false">J64/Volumes!I62/(25+A63)</f>
        <v>#DIV/0!</v>
      </c>
    </row>
    <row r="65" customFormat="false" ht="12.75" hidden="false" customHeight="false" outlineLevel="0" collapsed="false">
      <c r="A65" s="39" t="n">
        <f aca="false">EOMONTH(B65,0)-B65+1</f>
        <v>30</v>
      </c>
      <c r="B65" s="38" t="n">
        <f aca="false">Curves!A64</f>
        <v>39022</v>
      </c>
      <c r="C65" s="40" t="n">
        <f aca="false">$A64*Volumes!B62*Curves!F63+25*Volumes!B63*Curves!F64</f>
        <v>0</v>
      </c>
      <c r="D65" s="40" t="n">
        <f aca="false">$A64*Volumes!C62*Curves!J63+25*Volumes!C63*Curves!J64</f>
        <v>0</v>
      </c>
      <c r="E65" s="40" t="n">
        <f aca="false">$A64*Volumes!D62*Curves!N63+25*Volumes!D63*Curves!N64</f>
        <v>9187122</v>
      </c>
      <c r="F65" s="40" t="n">
        <f aca="false">A64*Volumes!E62*Curves!R63+25*Volumes!E63*Curves!R64</f>
        <v>0</v>
      </c>
      <c r="G65" s="40" t="n">
        <f aca="false">$A64*Volumes!F62*Curves!V63+25*Curves!V64*Volumes!F63</f>
        <v>0</v>
      </c>
      <c r="H65" s="40" t="n">
        <f aca="false">A64*Volumes!G62*Curves!Z63+25*Curves!Z64*Volumes!G63</f>
        <v>0</v>
      </c>
      <c r="I65" s="39" t="n">
        <f aca="false">A64*Volumes!H62*Curves!AD63+25*Curves!AD64*Volumes!H63</f>
        <v>0</v>
      </c>
      <c r="J65" s="40" t="n">
        <f aca="false">SUM(C65:I65)</f>
        <v>9187122</v>
      </c>
      <c r="L65" s="45" t="e">
        <f aca="false">J65/Volumes!I63/(25+A64)</f>
        <v>#DIV/0!</v>
      </c>
    </row>
    <row r="66" customFormat="false" ht="12.75" hidden="false" customHeight="false" outlineLevel="0" collapsed="false">
      <c r="A66" s="39" t="n">
        <f aca="false">EOMONTH(B66,0)-B66+1</f>
        <v>31</v>
      </c>
      <c r="B66" s="38" t="n">
        <f aca="false">Curves!A65</f>
        <v>39052</v>
      </c>
      <c r="C66" s="40" t="n">
        <f aca="false">$A65*Volumes!B63*Curves!F64+25*Volumes!B64*Curves!F65</f>
        <v>0</v>
      </c>
      <c r="D66" s="40" t="n">
        <f aca="false">$A65*Volumes!C63*Curves!J64+25*Volumes!C64*Curves!J65</f>
        <v>0</v>
      </c>
      <c r="E66" s="40" t="n">
        <f aca="false">$A65*Volumes!D63*Curves!N64+25*Volumes!D64*Curves!N65</f>
        <v>9389205</v>
      </c>
      <c r="F66" s="40" t="n">
        <f aca="false">A65*Volumes!E63*Curves!R64+25*Volumes!E64*Curves!R65</f>
        <v>0</v>
      </c>
      <c r="G66" s="40" t="n">
        <f aca="false">$A65*Volumes!F63*Curves!V64+25*Curves!V65*Volumes!F64</f>
        <v>0</v>
      </c>
      <c r="H66" s="40" t="n">
        <f aca="false">A65*Volumes!G63*Curves!Z64+25*Curves!Z65*Volumes!G64</f>
        <v>0</v>
      </c>
      <c r="I66" s="39" t="n">
        <f aca="false">A65*Volumes!H63*Curves!AD64+25*Curves!AD65*Volumes!H64</f>
        <v>0</v>
      </c>
      <c r="J66" s="40" t="n">
        <f aca="false">SUM(C66:I66)</f>
        <v>9389205</v>
      </c>
      <c r="L66" s="45" t="e">
        <f aca="false">J66/Volumes!I64/(25+A65)</f>
        <v>#DIV/0!</v>
      </c>
    </row>
    <row r="67" customFormat="false" ht="12.75" hidden="false" customHeight="false" outlineLevel="0" collapsed="false">
      <c r="B67" s="38"/>
    </row>
    <row r="68" customFormat="false" ht="12.75" hidden="false" customHeight="false" outlineLevel="0" collapsed="false">
      <c r="B68" s="38"/>
    </row>
    <row r="69" customFormat="false" ht="12.75" hidden="false" customHeight="false" outlineLevel="0" collapsed="false">
      <c r="B69" s="38"/>
    </row>
    <row r="70" customFormat="false" ht="12.75" hidden="false" customHeight="false" outlineLevel="0" collapsed="false">
      <c r="B70" s="38"/>
    </row>
    <row r="71" customFormat="false" ht="12.75" hidden="false" customHeight="false" outlineLevel="0" collapsed="false">
      <c r="B71" s="38"/>
    </row>
    <row r="72" customFormat="false" ht="12.75" hidden="false" customHeight="false" outlineLevel="0" collapsed="false">
      <c r="B72" s="38"/>
    </row>
    <row r="73" customFormat="false" ht="12.75" hidden="false" customHeight="false" outlineLevel="0" collapsed="false">
      <c r="B73" s="38"/>
    </row>
    <row r="74" customFormat="false" ht="12.75" hidden="false" customHeight="false" outlineLevel="0" collapsed="false">
      <c r="B74" s="38"/>
    </row>
    <row r="75" customFormat="false" ht="12.75" hidden="false" customHeight="false" outlineLevel="0" collapsed="false">
      <c r="B75" s="38"/>
    </row>
    <row r="76" customFormat="false" ht="12.75" hidden="false" customHeight="false" outlineLevel="0" collapsed="false">
      <c r="B76" s="38"/>
    </row>
    <row r="77" customFormat="false" ht="12.75" hidden="false" customHeight="false" outlineLevel="0" collapsed="false">
      <c r="B77" s="38"/>
    </row>
    <row r="78" customFormat="false" ht="12.75" hidden="false" customHeight="false" outlineLevel="0" collapsed="false">
      <c r="B78" s="38"/>
    </row>
    <row r="79" customFormat="false" ht="12.75" hidden="false" customHeight="false" outlineLevel="0" collapsed="false">
      <c r="B79" s="38"/>
    </row>
    <row r="80" customFormat="false" ht="12.75" hidden="false" customHeight="false" outlineLevel="0" collapsed="false">
      <c r="B80" s="38"/>
    </row>
    <row r="81" customFormat="false" ht="12.75" hidden="false" customHeight="false" outlineLevel="0" collapsed="false">
      <c r="B81" s="38"/>
    </row>
    <row r="82" customFormat="false" ht="12.75" hidden="false" customHeight="false" outlineLevel="0" collapsed="false">
      <c r="B82" s="38"/>
    </row>
    <row r="83" customFormat="false" ht="12.75" hidden="false" customHeight="false" outlineLevel="0" collapsed="false">
      <c r="B83" s="38"/>
    </row>
    <row r="84" customFormat="false" ht="12.75" hidden="false" customHeight="false" outlineLevel="0" collapsed="false">
      <c r="B84" s="38"/>
    </row>
    <row r="85" customFormat="false" ht="12.75" hidden="false" customHeight="false" outlineLevel="0" collapsed="false">
      <c r="B85" s="38"/>
    </row>
    <row r="86" customFormat="false" ht="12.75" hidden="false" customHeight="false" outlineLevel="0" collapsed="false">
      <c r="B86" s="38"/>
    </row>
    <row r="87" customFormat="false" ht="12.75" hidden="false" customHeight="false" outlineLevel="0" collapsed="false">
      <c r="B87" s="38"/>
    </row>
    <row r="88" customFormat="false" ht="12.75" hidden="false" customHeight="false" outlineLevel="0" collapsed="false">
      <c r="B88" s="38"/>
    </row>
    <row r="89" customFormat="false" ht="12.75" hidden="false" customHeight="false" outlineLevel="0" collapsed="false">
      <c r="B89" s="38"/>
    </row>
    <row r="90" customFormat="false" ht="12.75" hidden="false" customHeight="false" outlineLevel="0" collapsed="false">
      <c r="B90" s="38"/>
    </row>
    <row r="91" customFormat="false" ht="12.75" hidden="false" customHeight="false" outlineLevel="0" collapsed="false">
      <c r="B91" s="38"/>
    </row>
    <row r="92" customFormat="false" ht="12.75" hidden="false" customHeight="false" outlineLevel="0" collapsed="false">
      <c r="B92" s="38"/>
    </row>
    <row r="93" customFormat="false" ht="12.75" hidden="false" customHeight="false" outlineLevel="0" collapsed="false">
      <c r="B93" s="38"/>
    </row>
    <row r="94" customFormat="false" ht="12.75" hidden="false" customHeight="false" outlineLevel="0" collapsed="false">
      <c r="B94" s="38"/>
    </row>
    <row r="95" customFormat="false" ht="12.75" hidden="false" customHeight="false" outlineLevel="0" collapsed="false">
      <c r="B95" s="38"/>
    </row>
    <row r="96" customFormat="false" ht="12.75" hidden="false" customHeight="false" outlineLevel="0" collapsed="false">
      <c r="B96" s="38"/>
    </row>
    <row r="97" customFormat="false" ht="12.75" hidden="false" customHeight="false" outlineLevel="0" collapsed="false">
      <c r="B97" s="38"/>
    </row>
    <row r="98" customFormat="false" ht="12.75" hidden="false" customHeight="false" outlineLevel="0" collapsed="false">
      <c r="B98" s="38"/>
    </row>
    <row r="99" customFormat="false" ht="12.75" hidden="false" customHeight="false" outlineLevel="0" collapsed="false">
      <c r="B99" s="38"/>
    </row>
    <row r="100" customFormat="false" ht="12.75" hidden="false" customHeight="false" outlineLevel="0" collapsed="false">
      <c r="B100" s="38"/>
    </row>
    <row r="101" customFormat="false" ht="12.75" hidden="false" customHeight="false" outlineLevel="0" collapsed="false">
      <c r="B101" s="38"/>
    </row>
    <row r="102" customFormat="false" ht="12.75" hidden="false" customHeight="false" outlineLevel="0" collapsed="false">
      <c r="B102" s="38"/>
    </row>
    <row r="103" customFormat="false" ht="12.75" hidden="false" customHeight="false" outlineLevel="0" collapsed="false">
      <c r="B103" s="38"/>
    </row>
    <row r="104" customFormat="false" ht="12.75" hidden="false" customHeight="false" outlineLevel="0" collapsed="false">
      <c r="B104" s="38"/>
    </row>
    <row r="105" customFormat="false" ht="12.75" hidden="false" customHeight="false" outlineLevel="0" collapsed="false">
      <c r="B105" s="38"/>
    </row>
    <row r="106" customFormat="false" ht="12.75" hidden="false" customHeight="false" outlineLevel="0" collapsed="false">
      <c r="B106" s="38"/>
    </row>
    <row r="107" customFormat="false" ht="12.75" hidden="false" customHeight="false" outlineLevel="0" collapsed="false">
      <c r="B107" s="38"/>
    </row>
    <row r="108" customFormat="false" ht="12.75" hidden="false" customHeight="false" outlineLevel="0" collapsed="false">
      <c r="B108" s="38"/>
    </row>
    <row r="109" customFormat="false" ht="12.75" hidden="false" customHeight="false" outlineLevel="0" collapsed="false">
      <c r="B109" s="38"/>
    </row>
    <row r="110" customFormat="false" ht="12.75" hidden="false" customHeight="false" outlineLevel="0" collapsed="false">
      <c r="B110" s="38"/>
    </row>
    <row r="111" customFormat="false" ht="12.75" hidden="false" customHeight="false" outlineLevel="0" collapsed="false">
      <c r="B111" s="38"/>
    </row>
    <row r="112" customFormat="false" ht="12.75" hidden="false" customHeight="false" outlineLevel="0" collapsed="false">
      <c r="B112" s="38"/>
    </row>
    <row r="113" customFormat="false" ht="12.75" hidden="false" customHeight="false" outlineLevel="0" collapsed="false">
      <c r="B113" s="38"/>
    </row>
    <row r="114" customFormat="false" ht="12.75" hidden="false" customHeight="false" outlineLevel="0" collapsed="false">
      <c r="B114" s="38"/>
    </row>
    <row r="115" customFormat="false" ht="12.75" hidden="false" customHeight="false" outlineLevel="0" collapsed="false">
      <c r="B115" s="38"/>
    </row>
    <row r="116" customFormat="false" ht="12.75" hidden="false" customHeight="false" outlineLevel="0" collapsed="false">
      <c r="B116" s="38"/>
    </row>
    <row r="117" customFormat="false" ht="12.75" hidden="false" customHeight="false" outlineLevel="0" collapsed="false">
      <c r="B117" s="38"/>
    </row>
    <row r="118" customFormat="false" ht="12.75" hidden="false" customHeight="false" outlineLevel="0" collapsed="false">
      <c r="B118" s="38"/>
    </row>
    <row r="119" customFormat="false" ht="12.75" hidden="false" customHeight="false" outlineLevel="0" collapsed="false">
      <c r="B119" s="38"/>
    </row>
    <row r="120" customFormat="false" ht="12.75" hidden="false" customHeight="false" outlineLevel="0" collapsed="false">
      <c r="B120" s="38"/>
    </row>
    <row r="121" customFormat="false" ht="12.75" hidden="false" customHeight="false" outlineLevel="0" collapsed="false">
      <c r="B121" s="38"/>
    </row>
    <row r="122" customFormat="false" ht="12.75" hidden="false" customHeight="false" outlineLevel="0" collapsed="false">
      <c r="B122" s="38"/>
    </row>
    <row r="123" customFormat="false" ht="12.75" hidden="false" customHeight="false" outlineLevel="0" collapsed="false">
      <c r="B123" s="38"/>
    </row>
    <row r="124" customFormat="false" ht="12.75" hidden="false" customHeight="false" outlineLevel="0" collapsed="false">
      <c r="B124" s="38"/>
    </row>
    <row r="125" customFormat="false" ht="12.75" hidden="false" customHeight="false" outlineLevel="0" collapsed="false">
      <c r="B125" s="38"/>
    </row>
    <row r="126" customFormat="false" ht="12.75" hidden="false" customHeight="false" outlineLevel="0" collapsed="false">
      <c r="B126" s="38"/>
    </row>
    <row r="127" customFormat="false" ht="12.75" hidden="false" customHeight="false" outlineLevel="0" collapsed="false">
      <c r="B127" s="38"/>
    </row>
    <row r="128" customFormat="false" ht="12.75" hidden="false" customHeight="false" outlineLevel="0" collapsed="false">
      <c r="B128" s="38"/>
    </row>
    <row r="129" customFormat="false" ht="12.75" hidden="false" customHeight="false" outlineLevel="0" collapsed="false">
      <c r="B129" s="38"/>
    </row>
    <row r="130" customFormat="false" ht="12.75" hidden="false" customHeight="false" outlineLevel="0" collapsed="false">
      <c r="B130" s="38"/>
    </row>
    <row r="131" customFormat="false" ht="12.75" hidden="false" customHeight="false" outlineLevel="0" collapsed="false">
      <c r="B131" s="38"/>
    </row>
    <row r="132" customFormat="false" ht="12.75" hidden="false" customHeight="false" outlineLevel="0" collapsed="false">
      <c r="B132" s="38"/>
    </row>
    <row r="133" customFormat="false" ht="12.75" hidden="false" customHeight="false" outlineLevel="0" collapsed="false">
      <c r="B133" s="38"/>
    </row>
    <row r="134" customFormat="false" ht="12.75" hidden="false" customHeight="false" outlineLevel="0" collapsed="false">
      <c r="B134" s="38"/>
    </row>
    <row r="135" customFormat="false" ht="12.75" hidden="false" customHeight="false" outlineLevel="0" collapsed="false">
      <c r="B135" s="38"/>
    </row>
    <row r="136" customFormat="false" ht="12.75" hidden="false" customHeight="false" outlineLevel="0" collapsed="false">
      <c r="B136" s="38"/>
    </row>
    <row r="137" customFormat="false" ht="12.75" hidden="false" customHeight="false" outlineLevel="0" collapsed="false">
      <c r="B137" s="38"/>
    </row>
    <row r="138" customFormat="false" ht="12.75" hidden="false" customHeight="false" outlineLevel="0" collapsed="false">
      <c r="B138" s="38"/>
    </row>
    <row r="139" customFormat="false" ht="12.75" hidden="false" customHeight="false" outlineLevel="0" collapsed="false">
      <c r="B139" s="38"/>
    </row>
    <row r="140" customFormat="false" ht="12.75" hidden="false" customHeight="false" outlineLevel="0" collapsed="false">
      <c r="B140" s="38"/>
    </row>
    <row r="141" customFormat="false" ht="12.75" hidden="false" customHeight="false" outlineLevel="0" collapsed="false">
      <c r="B141" s="38"/>
    </row>
    <row r="142" customFormat="false" ht="12.75" hidden="false" customHeight="false" outlineLevel="0" collapsed="false">
      <c r="B142" s="38"/>
    </row>
    <row r="143" customFormat="false" ht="12.75" hidden="false" customHeight="false" outlineLevel="0" collapsed="false">
      <c r="B143" s="38"/>
    </row>
    <row r="144" customFormat="false" ht="12.75" hidden="false" customHeight="false" outlineLevel="0" collapsed="false">
      <c r="B144" s="38"/>
    </row>
    <row r="145" customFormat="false" ht="12.75" hidden="false" customHeight="false" outlineLevel="0" collapsed="false">
      <c r="B145" s="38"/>
    </row>
    <row r="146" customFormat="false" ht="12.75" hidden="false" customHeight="false" outlineLevel="0" collapsed="false">
      <c r="B146" s="38"/>
    </row>
    <row r="147" customFormat="false" ht="12.75" hidden="false" customHeight="false" outlineLevel="0" collapsed="false">
      <c r="B147" s="38"/>
    </row>
    <row r="148" customFormat="false" ht="12.75" hidden="false" customHeight="false" outlineLevel="0" collapsed="false">
      <c r="B148" s="38"/>
    </row>
    <row r="149" customFormat="false" ht="12.75" hidden="false" customHeight="false" outlineLevel="0" collapsed="false">
      <c r="B149" s="38"/>
    </row>
    <row r="150" customFormat="false" ht="12.75" hidden="false" customHeight="false" outlineLevel="0" collapsed="false">
      <c r="B150" s="38"/>
    </row>
    <row r="151" customFormat="false" ht="12.75" hidden="false" customHeight="false" outlineLevel="0" collapsed="false">
      <c r="B151" s="38"/>
    </row>
    <row r="152" customFormat="false" ht="12.75" hidden="false" customHeight="false" outlineLevel="0" collapsed="false">
      <c r="B152" s="38"/>
    </row>
    <row r="153" customFormat="false" ht="12.75" hidden="false" customHeight="false" outlineLevel="0" collapsed="false">
      <c r="B153" s="38"/>
    </row>
    <row r="154" customFormat="false" ht="12.75" hidden="false" customHeight="false" outlineLevel="0" collapsed="false">
      <c r="B154" s="38"/>
    </row>
    <row r="155" customFormat="false" ht="12.75" hidden="false" customHeight="false" outlineLevel="0" collapsed="false">
      <c r="B155" s="38"/>
    </row>
    <row r="156" customFormat="false" ht="12.75" hidden="false" customHeight="false" outlineLevel="0" collapsed="false">
      <c r="B156" s="38"/>
    </row>
    <row r="157" customFormat="false" ht="12.75" hidden="false" customHeight="false" outlineLevel="0" collapsed="false">
      <c r="B157" s="38"/>
    </row>
    <row r="158" customFormat="false" ht="12.75" hidden="false" customHeight="false" outlineLevel="0" collapsed="false">
      <c r="B158" s="38"/>
    </row>
    <row r="159" customFormat="false" ht="12.75" hidden="false" customHeight="false" outlineLevel="0" collapsed="false">
      <c r="B159" s="38"/>
    </row>
    <row r="160" customFormat="false" ht="12.75" hidden="false" customHeight="false" outlineLevel="0" collapsed="false">
      <c r="B160" s="38"/>
    </row>
    <row r="161" customFormat="false" ht="12.75" hidden="false" customHeight="false" outlineLevel="0" collapsed="false">
      <c r="B161" s="38"/>
    </row>
    <row r="162" customFormat="false" ht="12.75" hidden="false" customHeight="false" outlineLevel="0" collapsed="false">
      <c r="B162" s="38"/>
    </row>
    <row r="163" customFormat="false" ht="12.75" hidden="false" customHeight="false" outlineLevel="0" collapsed="false">
      <c r="B163" s="38"/>
    </row>
    <row r="164" customFormat="false" ht="12.75" hidden="false" customHeight="false" outlineLevel="0" collapsed="false">
      <c r="B164" s="38"/>
    </row>
    <row r="165" customFormat="false" ht="12.75" hidden="false" customHeight="false" outlineLevel="0" collapsed="false">
      <c r="B165" s="38"/>
    </row>
    <row r="166" customFormat="false" ht="12.75" hidden="false" customHeight="false" outlineLevel="0" collapsed="false">
      <c r="B166" s="38"/>
    </row>
    <row r="167" customFormat="false" ht="12.75" hidden="false" customHeight="false" outlineLevel="0" collapsed="false">
      <c r="B167" s="38"/>
    </row>
    <row r="168" customFormat="false" ht="12.75" hidden="false" customHeight="false" outlineLevel="0" collapsed="false">
      <c r="B168" s="38"/>
    </row>
    <row r="169" customFormat="false" ht="12.75" hidden="false" customHeight="false" outlineLevel="0" collapsed="false">
      <c r="B169" s="38"/>
    </row>
    <row r="170" customFormat="false" ht="12.75" hidden="false" customHeight="false" outlineLevel="0" collapsed="false">
      <c r="B170" s="38"/>
    </row>
    <row r="171" customFormat="false" ht="12.75" hidden="false" customHeight="false" outlineLevel="0" collapsed="false">
      <c r="B171" s="38"/>
    </row>
    <row r="172" customFormat="false" ht="12.75" hidden="false" customHeight="false" outlineLevel="0" collapsed="false">
      <c r="B172" s="38"/>
    </row>
    <row r="173" customFormat="false" ht="12.75" hidden="false" customHeight="false" outlineLevel="0" collapsed="false">
      <c r="B173" s="38"/>
    </row>
    <row r="174" customFormat="false" ht="12.75" hidden="false" customHeight="false" outlineLevel="0" collapsed="false">
      <c r="B174" s="38"/>
    </row>
    <row r="175" customFormat="false" ht="12.75" hidden="false" customHeight="false" outlineLevel="0" collapsed="false">
      <c r="B175" s="38"/>
    </row>
    <row r="176" customFormat="false" ht="12.75" hidden="false" customHeight="false" outlineLevel="0" collapsed="false">
      <c r="B176" s="38"/>
    </row>
    <row r="177" customFormat="false" ht="12.75" hidden="false" customHeight="false" outlineLevel="0" collapsed="false">
      <c r="B177" s="38"/>
    </row>
    <row r="178" customFormat="false" ht="12.75" hidden="false" customHeight="false" outlineLevel="0" collapsed="false">
      <c r="B178" s="38"/>
    </row>
    <row r="179" customFormat="false" ht="12.75" hidden="false" customHeight="false" outlineLevel="0" collapsed="false">
      <c r="B179" s="38"/>
    </row>
    <row r="180" customFormat="false" ht="12.75" hidden="false" customHeight="false" outlineLevel="0" collapsed="false">
      <c r="B180" s="38"/>
    </row>
    <row r="181" customFormat="false" ht="12.75" hidden="false" customHeight="false" outlineLevel="0" collapsed="false">
      <c r="B181" s="38"/>
    </row>
    <row r="182" customFormat="false" ht="12.75" hidden="false" customHeight="false" outlineLevel="0" collapsed="false">
      <c r="B182" s="38"/>
    </row>
    <row r="183" customFormat="false" ht="12.75" hidden="false" customHeight="false" outlineLevel="0" collapsed="false">
      <c r="B183" s="38"/>
    </row>
    <row r="184" customFormat="false" ht="12.75" hidden="false" customHeight="false" outlineLevel="0" collapsed="false">
      <c r="B184" s="38"/>
    </row>
    <row r="185" customFormat="false" ht="12.75" hidden="false" customHeight="false" outlineLevel="0" collapsed="false">
      <c r="B185" s="38"/>
    </row>
    <row r="186" customFormat="false" ht="12.75" hidden="false" customHeight="false" outlineLevel="0" collapsed="false">
      <c r="B186" s="38"/>
    </row>
    <row r="187" customFormat="false" ht="12.75" hidden="false" customHeight="false" outlineLevel="0" collapsed="false">
      <c r="B187" s="38"/>
    </row>
    <row r="188" customFormat="false" ht="12.75" hidden="false" customHeight="false" outlineLevel="0" collapsed="false">
      <c r="B188" s="38"/>
    </row>
    <row r="189" customFormat="false" ht="12.75" hidden="false" customHeight="false" outlineLevel="0" collapsed="false">
      <c r="B189" s="38"/>
    </row>
    <row r="190" customFormat="false" ht="12.75" hidden="false" customHeight="false" outlineLevel="0" collapsed="false">
      <c r="B190" s="38"/>
    </row>
    <row r="191" customFormat="false" ht="12.75" hidden="false" customHeight="false" outlineLevel="0" collapsed="false">
      <c r="B191" s="38"/>
    </row>
    <row r="192" customFormat="false" ht="12.75" hidden="false" customHeight="false" outlineLevel="0" collapsed="false">
      <c r="B192" s="38"/>
    </row>
    <row r="193" customFormat="false" ht="12.75" hidden="false" customHeight="false" outlineLevel="0" collapsed="false">
      <c r="B193" s="38"/>
    </row>
    <row r="194" customFormat="false" ht="12.75" hidden="false" customHeight="false" outlineLevel="0" collapsed="false">
      <c r="B194" s="38"/>
    </row>
    <row r="195" customFormat="false" ht="12.75" hidden="false" customHeight="false" outlineLevel="0" collapsed="false">
      <c r="B195" s="38"/>
    </row>
    <row r="196" customFormat="false" ht="12.75" hidden="false" customHeight="false" outlineLevel="0" collapsed="false">
      <c r="B196" s="38"/>
    </row>
    <row r="197" customFormat="false" ht="12.75" hidden="false" customHeight="false" outlineLevel="0" collapsed="false">
      <c r="B197" s="38"/>
    </row>
    <row r="198" customFormat="false" ht="12.75" hidden="false" customHeight="false" outlineLevel="0" collapsed="false">
      <c r="B198" s="38"/>
    </row>
    <row r="199" customFormat="false" ht="12.75" hidden="false" customHeight="false" outlineLevel="0" collapsed="false">
      <c r="B199" s="38"/>
    </row>
    <row r="200" customFormat="false" ht="12.75" hidden="false" customHeight="false" outlineLevel="0" collapsed="false">
      <c r="B200" s="38"/>
    </row>
    <row r="201" customFormat="false" ht="12.75" hidden="false" customHeight="false" outlineLevel="0" collapsed="false">
      <c r="B201" s="38"/>
    </row>
    <row r="202" customFormat="false" ht="12.75" hidden="false" customHeight="false" outlineLevel="0" collapsed="false">
      <c r="B202" s="38"/>
    </row>
    <row r="203" customFormat="false" ht="12.75" hidden="false" customHeight="false" outlineLevel="0" collapsed="false">
      <c r="B203" s="38"/>
    </row>
    <row r="204" customFormat="false" ht="12.75" hidden="false" customHeight="false" outlineLevel="0" collapsed="false">
      <c r="B204" s="38"/>
    </row>
    <row r="205" customFormat="false" ht="12.75" hidden="false" customHeight="false" outlineLevel="0" collapsed="false">
      <c r="B205" s="38"/>
    </row>
    <row r="206" customFormat="false" ht="12.75" hidden="false" customHeight="false" outlineLevel="0" collapsed="false">
      <c r="B206" s="38"/>
    </row>
    <row r="207" customFormat="false" ht="12.75" hidden="false" customHeight="false" outlineLevel="0" collapsed="false">
      <c r="B207" s="38"/>
    </row>
    <row r="208" customFormat="false" ht="12.75" hidden="false" customHeight="false" outlineLevel="0" collapsed="false">
      <c r="B208" s="38"/>
    </row>
    <row r="209" customFormat="false" ht="12.75" hidden="false" customHeight="false" outlineLevel="0" collapsed="false">
      <c r="B209" s="38"/>
    </row>
    <row r="210" customFormat="false" ht="12.75" hidden="false" customHeight="false" outlineLevel="0" collapsed="false">
      <c r="B210" s="38"/>
    </row>
    <row r="211" customFormat="false" ht="12.75" hidden="false" customHeight="false" outlineLevel="0" collapsed="false">
      <c r="B211" s="38"/>
    </row>
    <row r="212" customFormat="false" ht="12.75" hidden="false" customHeight="false" outlineLevel="0" collapsed="false">
      <c r="B212" s="38"/>
    </row>
    <row r="213" customFormat="false" ht="12.75" hidden="false" customHeight="false" outlineLevel="0" collapsed="false">
      <c r="B213" s="38"/>
    </row>
    <row r="214" customFormat="false" ht="12.75" hidden="false" customHeight="false" outlineLevel="0" collapsed="false">
      <c r="B214" s="38"/>
    </row>
    <row r="215" customFormat="false" ht="12.75" hidden="false" customHeight="false" outlineLevel="0" collapsed="false">
      <c r="B215" s="38"/>
    </row>
    <row r="216" customFormat="false" ht="12.75" hidden="false" customHeight="false" outlineLevel="0" collapsed="false">
      <c r="B216" s="38"/>
    </row>
    <row r="217" customFormat="false" ht="12.75" hidden="false" customHeight="false" outlineLevel="0" collapsed="false">
      <c r="B217" s="38"/>
    </row>
    <row r="218" customFormat="false" ht="12.75" hidden="false" customHeight="false" outlineLevel="0" collapsed="false">
      <c r="B218" s="38"/>
    </row>
    <row r="219" customFormat="false" ht="12.75" hidden="false" customHeight="false" outlineLevel="0" collapsed="false">
      <c r="B219" s="38"/>
    </row>
    <row r="220" customFormat="false" ht="12.75" hidden="false" customHeight="false" outlineLevel="0" collapsed="false">
      <c r="B220" s="38"/>
    </row>
    <row r="221" customFormat="false" ht="12.75" hidden="false" customHeight="false" outlineLevel="0" collapsed="false">
      <c r="B221" s="38"/>
    </row>
    <row r="222" customFormat="false" ht="12.75" hidden="false" customHeight="false" outlineLevel="0" collapsed="false">
      <c r="B222" s="38"/>
    </row>
    <row r="223" customFormat="false" ht="12.75" hidden="false" customHeight="false" outlineLevel="0" collapsed="false">
      <c r="B223" s="38"/>
    </row>
    <row r="224" customFormat="false" ht="12.75" hidden="false" customHeight="false" outlineLevel="0" collapsed="false">
      <c r="B224" s="38"/>
    </row>
    <row r="225" customFormat="false" ht="12.75" hidden="false" customHeight="false" outlineLevel="0" collapsed="false">
      <c r="B225" s="38"/>
    </row>
    <row r="226" customFormat="false" ht="12.75" hidden="false" customHeight="false" outlineLevel="0" collapsed="false">
      <c r="B226" s="38"/>
    </row>
    <row r="227" customFormat="false" ht="12.75" hidden="false" customHeight="false" outlineLevel="0" collapsed="false">
      <c r="B227" s="38"/>
    </row>
    <row r="228" customFormat="false" ht="12.75" hidden="false" customHeight="false" outlineLevel="0" collapsed="false">
      <c r="B228" s="38"/>
    </row>
    <row r="229" customFormat="false" ht="12.75" hidden="false" customHeight="false" outlineLevel="0" collapsed="false">
      <c r="B229" s="38"/>
    </row>
    <row r="230" customFormat="false" ht="12.75" hidden="false" customHeight="false" outlineLevel="0" collapsed="false">
      <c r="B230" s="38"/>
    </row>
    <row r="231" customFormat="false" ht="12.75" hidden="false" customHeight="false" outlineLevel="0" collapsed="false">
      <c r="B231" s="38"/>
    </row>
    <row r="232" customFormat="false" ht="12.75" hidden="false" customHeight="false" outlineLevel="0" collapsed="false">
      <c r="B232" s="38"/>
    </row>
    <row r="233" customFormat="false" ht="12.75" hidden="false" customHeight="false" outlineLevel="0" collapsed="false">
      <c r="B233" s="38"/>
    </row>
    <row r="234" customFormat="false" ht="12.75" hidden="false" customHeight="false" outlineLevel="0" collapsed="false">
      <c r="B234" s="38"/>
    </row>
    <row r="235" customFormat="false" ht="12.75" hidden="false" customHeight="false" outlineLevel="0" collapsed="false">
      <c r="B235" s="38"/>
    </row>
    <row r="236" customFormat="false" ht="12.75" hidden="false" customHeight="false" outlineLevel="0" collapsed="false">
      <c r="B236" s="38"/>
    </row>
    <row r="237" customFormat="false" ht="12.75" hidden="false" customHeight="false" outlineLevel="0" collapsed="false">
      <c r="B237" s="38"/>
    </row>
    <row r="238" customFormat="false" ht="12.75" hidden="false" customHeight="false" outlineLevel="0" collapsed="false">
      <c r="B238" s="38"/>
    </row>
    <row r="239" customFormat="false" ht="12.75" hidden="false" customHeight="false" outlineLevel="0" collapsed="false">
      <c r="B239" s="38"/>
    </row>
    <row r="240" customFormat="false" ht="12.75" hidden="false" customHeight="false" outlineLevel="0" collapsed="false">
      <c r="B240" s="38"/>
    </row>
    <row r="241" customFormat="false" ht="12.75" hidden="false" customHeight="false" outlineLevel="0" collapsed="false">
      <c r="B241" s="38"/>
    </row>
    <row r="242" customFormat="false" ht="12.75" hidden="false" customHeight="false" outlineLevel="0" collapsed="false">
      <c r="B242" s="38"/>
    </row>
    <row r="243" customFormat="false" ht="12.75" hidden="false" customHeight="false" outlineLevel="0" collapsed="false">
      <c r="B243" s="38"/>
    </row>
    <row r="244" customFormat="false" ht="12.75" hidden="false" customHeight="false" outlineLevel="0" collapsed="false">
      <c r="B244" s="38"/>
    </row>
    <row r="245" customFormat="false" ht="12.75" hidden="false" customHeight="false" outlineLevel="0" collapsed="false">
      <c r="B245" s="38"/>
    </row>
    <row r="246" customFormat="false" ht="12.75" hidden="false" customHeight="false" outlineLevel="0" collapsed="false">
      <c r="B246" s="38"/>
    </row>
    <row r="247" customFormat="false" ht="12.75" hidden="false" customHeight="false" outlineLevel="0" collapsed="false">
      <c r="B247" s="38"/>
    </row>
    <row r="248" customFormat="false" ht="12.75" hidden="false" customHeight="false" outlineLevel="0" collapsed="false">
      <c r="B248" s="38"/>
    </row>
    <row r="249" customFormat="false" ht="12.75" hidden="false" customHeight="false" outlineLevel="0" collapsed="false">
      <c r="B249" s="38"/>
    </row>
    <row r="250" customFormat="false" ht="12.75" hidden="false" customHeight="false" outlineLevel="0" collapsed="false">
      <c r="B250" s="38"/>
    </row>
    <row r="251" customFormat="false" ht="12.75" hidden="false" customHeight="false" outlineLevel="0" collapsed="false">
      <c r="B251" s="38"/>
    </row>
    <row r="252" customFormat="false" ht="12.75" hidden="false" customHeight="false" outlineLevel="0" collapsed="false">
      <c r="B252" s="38"/>
    </row>
    <row r="253" customFormat="false" ht="12.75" hidden="false" customHeight="false" outlineLevel="0" collapsed="false">
      <c r="B253" s="38"/>
    </row>
    <row r="254" customFormat="false" ht="12.75" hidden="false" customHeight="false" outlineLevel="0" collapsed="false">
      <c r="B254" s="38"/>
    </row>
    <row r="255" customFormat="false" ht="12.75" hidden="false" customHeight="false" outlineLevel="0" collapsed="false">
      <c r="B255" s="38"/>
    </row>
    <row r="256" customFormat="false" ht="12.75" hidden="false" customHeight="false" outlineLevel="0" collapsed="false">
      <c r="B256" s="38"/>
    </row>
    <row r="257" customFormat="false" ht="12.75" hidden="false" customHeight="false" outlineLevel="0" collapsed="false">
      <c r="B257" s="38"/>
    </row>
    <row r="258" customFormat="false" ht="12.75" hidden="false" customHeight="false" outlineLevel="0" collapsed="false">
      <c r="B258" s="38"/>
    </row>
    <row r="259" customFormat="false" ht="12.75" hidden="false" customHeight="false" outlineLevel="0" collapsed="false">
      <c r="B259" s="38"/>
    </row>
    <row r="260" customFormat="false" ht="12.75" hidden="false" customHeight="false" outlineLevel="0" collapsed="false">
      <c r="B260" s="38"/>
    </row>
    <row r="261" customFormat="false" ht="12.75" hidden="false" customHeight="false" outlineLevel="0" collapsed="false">
      <c r="B261" s="38"/>
    </row>
    <row r="262" customFormat="false" ht="12.75" hidden="false" customHeight="false" outlineLevel="0" collapsed="false">
      <c r="B262" s="38"/>
    </row>
    <row r="263" customFormat="false" ht="12.75" hidden="false" customHeight="false" outlineLevel="0" collapsed="false">
      <c r="B263" s="38"/>
    </row>
    <row r="264" customFormat="false" ht="12.75" hidden="false" customHeight="false" outlineLevel="0" collapsed="false">
      <c r="B264" s="38"/>
    </row>
    <row r="265" customFormat="false" ht="12.75" hidden="false" customHeight="false" outlineLevel="0" collapsed="false">
      <c r="B265" s="38"/>
    </row>
    <row r="266" customFormat="false" ht="12.75" hidden="false" customHeight="false" outlineLevel="0" collapsed="false">
      <c r="B266" s="38"/>
    </row>
    <row r="267" customFormat="false" ht="12.75" hidden="false" customHeight="false" outlineLevel="0" collapsed="false">
      <c r="B267" s="38"/>
    </row>
    <row r="268" customFormat="false" ht="12.75" hidden="false" customHeight="false" outlineLevel="0" collapsed="false">
      <c r="B268" s="38"/>
    </row>
    <row r="269" customFormat="false" ht="12.75" hidden="false" customHeight="false" outlineLevel="0" collapsed="false">
      <c r="B269" s="38"/>
    </row>
    <row r="270" customFormat="false" ht="12.75" hidden="false" customHeight="false" outlineLevel="0" collapsed="false">
      <c r="B270" s="38"/>
    </row>
    <row r="271" customFormat="false" ht="12.75" hidden="false" customHeight="false" outlineLevel="0" collapsed="false">
      <c r="B271" s="38"/>
    </row>
    <row r="272" customFormat="false" ht="12.75" hidden="false" customHeight="false" outlineLevel="0" collapsed="false">
      <c r="B272" s="38"/>
    </row>
    <row r="273" customFormat="false" ht="12.75" hidden="false" customHeight="false" outlineLevel="0" collapsed="false">
      <c r="B273" s="38"/>
    </row>
    <row r="274" customFormat="false" ht="12.75" hidden="false" customHeight="false" outlineLevel="0" collapsed="false">
      <c r="B274" s="38"/>
    </row>
    <row r="275" customFormat="false" ht="12.75" hidden="false" customHeight="false" outlineLevel="0" collapsed="false">
      <c r="B275" s="38"/>
    </row>
    <row r="276" customFormat="false" ht="12.75" hidden="false" customHeight="false" outlineLevel="0" collapsed="false">
      <c r="B276" s="38"/>
    </row>
    <row r="277" customFormat="false" ht="12.75" hidden="false" customHeight="false" outlineLevel="0" collapsed="false">
      <c r="B277" s="38"/>
    </row>
    <row r="278" customFormat="false" ht="12.75" hidden="false" customHeight="false" outlineLevel="0" collapsed="false">
      <c r="B278" s="38"/>
    </row>
    <row r="279" customFormat="false" ht="12.75" hidden="false" customHeight="false" outlineLevel="0" collapsed="false">
      <c r="B279" s="38"/>
    </row>
    <row r="280" customFormat="false" ht="12.75" hidden="false" customHeight="false" outlineLevel="0" collapsed="false">
      <c r="B280" s="38"/>
    </row>
    <row r="281" customFormat="false" ht="12.75" hidden="false" customHeight="false" outlineLevel="0" collapsed="false">
      <c r="B281" s="38"/>
    </row>
    <row r="282" customFormat="false" ht="12.75" hidden="false" customHeight="false" outlineLevel="0" collapsed="false">
      <c r="B282" s="38"/>
    </row>
    <row r="283" customFormat="false" ht="12.75" hidden="false" customHeight="false" outlineLevel="0" collapsed="false">
      <c r="B283" s="38"/>
    </row>
    <row r="284" customFormat="false" ht="12.75" hidden="false" customHeight="false" outlineLevel="0" collapsed="false">
      <c r="B284" s="38"/>
    </row>
    <row r="285" customFormat="false" ht="12.75" hidden="false" customHeight="false" outlineLevel="0" collapsed="false">
      <c r="B285" s="38"/>
    </row>
    <row r="286" customFormat="false" ht="12.75" hidden="false" customHeight="false" outlineLevel="0" collapsed="false">
      <c r="B286" s="38"/>
    </row>
    <row r="287" customFormat="false" ht="12.75" hidden="false" customHeight="false" outlineLevel="0" collapsed="false">
      <c r="B287" s="38"/>
    </row>
    <row r="288" customFormat="false" ht="12.75" hidden="false" customHeight="false" outlineLevel="0" collapsed="false">
      <c r="B288" s="38"/>
    </row>
    <row r="289" customFormat="false" ht="12.75" hidden="false" customHeight="false" outlineLevel="0" collapsed="false">
      <c r="B289" s="38"/>
    </row>
    <row r="290" customFormat="false" ht="12.75" hidden="false" customHeight="false" outlineLevel="0" collapsed="false">
      <c r="B290" s="38"/>
    </row>
    <row r="291" customFormat="false" ht="12.75" hidden="false" customHeight="false" outlineLevel="0" collapsed="false">
      <c r="B291" s="38"/>
    </row>
    <row r="292" customFormat="false" ht="12.75" hidden="false" customHeight="false" outlineLevel="0" collapsed="false">
      <c r="B292" s="38"/>
    </row>
    <row r="293" customFormat="false" ht="12.75" hidden="false" customHeight="false" outlineLevel="0" collapsed="false">
      <c r="B293" s="38"/>
    </row>
    <row r="294" customFormat="false" ht="12.75" hidden="false" customHeight="false" outlineLevel="0" collapsed="false">
      <c r="B294" s="38"/>
    </row>
    <row r="295" customFormat="false" ht="12.75" hidden="false" customHeight="false" outlineLevel="0" collapsed="false">
      <c r="B295" s="38"/>
    </row>
    <row r="296" customFormat="false" ht="12.75" hidden="false" customHeight="false" outlineLevel="0" collapsed="false">
      <c r="B296" s="38"/>
    </row>
    <row r="297" customFormat="false" ht="12.75" hidden="false" customHeight="false" outlineLevel="0" collapsed="false">
      <c r="B297" s="38"/>
    </row>
    <row r="298" customFormat="false" ht="12.75" hidden="false" customHeight="false" outlineLevel="0" collapsed="false">
      <c r="B298" s="38"/>
    </row>
    <row r="299" customFormat="false" ht="12.75" hidden="false" customHeight="false" outlineLevel="0" collapsed="false">
      <c r="B299" s="38"/>
    </row>
    <row r="300" customFormat="false" ht="12.75" hidden="false" customHeight="false" outlineLevel="0" collapsed="false">
      <c r="B300" s="38"/>
    </row>
    <row r="301" customFormat="false" ht="12.75" hidden="false" customHeight="false" outlineLevel="0" collapsed="false">
      <c r="B301" s="38"/>
    </row>
    <row r="302" customFormat="false" ht="12.75" hidden="false" customHeight="false" outlineLevel="0" collapsed="false">
      <c r="B302" s="38"/>
    </row>
    <row r="303" customFormat="false" ht="12.75" hidden="false" customHeight="false" outlineLevel="0" collapsed="false">
      <c r="B303" s="38"/>
    </row>
    <row r="304" customFormat="false" ht="12.75" hidden="false" customHeight="false" outlineLevel="0" collapsed="false">
      <c r="B304" s="38"/>
    </row>
    <row r="305" customFormat="false" ht="12.75" hidden="false" customHeight="false" outlineLevel="0" collapsed="false">
      <c r="B305" s="38"/>
    </row>
    <row r="306" customFormat="false" ht="12.75" hidden="false" customHeight="false" outlineLevel="0" collapsed="false">
      <c r="B306" s="38"/>
    </row>
    <row r="307" customFormat="false" ht="12.75" hidden="false" customHeight="false" outlineLevel="0" collapsed="false">
      <c r="B307" s="38"/>
    </row>
    <row r="308" customFormat="false" ht="12.75" hidden="false" customHeight="false" outlineLevel="0" collapsed="false">
      <c r="B308" s="38"/>
    </row>
    <row r="309" customFormat="false" ht="12.75" hidden="false" customHeight="false" outlineLevel="0" collapsed="false">
      <c r="B309" s="38"/>
    </row>
    <row r="310" customFormat="false" ht="12.75" hidden="false" customHeight="false" outlineLevel="0" collapsed="false">
      <c r="B310" s="38"/>
    </row>
    <row r="311" customFormat="false" ht="12.75" hidden="false" customHeight="false" outlineLevel="0" collapsed="false">
      <c r="B311" s="38"/>
    </row>
    <row r="312" customFormat="false" ht="12.75" hidden="false" customHeight="false" outlineLevel="0" collapsed="false">
      <c r="B312" s="38"/>
    </row>
    <row r="313" customFormat="false" ht="12.75" hidden="false" customHeight="false" outlineLevel="0" collapsed="false">
      <c r="B313" s="38"/>
    </row>
    <row r="314" customFormat="false" ht="12.75" hidden="false" customHeight="false" outlineLevel="0" collapsed="false">
      <c r="B314" s="38"/>
    </row>
    <row r="315" customFormat="false" ht="12.75" hidden="false" customHeight="false" outlineLevel="0" collapsed="false">
      <c r="B315" s="38"/>
    </row>
    <row r="316" customFormat="false" ht="12.75" hidden="false" customHeight="false" outlineLevel="0" collapsed="false">
      <c r="B316" s="38"/>
    </row>
    <row r="317" customFormat="false" ht="12.75" hidden="false" customHeight="false" outlineLevel="0" collapsed="false">
      <c r="B317" s="38"/>
    </row>
    <row r="318" customFormat="false" ht="12.75" hidden="false" customHeight="false" outlineLevel="0" collapsed="false">
      <c r="B318" s="38"/>
    </row>
    <row r="319" customFormat="false" ht="12.75" hidden="false" customHeight="false" outlineLevel="0" collapsed="false">
      <c r="B319" s="38"/>
    </row>
    <row r="320" customFormat="false" ht="12.75" hidden="false" customHeight="false" outlineLevel="0" collapsed="false">
      <c r="B320" s="38"/>
    </row>
    <row r="321" customFormat="false" ht="12.75" hidden="false" customHeight="false" outlineLevel="0" collapsed="false">
      <c r="B321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2001-11-12T21:05:42Z</dcterms:created>
  <dc:creator>Tyrell</dc:creator>
  <dc:description/>
  <dc:language>en-US</dc:language>
  <cp:lastModifiedBy>Tyrell</cp:lastModifiedBy>
  <cp:lastPrinted>2001-11-13T13:16:29Z</cp:lastPrinted>
  <dcterms:modified xsi:type="dcterms:W3CDTF">2001-11-13T20:00:35Z</dcterms:modified>
  <cp:revision>0</cp:revision>
  <dc:subject/>
  <dc:title/>
</cp:coreProperties>
</file>