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xecutive" sheetId="1" state="visible" r:id="rId3"/>
    <sheet name="Bridgeline" sheetId="2" state="visible" r:id="rId4"/>
    <sheet name="E-Commerce" sheetId="3" state="visible" r:id="rId5"/>
    <sheet name="Wellhead" sheetId="4" state="visible" r:id="rId6"/>
    <sheet name="Offshore" sheetId="5" state="visible" r:id="rId7"/>
    <sheet name="Compression" sheetId="6" state="visible" r:id="rId8"/>
    <sheet name="Storage " sheetId="7" state="visible" r:id="rId9"/>
  </sheets>
  <definedNames>
    <definedName function="false" hidden="false" localSheetId="5" name="_xlnm.Print_Area" vbProcedure="false">Compression!$A$1:$H$24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<sst xmlns="http://schemas.openxmlformats.org/spreadsheetml/2006/main" count="297" uniqueCount="201">
  <si>
    <t xml:space="preserve">Deal Description Sheet - 6/14/01</t>
  </si>
  <si>
    <t xml:space="preserve">Executive</t>
  </si>
  <si>
    <t xml:space="preserve">YTD P &amp; L </t>
  </si>
  <si>
    <t xml:space="preserve">Project Name</t>
  </si>
  <si>
    <t xml:space="preserve">Counterparty</t>
  </si>
  <si>
    <t xml:space="preserve">Description</t>
  </si>
  <si>
    <t xml:space="preserve">Valuation</t>
  </si>
  <si>
    <t xml:space="preserve">Last Customer Contact</t>
  </si>
  <si>
    <t xml:space="preserve">Probability</t>
  </si>
  <si>
    <t xml:space="preserve">Expected Closing (Month/Year)</t>
  </si>
  <si>
    <t xml:space="preserve">Weekly Updates / Comments</t>
  </si>
  <si>
    <t xml:space="preserve">Total Upstream Products P &amp; L</t>
  </si>
  <si>
    <t xml:space="preserve">W/out Production Offshore</t>
  </si>
  <si>
    <t xml:space="preserve">Note : All Upstream Products P&amp;L includes other, origination and accrual. </t>
  </si>
  <si>
    <t xml:space="preserve">The accrual numbers used are actual and do not include forecasts the remaining months of the year (June - Dec).</t>
  </si>
  <si>
    <t xml:space="preserve">The P&amp;L from Production Offshore is derived from the Pluto/ MEGS deal.</t>
  </si>
  <si>
    <t xml:space="preserve">Bridgeline</t>
  </si>
  <si>
    <t xml:space="preserve">YTD EBIT forecast</t>
  </si>
  <si>
    <t xml:space="preserve">2nd Qtr EBIT forecast</t>
  </si>
  <si>
    <t xml:space="preserve">YTD EBIT plan</t>
  </si>
  <si>
    <t xml:space="preserve">2nd Qtr EBIT plan</t>
  </si>
  <si>
    <t xml:space="preserve">Variance</t>
  </si>
  <si>
    <t xml:space="preserve">Potential Valuation</t>
  </si>
  <si>
    <t xml:space="preserve">Compensation Plan</t>
  </si>
  <si>
    <t xml:space="preserve">Incentive Plan for BHLP Employees and Upper Management.  Recommend Accural Bonus Funding based on EBITDA performance targets.  Revision of Performance Review to incorporate new categories.</t>
  </si>
  <si>
    <t xml:space="preserve">Since Randy Curry refuses to sign the proposed BHLP compensation plan, the board has two alternatives : 1. Have another officer of BHLP sign the plan, 2. Make all secunded employees from both parents Bridgeline employees.   Since our intent is to sell our equity interest and based on our experience with HPL, I think it would be best to make all individuals working or hired, BHLP employees.  Brian and I will be meeting with Texaco next week.</t>
  </si>
  <si>
    <t xml:space="preserve">Blowfish</t>
  </si>
  <si>
    <t xml:space="preserve">Sale of Napoleonville Land led by Eva Rainer, Storage.</t>
  </si>
  <si>
    <t xml:space="preserve">$ 5 MM</t>
  </si>
  <si>
    <t xml:space="preserve">Paul Bienawski and Eva Rainer had lunch with Texas Brine who operates and drills for salt on OXY's behalf.  OXY's preception of actual brine reserves is much greater than reality.  Informed Texas Brine of Dow's interest for the land.  Texas Brine is going to send a proposal for the land and is going to make an introduction to another OXY representative.  </t>
  </si>
  <si>
    <t xml:space="preserve">13 &amp; 14 Workorder</t>
  </si>
  <si>
    <t xml:space="preserve">Workorder drafted by Technical Services for infrastructure to get pad gas out of Wells 13 &amp; 14 on Dow property.</t>
  </si>
  <si>
    <t xml:space="preserve">$ -847 K</t>
  </si>
  <si>
    <t xml:space="preserve">Received revised work order with new numbers for labor.  Accepted by Brian Redmond.  Signed and Approved.</t>
  </si>
  <si>
    <t xml:space="preserve">E-Commerce</t>
  </si>
  <si>
    <t xml:space="preserve">YTD P&amp;L</t>
  </si>
  <si>
    <t xml:space="preserve">Andex</t>
  </si>
  <si>
    <t xml:space="preserve">Outsourcing- scheduling, balancing, settlement, deal confirmations and measurement &amp; accounting.</t>
  </si>
  <si>
    <t xml:space="preserve">ATS will close in June 2001.  ENA will close in June 2001.</t>
  </si>
  <si>
    <t xml:space="preserve">Columbia Natural Resources</t>
  </si>
  <si>
    <t xml:space="preserve">Application Service Provider, gas and liquids, E&amp;P accounting, forecasting.</t>
  </si>
  <si>
    <t xml:space="preserve">*$250,000</t>
  </si>
  <si>
    <t xml:space="preserve">ENA missed the supply deal, but is working on the outsourcing.  Lost to AEP who hid 3 1/4 for the pool gas.  ENA bid 1/4. CMR will start trading this summer.</t>
  </si>
  <si>
    <t xml:space="preserve">Project Deep Blue Sea</t>
  </si>
  <si>
    <t xml:space="preserve">Ocean Energy</t>
  </si>
  <si>
    <t xml:space="preserve">Integrated outsourcing products.</t>
  </si>
  <si>
    <t xml:space="preserve">*$500,000</t>
  </si>
  <si>
    <t xml:space="preserve">Meeting with manager of operations set up for June 13, 2001.</t>
  </si>
  <si>
    <t xml:space="preserve">Mariner</t>
  </si>
  <si>
    <t xml:space="preserve">*$100,000</t>
  </si>
  <si>
    <t xml:space="preserve">Follow up meeting in June, 2001.</t>
  </si>
  <si>
    <t xml:space="preserve">Oilman</t>
  </si>
  <si>
    <t xml:space="preserve">EOTT</t>
  </si>
  <si>
    <t xml:space="preserve">Back office accounting services.</t>
  </si>
  <si>
    <t xml:space="preserve">EOTT meeting set up for mid June, 2001 with HMS.</t>
  </si>
  <si>
    <t xml:space="preserve">GW Pure</t>
  </si>
  <si>
    <t xml:space="preserve">Pure Resources</t>
  </si>
  <si>
    <t xml:space="preserve">ENA to follow up in June</t>
  </si>
  <si>
    <t xml:space="preserve">Gather Company</t>
  </si>
  <si>
    <t xml:space="preserve">Monetization and metering services.</t>
  </si>
  <si>
    <t xml:space="preserve">Running Man</t>
  </si>
  <si>
    <t xml:space="preserve">Marathon</t>
  </si>
  <si>
    <t xml:space="preserve">*$1,000,000</t>
  </si>
  <si>
    <t xml:space="preserve">Meeting in late June.</t>
  </si>
  <si>
    <t xml:space="preserve">* Accrual</t>
  </si>
  <si>
    <t xml:space="preserve">Wellhead</t>
  </si>
  <si>
    <t xml:space="preserve">CL&amp;F I</t>
  </si>
  <si>
    <t xml:space="preserve">Continental Land &amp; Fur</t>
  </si>
  <si>
    <t xml:space="preserve">Accounting.</t>
  </si>
  <si>
    <t xml:space="preserve">*$10,000</t>
  </si>
  <si>
    <t xml:space="preserve">Initial deal to close in June.  2 wells.  ATS &amp; ENA commodity.</t>
  </si>
  <si>
    <t xml:space="preserve">Devon</t>
  </si>
  <si>
    <t xml:space="preserve">Supply on various pipelines.</t>
  </si>
  <si>
    <t xml:space="preserve">*$50,000</t>
  </si>
  <si>
    <t xml:space="preserve">Gathering information.</t>
  </si>
  <si>
    <t xml:space="preserve">Aspect Resources</t>
  </si>
  <si>
    <t xml:space="preserve">Well Connect Offsystem - Cross Media #1, TNCT #1, Galveston County, TX, Meter 098-9815 and 098-9816, FGT Meter 092-0490 and 092-0489.</t>
  </si>
  <si>
    <t xml:space="preserve">Meeting June 8, 2001.  Proposed total outsourcing and supply acquisition.</t>
  </si>
  <si>
    <t xml:space="preserve">Apache</t>
  </si>
  <si>
    <t xml:space="preserve">Outsourcing- scheduling, balancing, settlement, deal confirmations and measurement.</t>
  </si>
  <si>
    <t xml:space="preserve">Will be meeting with Roger Plank and Craig Clark on 6/6/01.</t>
  </si>
  <si>
    <t xml:space="preserve">CL&amp;F II</t>
  </si>
  <si>
    <t xml:space="preserve">Accounting and scheduling, outsourcing.</t>
  </si>
  <si>
    <t xml:space="preserve">300 wells depending on the success of CL&amp;F II.</t>
  </si>
  <si>
    <t xml:space="preserve">Crosstimbers</t>
  </si>
  <si>
    <t xml:space="preserve">*$125,000</t>
  </si>
  <si>
    <t xml:space="preserve">Meeting set up for first part of June with Linda Roberts.</t>
  </si>
  <si>
    <t xml:space="preserve">Production Offshore</t>
  </si>
  <si>
    <t xml:space="preserve">Bridge</t>
  </si>
  <si>
    <t xml:space="preserve">Callon Petroleum</t>
  </si>
  <si>
    <t xml:space="preserve">Deferred Volumetric Production payment on Medusa and other deepwater reserves.</t>
  </si>
  <si>
    <r>
      <rPr>
        <sz val="10"/>
        <rFont val="Arial"/>
        <family val="2"/>
      </rPr>
      <t xml:space="preserve">Working with Enron Energy Capital Resources on joint bridge financing proposal for Callon.  Callon Sr. Management presentation to Enron on May 22, 2001.  </t>
    </r>
    <r>
      <rPr>
        <b val="true"/>
        <sz val="10"/>
        <rFont val="Arial"/>
        <family val="2"/>
      </rPr>
      <t xml:space="preserve">Ken Loch spoke with Callon yesterday and their management is not interested in ECR's financing proposal.</t>
    </r>
  </si>
  <si>
    <t xml:space="preserve">Freeport McMoRan</t>
  </si>
  <si>
    <t xml:space="preserve">Volumetric Production payment on McMoRan Offshore Reserves.</t>
  </si>
  <si>
    <t xml:space="preserve">Working with Enron Energy Capital Resources on a VPP proposal.  Waiting on additional reserve information.</t>
  </si>
  <si>
    <t xml:space="preserve">Shallow-Water</t>
  </si>
  <si>
    <t xml:space="preserve">VanKirk &amp; Riles</t>
  </si>
  <si>
    <t xml:space="preserve">Shallow-water used platform and gathering line sale &amp; lease/financing business with small to mid-sized E&amp;P independents.</t>
  </si>
  <si>
    <t xml:space="preserve">Target client list being updated; potential deals w/McMoran, ATP, Magnum Hunter.  Joint marketing to begin in late May.  Working on proposal for McMoran.</t>
  </si>
  <si>
    <t xml:space="preserve">Deal Description Sheet</t>
  </si>
  <si>
    <t xml:space="preserve">Compression Services</t>
  </si>
  <si>
    <t xml:space="preserve">Project Seebreeze Phase II A</t>
  </si>
  <si>
    <t xml:space="preserve">Duke Field Services (El Paso-Matagorda Plant)</t>
  </si>
  <si>
    <t xml:space="preserve">Duke upfront payment for connection of El Paso Matagorda Plant to system.</t>
  </si>
  <si>
    <t xml:space="preserve">$1.00 MM</t>
  </si>
  <si>
    <t xml:space="preserve">Transaction closure upon delivery of El Paso contract.  Duke proposal currently under consideration by El Paso.</t>
  </si>
  <si>
    <t xml:space="preserve">Bay Gas</t>
  </si>
  <si>
    <t xml:space="preserve">Bay Gas Storage Co.</t>
  </si>
  <si>
    <t xml:space="preserve">13,000 HP storage facility expansion.</t>
  </si>
  <si>
    <t xml:space="preserve">$2.40 MM</t>
  </si>
  <si>
    <t xml:space="preserve">Notional pricing for gas w/parking provision received. Conf. with customer regarding parking was positive but not confirmed. Proposal adjustment for tiered heat rates, on/int/off peak &amp; a reduced annual charge.</t>
  </si>
  <si>
    <t xml:space="preserve">Oakhill</t>
  </si>
  <si>
    <t xml:space="preserve">Oakhill Pipeline LP</t>
  </si>
  <si>
    <t xml:space="preserve">7,000 HP retrofit.</t>
  </si>
  <si>
    <t xml:space="preserve">$1.88 MM</t>
  </si>
  <si>
    <t xml:space="preserve">Working w/ customer and Rusk County Co-Op to finalize deal.</t>
  </si>
  <si>
    <t xml:space="preserve">La Gloria</t>
  </si>
  <si>
    <t xml:space="preserve">Duke Energy Field Services</t>
  </si>
  <si>
    <t xml:space="preserve">20,000 HP NGL processing plant retrofit.</t>
  </si>
  <si>
    <t xml:space="preserve">$1.35 MM</t>
  </si>
  <si>
    <t xml:space="preserve">Met with Duke on 6/6 and presented additional options.  Gathering additional information for detailed proposal.</t>
  </si>
  <si>
    <t xml:space="preserve">Project Seebreeze Phase II B</t>
  </si>
  <si>
    <t xml:space="preserve">TBD</t>
  </si>
  <si>
    <t xml:space="preserve">Additional gas procurement into NGL system benefiting Enron net profit interest.</t>
  </si>
  <si>
    <t xml:space="preserve">$3.00 MM</t>
  </si>
  <si>
    <t xml:space="preserve">N/A</t>
  </si>
  <si>
    <t xml:space="preserve">Negotiating with counterparties for wellhead contracts.</t>
  </si>
  <si>
    <t xml:space="preserve">Cross Timbers</t>
  </si>
  <si>
    <t xml:space="preserve">6,200 HP of Gathering Compression</t>
  </si>
  <si>
    <t xml:space="preserve">$500 M (early)</t>
  </si>
  <si>
    <t xml:space="preserve">Developing structure.  Waiting for technical estimates.</t>
  </si>
  <si>
    <t xml:space="preserve">Carthage</t>
  </si>
  <si>
    <t xml:space="preserve">Anadarko</t>
  </si>
  <si>
    <t xml:space="preserve">12,000 HP Compression Station</t>
  </si>
  <si>
    <t xml:space="preserve">Met with customer on 6/4 and presented initial proposal.  Waiting for customer feedback.</t>
  </si>
  <si>
    <t xml:space="preserve">Southern Trails</t>
  </si>
  <si>
    <t xml:space="preserve">Questar Pipeline Co.</t>
  </si>
  <si>
    <t xml:space="preserve">6,000 HP Beaumont Station</t>
  </si>
  <si>
    <t xml:space="preserve">Meeting with customer on 6/13 to present proposal and scenarios.</t>
  </si>
  <si>
    <t xml:space="preserve">Project Chile</t>
  </si>
  <si>
    <t xml:space="preserve">ENAP</t>
  </si>
  <si>
    <t xml:space="preserve">Chilean field redevelopment - 30,000 + HP.</t>
  </si>
  <si>
    <t xml:space="preserve">$2.00 MM</t>
  </si>
  <si>
    <t xml:space="preserve">Submitted revised engagement letter; data gathering.</t>
  </si>
  <si>
    <t xml:space="preserve">Unocal</t>
  </si>
  <si>
    <t xml:space="preserve">7,000 HP grass roots station.</t>
  </si>
  <si>
    <t xml:space="preserve">$1.25 MM</t>
  </si>
  <si>
    <t xml:space="preserve">Customer is reviewing proposal.</t>
  </si>
  <si>
    <t xml:space="preserve">Nicor</t>
  </si>
  <si>
    <t xml:space="preserve">22,000 - 72,000 HP replacement project.</t>
  </si>
  <si>
    <t xml:space="preserve">Met w/ Nicor on 6/12 and laid out forward plan to finalize scope definition and deal structure requirements.  Planning on submitting detailed proposal by 7/31.</t>
  </si>
  <si>
    <t xml:space="preserve">JM Huber</t>
  </si>
  <si>
    <t xml:space="preserve">Producer asset/HP outsourcing deal.</t>
  </si>
  <si>
    <t xml:space="preserve">Held initial data gathering meeting on 5/31.  Developing proposal.</t>
  </si>
  <si>
    <t xml:space="preserve">Eastchester Phase II</t>
  </si>
  <si>
    <t xml:space="preserve">Iroquois Gas Pipeline</t>
  </si>
  <si>
    <t xml:space="preserve">4,000 HP grass roots expansion.</t>
  </si>
  <si>
    <t xml:space="preserve">Met with Iroquois on 5/11.  Customer is waiting on FERC approval by the end of summer.</t>
  </si>
  <si>
    <t xml:space="preserve">Capline</t>
  </si>
  <si>
    <t xml:space="preserve">Equilon</t>
  </si>
  <si>
    <t xml:space="preserve">225,000 (+) HP Pipeline System HP-Hr structuring.</t>
  </si>
  <si>
    <t xml:space="preserve">Waiting for customer to provide more information.</t>
  </si>
  <si>
    <t xml:space="preserve">Stagecoach</t>
  </si>
  <si>
    <t xml:space="preserve">Tennessee Gas Pipeline (EPG)</t>
  </si>
  <si>
    <t xml:space="preserve">14,000 HP expansion of Tennessee 300 line.</t>
  </si>
  <si>
    <t xml:space="preserve">$1.30 MM</t>
  </si>
  <si>
    <t xml:space="preserve">FERC certificate not accepted.  EPG to refile in August/September pending new open season for transport.</t>
  </si>
  <si>
    <t xml:space="preserve">Project Seebreeze Phase III</t>
  </si>
  <si>
    <t xml:space="preserve">Final monetization of Enron position.</t>
  </si>
  <si>
    <t xml:space="preserve">Working market and awaiting initial Williams production.  Will develop Information Memorandum for sale to appropriate counter-parties by 10/1/01.</t>
  </si>
  <si>
    <t xml:space="preserve">Crestone</t>
  </si>
  <si>
    <t xml:space="preserve">Northern Border Pipeline</t>
  </si>
  <si>
    <t xml:space="preserve">15,000 HP greenfield for NBP expansion.</t>
  </si>
  <si>
    <t xml:space="preserve">Initial information presented to customer, waiting on customer feedback.</t>
  </si>
  <si>
    <t xml:space="preserve">Deal Description Sheet - 06/14/01</t>
  </si>
  <si>
    <t xml:space="preserve">Storage</t>
  </si>
  <si>
    <t xml:space="preserve">Big Red-1</t>
  </si>
  <si>
    <t xml:space="preserve">Halliburton Energy Services</t>
  </si>
  <si>
    <t xml:space="preserve">Origination credit from Wellhead Desk.
Wellhead Desk would manage HES' 100-150,000 MMBtu of flowing supply.</t>
  </si>
  <si>
    <t xml:space="preserve">Big Red-2</t>
  </si>
  <si>
    <t xml:space="preserve">Manage HES' commodity position derived from storage capacity assigned by Northern Natural as payment for HES services.</t>
  </si>
  <si>
    <t xml:space="preserve">Spoke with Drew Fossum and Kent Miller. HES is finalizing their engineering review and will be presenting data to ET&amp;S shortly.</t>
  </si>
  <si>
    <t xml:space="preserve">Western Hub Properties</t>
  </si>
  <si>
    <t xml:space="preserve">Base gas financing at Lodi Storage Field (6.0 Bcf).
Base gas financing at Atkinson Storage Field (4.5 Bcf).</t>
  </si>
  <si>
    <t xml:space="preserve">Lodi should go onstream in 3Q01, Atkinson 4Q01.  WHP has expressed an interest in a proposal but will not be able to focus on the specifics until the pending acquisition by one of their customers closes.</t>
  </si>
  <si>
    <t xml:space="preserve">Big Bird-1</t>
  </si>
  <si>
    <t xml:space="preserve">Falcon Gas Storage</t>
  </si>
  <si>
    <t xml:space="preserve">Base gas financing @ Worsham Steed Storage Field (8 Bcf).
Base gas financing @ Hill Lake Storage Field (7.7 Bcf).</t>
  </si>
  <si>
    <t xml:space="preserve">Falcon has asked us to propose a financing structure to finance additional base gas for their Hill Lake facility and to take current base gas as well as the new base gas as collateral.  We have a client visit scheduled.  Total financing 7.7Bcf</t>
  </si>
  <si>
    <t xml:space="preserve">KN Interstate</t>
  </si>
  <si>
    <t xml:space="preserve">Base gas monetization</t>
  </si>
  <si>
    <t xml:space="preserve">NGPL has expressed interest in a proposal to monetize 1 Bcf.
Working with Structuring to prepare proposal.
Awaiting regulatory support.</t>
  </si>
  <si>
    <t xml:space="preserve">Columbia Gas</t>
  </si>
  <si>
    <t xml:space="preserve">Met with client and they indicated that to the extent that we can get them not to have to share the proceeds of sale of base gas they would be interested in transacting with us.  We are looking at the regulatory hurdles that we have to overcome to be able to do the transaction without sharing</t>
  </si>
  <si>
    <t xml:space="preserve">TXU</t>
  </si>
  <si>
    <t xml:space="preserve">Early stage.  Interested in setting up a CA to discuss numbers.  TX PUC regulated</t>
  </si>
  <si>
    <t xml:space="preserve">CNG/Dominion</t>
  </si>
  <si>
    <t xml:space="preserve">Early stage. Evaluating regulatory issues with ENA Regulatory Affairs</t>
  </si>
  <si>
    <t xml:space="preserve">Questar Regulated Services</t>
  </si>
  <si>
    <t xml:space="preserve">Montana Power</t>
  </si>
  <si>
    <t xml:space="preserve">Sent presentation to CFO, planning meeting with him to discuss monetization.  MPC is being acquired by Northwestern Corp., expected completion 3Q 2001.  Also, MPC is in the middle of a regulatory hearing to determine how to allocate revenues from previous sale of unneeded base gas.  </t>
  </si>
</sst>
</file>

<file path=xl/styles.xml><?xml version="1.0" encoding="utf-8"?>
<styleSheet xmlns="http://schemas.openxmlformats.org/spreadsheetml/2006/main">
  <numFmts count="10">
    <numFmt numFmtId="164" formatCode="General"/>
    <numFmt numFmtId="165" formatCode="_(\$* #,##0.00_);_(\$* \(#,##0.00\);_(\$* \-??_);_(@_)"/>
    <numFmt numFmtId="166" formatCode="_(\$* #,##0_);_(\$* \(#,##0\);_(\$* \-??_);_(@_)"/>
    <numFmt numFmtId="167" formatCode="_(* #,##0.00_);_(* \(#,##0.00\);_(* \-??_);_(@_)"/>
    <numFmt numFmtId="168" formatCode="[$-409]m/d/yyyy"/>
    <numFmt numFmtId="169" formatCode="0%"/>
    <numFmt numFmtId="170" formatCode="\$#,##0_);[RED]&quot;($&quot;#,##0\)"/>
    <numFmt numFmtId="171" formatCode="[$-409]mmm\-yy"/>
    <numFmt numFmtId="172" formatCode="#,##0"/>
    <numFmt numFmtId="173" formatCode="_(* #,##0_);_(* \(#,##0\);_(* \-??_);_(@_)"/>
  </numFmts>
  <fonts count="13">
    <font>
      <sz val="10"/>
      <name val="Arial"/>
      <family val="0"/>
    </font>
    <font>
      <sz val="10"/>
      <name val="Arial"/>
      <family val="0"/>
    </font>
    <font>
      <sz val="10"/>
      <name val="Arial"/>
      <family val="0"/>
    </font>
    <font>
      <sz val="10"/>
      <name val="Arial"/>
      <family val="0"/>
    </font>
    <font>
      <b val="true"/>
      <u val="single"/>
      <sz val="10"/>
      <name val="Arial"/>
      <family val="2"/>
    </font>
    <font>
      <b val="true"/>
      <i val="true"/>
      <sz val="12"/>
      <name val="Arial"/>
      <family val="2"/>
    </font>
    <font>
      <sz val="12"/>
      <name val="Arial"/>
      <family val="2"/>
    </font>
    <font>
      <b val="true"/>
      <i val="true"/>
      <sz val="10"/>
      <name val="Arial"/>
      <family val="2"/>
    </font>
    <font>
      <b val="true"/>
      <sz val="10"/>
      <name val="Arial"/>
      <family val="2"/>
    </font>
    <font>
      <sz val="10"/>
      <name val="Arial"/>
      <family val="2"/>
    </font>
    <font>
      <b val="true"/>
      <u val="single"/>
      <sz val="16"/>
      <name val="Arial"/>
      <family val="2"/>
    </font>
    <font>
      <b val="true"/>
      <sz val="14"/>
      <name val="Arial"/>
      <family val="2"/>
    </font>
    <font>
      <b val="true"/>
      <u val="single"/>
      <sz val="12"/>
      <name val="Arial"/>
      <family val="2"/>
    </font>
  </fonts>
  <fills count="2">
    <fill>
      <patternFill patternType="none"/>
    </fill>
    <fill>
      <patternFill patternType="gray125"/>
    </fill>
  </fills>
  <borders count="5">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6" fillId="0" borderId="0" xfId="17" applyFont="true" applyBorder="true" applyAlignment="true" applyProtection="tru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8" fontId="0" fillId="0" borderId="2" xfId="0" applyFont="false" applyBorder="true" applyAlignment="true" applyProtection="false">
      <alignment horizontal="general" vertical="top" textRotation="0" wrapText="true" indent="0" shrinkToFit="false"/>
      <protection locked="true" hidden="false"/>
    </xf>
    <xf numFmtId="169" fontId="0" fillId="0" borderId="2" xfId="0" applyFont="false" applyBorder="true" applyAlignment="true" applyProtection="false">
      <alignment horizontal="general" vertical="top" textRotation="0" wrapText="tru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0" fontId="0" fillId="0" borderId="2" xfId="0" applyFont="false" applyBorder="true" applyAlignment="true" applyProtection="false">
      <alignment horizontal="left" vertical="top" textRotation="0" wrapText="true" indent="0" shrinkToFit="false"/>
      <protection locked="true" hidden="false"/>
    </xf>
    <xf numFmtId="171" fontId="0" fillId="0" borderId="2"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true" applyProtection="false">
      <alignment horizontal="general" vertical="top" textRotation="0" wrapText="tru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0" fontId="0" fillId="0" borderId="2"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70" fontId="0" fillId="0" borderId="3" xfId="0" applyFont="true" applyBorder="true" applyAlignment="true" applyProtection="false">
      <alignment horizontal="general" vertical="top"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3" xfId="0" applyFont="false" applyBorder="tru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71" fontId="0" fillId="0" borderId="4" xfId="0" applyFont="fals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8" fontId="9" fillId="0" borderId="2" xfId="0" applyFont="true" applyBorder="true" applyAlignment="true" applyProtection="false">
      <alignment horizontal="general" vertical="top" textRotation="0" wrapText="true" indent="0" shrinkToFit="false"/>
      <protection locked="true" hidden="false"/>
    </xf>
    <xf numFmtId="169" fontId="8" fillId="0" borderId="2" xfId="0" applyFont="true" applyBorder="true" applyAlignment="true" applyProtection="false">
      <alignment horizontal="general" vertical="top" textRotation="0" wrapText="true" indent="0" shrinkToFit="false"/>
      <protection locked="true" hidden="false"/>
    </xf>
    <xf numFmtId="171" fontId="9"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9" fontId="9" fillId="0" borderId="2"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center" vertical="bottom"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8" fontId="0" fillId="0" borderId="2" xfId="0" applyFont="false" applyBorder="true" applyAlignment="true" applyProtection="false">
      <alignment horizontal="center" vertical="top" textRotation="0" wrapText="true" indent="0" shrinkToFit="false"/>
      <protection locked="true" hidden="false"/>
    </xf>
    <xf numFmtId="169" fontId="0" fillId="0" borderId="2" xfId="0" applyFont="false" applyBorder="true" applyAlignment="true" applyProtection="false">
      <alignment horizontal="center" vertical="top" textRotation="0" wrapText="true" indent="0" shrinkToFit="false"/>
      <protection locked="true" hidden="false"/>
    </xf>
    <xf numFmtId="171" fontId="0" fillId="0" borderId="2" xfId="0" applyFont="fals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8" fontId="9" fillId="0" borderId="2" xfId="0" applyFont="tru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71" fontId="0" fillId="0" borderId="0" xfId="0" applyFont="false" applyBorder="false" applyAlignment="true" applyProtection="false">
      <alignment horizontal="center" vertical="top" textRotation="0" wrapText="tru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72" fontId="0" fillId="0" borderId="2" xfId="0" applyFont="false" applyBorder="true" applyAlignment="true" applyProtection="false">
      <alignment horizontal="general" vertical="top" textRotation="0" wrapText="true" indent="0" shrinkToFit="false"/>
      <protection locked="true" hidden="false"/>
    </xf>
    <xf numFmtId="173" fontId="0" fillId="0" borderId="2" xfId="15"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28"/>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row>
    <row r="4" customFormat="false" ht="12.75" hidden="false" customHeight="false" outlineLevel="0" collapsed="false">
      <c r="A4" s="1" t="s">
        <v>2</v>
      </c>
      <c r="B4" s="2" t="n">
        <v>6190000</v>
      </c>
    </row>
    <row r="5" customFormat="false" ht="12.75" hidden="false" customHeight="false" outlineLevel="0" collapsed="false">
      <c r="A5" s="1"/>
      <c r="B5" s="2"/>
    </row>
    <row r="6" customFormat="false" ht="12.75" hidden="false" customHeight="false" outlineLevel="0" collapsed="false">
      <c r="B6" s="3"/>
    </row>
    <row r="7" customFormat="false" ht="25.5" hidden="false" customHeight="false" outlineLevel="0" collapsed="false">
      <c r="A7" s="4" t="s">
        <v>3</v>
      </c>
      <c r="B7" s="4" t="s">
        <v>4</v>
      </c>
      <c r="C7" s="4" t="s">
        <v>5</v>
      </c>
      <c r="D7" s="4" t="s">
        <v>6</v>
      </c>
      <c r="E7" s="4" t="s">
        <v>7</v>
      </c>
      <c r="F7" s="4" t="s">
        <v>8</v>
      </c>
      <c r="G7" s="4" t="s">
        <v>9</v>
      </c>
      <c r="H7" s="4" t="s">
        <v>10</v>
      </c>
    </row>
    <row r="11" customFormat="false" ht="15" hidden="false" customHeight="false" outlineLevel="0" collapsed="false">
      <c r="A11" s="5" t="s">
        <v>11</v>
      </c>
      <c r="C11" s="6" t="n">
        <f aca="false">+B4+'E-Commerce'!B4+Wellhead!B4+Offshore!B4+Compression!B5+'Storage '!B4</f>
        <v>16061000</v>
      </c>
    </row>
    <row r="12" customFormat="false" ht="15" hidden="false" customHeight="false" outlineLevel="0" collapsed="false">
      <c r="A12" s="5" t="s">
        <v>12</v>
      </c>
      <c r="C12" s="7" t="n">
        <f aca="false">+C11-Offshore!B4</f>
        <v>12346000</v>
      </c>
    </row>
    <row r="17" customFormat="false" ht="12.75" hidden="false" customHeight="false" outlineLevel="0" collapsed="false">
      <c r="A17" s="8" t="s">
        <v>13</v>
      </c>
    </row>
    <row r="18" customFormat="false" ht="12.75" hidden="false" customHeight="false" outlineLevel="0" collapsed="false">
      <c r="A18" s="8" t="s">
        <v>14</v>
      </c>
    </row>
    <row r="19" customFormat="false" ht="12.75" hidden="false" customHeight="false" outlineLevel="0" collapsed="false">
      <c r="A19" s="8" t="s">
        <v>15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7.28"/>
    <col collapsed="false" customWidth="true" hidden="false" outlineLevel="0" max="2" min="2" style="0" width="32.85"/>
    <col collapsed="false" customWidth="true" hidden="false" outlineLevel="0" max="3" min="3" style="0" width="10.99"/>
    <col collapsed="false" customWidth="true" hidden="false" outlineLevel="0" max="4" min="4" style="0" width="20.28"/>
    <col collapsed="false" customWidth="true" hidden="false" outlineLevel="0" max="5" min="5" style="0" width="11.85"/>
    <col collapsed="false" customWidth="true" hidden="false" outlineLevel="0" max="6" min="6" style="0" width="16.84"/>
    <col collapsed="false" customWidth="true" hidden="false" outlineLevel="0" max="7" min="7" style="0" width="35.28"/>
  </cols>
  <sheetData>
    <row r="1" customFormat="false" ht="12.75" hidden="false" customHeight="false" outlineLevel="0" collapsed="false">
      <c r="A1" s="1" t="s">
        <v>0</v>
      </c>
    </row>
    <row r="2" customFormat="false" ht="12.75" hidden="false" customHeight="false" outlineLevel="0" collapsed="false">
      <c r="A2" s="1" t="s">
        <v>16</v>
      </c>
    </row>
    <row r="3" customFormat="false" ht="12.75" hidden="false" customHeight="false" outlineLevel="0" collapsed="false">
      <c r="A3" s="1"/>
    </row>
    <row r="4" customFormat="false" ht="12.75" hidden="false" customHeight="false" outlineLevel="0" collapsed="false">
      <c r="A4" s="9" t="s">
        <v>17</v>
      </c>
      <c r="B4" s="2" t="n">
        <f aca="false">-10828*1000</f>
        <v>-10828000</v>
      </c>
      <c r="D4" s="9" t="s">
        <v>18</v>
      </c>
      <c r="E4" s="2" t="n">
        <v>-5182000</v>
      </c>
    </row>
    <row r="5" customFormat="false" ht="12.75" hidden="false" customHeight="false" outlineLevel="0" collapsed="false">
      <c r="A5" s="9" t="s">
        <v>19</v>
      </c>
      <c r="B5" s="2" t="n">
        <f aca="false">-13490*1000</f>
        <v>-13490000</v>
      </c>
      <c r="D5" s="9" t="s">
        <v>20</v>
      </c>
      <c r="E5" s="2" t="n">
        <f aca="false">-3372*1000</f>
        <v>-3372000</v>
      </c>
    </row>
    <row r="6" customFormat="false" ht="12.75" hidden="false" customHeight="false" outlineLevel="0" collapsed="false">
      <c r="A6" s="9" t="s">
        <v>21</v>
      </c>
      <c r="B6" s="2" t="n">
        <f aca="false">2662*1000</f>
        <v>2662000</v>
      </c>
      <c r="D6" s="9" t="s">
        <v>21</v>
      </c>
      <c r="E6" s="2" t="n">
        <v>-1810000</v>
      </c>
    </row>
    <row r="8" customFormat="false" ht="27" hidden="false" customHeight="true" outlineLevel="0" collapsed="false">
      <c r="A8" s="10" t="s">
        <v>3</v>
      </c>
      <c r="B8" s="10" t="s">
        <v>5</v>
      </c>
      <c r="C8" s="10" t="s">
        <v>22</v>
      </c>
      <c r="D8" s="10" t="s">
        <v>7</v>
      </c>
      <c r="E8" s="10" t="s">
        <v>8</v>
      </c>
      <c r="F8" s="10" t="s">
        <v>9</v>
      </c>
      <c r="G8" s="10" t="s">
        <v>10</v>
      </c>
    </row>
    <row r="9" customFormat="false" ht="165.75" hidden="false" customHeight="false" outlineLevel="0" collapsed="false">
      <c r="A9" s="11" t="s">
        <v>23</v>
      </c>
      <c r="B9" s="11" t="s">
        <v>24</v>
      </c>
      <c r="C9" s="11" t="n">
        <v>0</v>
      </c>
      <c r="D9" s="12" t="n">
        <v>37042</v>
      </c>
      <c r="E9" s="13" t="n">
        <v>1</v>
      </c>
      <c r="F9" s="12" t="n">
        <v>37036</v>
      </c>
      <c r="G9" s="14" t="s">
        <v>25</v>
      </c>
    </row>
    <row r="10" customFormat="false" ht="127.5" hidden="false" customHeight="false" outlineLevel="0" collapsed="false">
      <c r="A10" s="11" t="s">
        <v>26</v>
      </c>
      <c r="B10" s="11" t="s">
        <v>27</v>
      </c>
      <c r="C10" s="11" t="s">
        <v>28</v>
      </c>
      <c r="D10" s="12" t="n">
        <v>37047</v>
      </c>
      <c r="E10" s="13" t="n">
        <v>1</v>
      </c>
      <c r="F10" s="12" t="n">
        <v>37149</v>
      </c>
      <c r="G10" s="11" t="s">
        <v>29</v>
      </c>
    </row>
    <row r="11" customFormat="false" ht="51" hidden="false" customHeight="false" outlineLevel="0" collapsed="false">
      <c r="A11" s="11" t="s">
        <v>30</v>
      </c>
      <c r="B11" s="11" t="s">
        <v>31</v>
      </c>
      <c r="C11" s="11" t="s">
        <v>32</v>
      </c>
      <c r="D11" s="12" t="n">
        <v>37011</v>
      </c>
      <c r="E11" s="13" t="n">
        <v>1</v>
      </c>
      <c r="F11" s="12" t="n">
        <v>37016</v>
      </c>
      <c r="G11" s="11" t="s">
        <v>33</v>
      </c>
    </row>
    <row r="12" customFormat="false" ht="12.75" hidden="false" customHeight="false" outlineLevel="0" collapsed="false">
      <c r="A12" s="15"/>
      <c r="B12" s="15"/>
      <c r="C12" s="15"/>
      <c r="D12" s="15"/>
      <c r="E12" s="15"/>
      <c r="F12" s="15"/>
      <c r="G12" s="15"/>
    </row>
    <row r="13" customFormat="false" ht="12.75" hidden="false" customHeight="false" outlineLevel="0" collapsed="false">
      <c r="A13" s="15"/>
      <c r="B13" s="15"/>
      <c r="C13" s="15"/>
      <c r="D13" s="15"/>
      <c r="E13" s="15"/>
      <c r="F13" s="15"/>
      <c r="G13" s="15"/>
    </row>
    <row r="14" customFormat="false" ht="12.75" hidden="false" customHeight="false" outlineLevel="0" collapsed="false">
      <c r="A14" s="15"/>
      <c r="B14" s="15"/>
      <c r="C14" s="15"/>
      <c r="D14" s="15"/>
      <c r="E14" s="15"/>
      <c r="F14" s="15"/>
      <c r="G14" s="15"/>
    </row>
    <row r="15" customFormat="false" ht="12.75" hidden="false" customHeight="false" outlineLevel="0" collapsed="false">
      <c r="A15" s="15"/>
      <c r="B15" s="15"/>
      <c r="C15" s="15"/>
      <c r="D15" s="15"/>
      <c r="E15" s="15"/>
      <c r="F15" s="15"/>
      <c r="G15" s="15"/>
    </row>
    <row r="16" customFormat="false" ht="12.75" hidden="false" customHeight="false" outlineLevel="0" collapsed="false">
      <c r="A16" s="15"/>
      <c r="B16" s="15"/>
      <c r="C16" s="15"/>
      <c r="D16" s="15"/>
      <c r="E16" s="15"/>
      <c r="F16" s="15"/>
      <c r="G16" s="15"/>
    </row>
    <row r="17" customFormat="false" ht="12.75" hidden="false" customHeight="false" outlineLevel="0" collapsed="false">
      <c r="A17" s="15"/>
      <c r="B17" s="15"/>
      <c r="C17" s="15"/>
      <c r="D17" s="15"/>
      <c r="E17" s="15"/>
      <c r="F17" s="15"/>
      <c r="G17" s="15"/>
    </row>
    <row r="18" customFormat="false" ht="12.75" hidden="false" customHeight="false" outlineLevel="0" collapsed="false">
      <c r="A18" s="15"/>
      <c r="B18" s="15"/>
      <c r="C18" s="15"/>
      <c r="D18" s="15"/>
      <c r="E18" s="15"/>
      <c r="F18" s="15"/>
      <c r="G18" s="15"/>
    </row>
    <row r="19" customFormat="false" ht="12.75" hidden="false" customHeight="false" outlineLevel="0" collapsed="false">
      <c r="A19" s="15"/>
      <c r="B19" s="15"/>
      <c r="C19" s="15"/>
      <c r="D19" s="15"/>
      <c r="E19" s="15"/>
      <c r="F19" s="15"/>
      <c r="G19" s="15"/>
    </row>
    <row r="20" customFormat="false" ht="12.75" hidden="false" customHeight="false" outlineLevel="0" collapsed="false">
      <c r="A20" s="15"/>
      <c r="B20" s="15"/>
      <c r="C20" s="15"/>
      <c r="D20" s="15"/>
      <c r="E20" s="15"/>
      <c r="F20" s="15"/>
      <c r="G20" s="15"/>
    </row>
    <row r="21" customFormat="false" ht="12.75" hidden="false" customHeight="false" outlineLevel="0" collapsed="false">
      <c r="A21" s="15"/>
      <c r="B21" s="15"/>
      <c r="C21" s="15"/>
      <c r="D21" s="15"/>
      <c r="E21" s="15"/>
      <c r="F21" s="15"/>
      <c r="G21" s="15"/>
    </row>
    <row r="22" customFormat="false" ht="12.75" hidden="false" customHeight="false" outlineLevel="0" collapsed="false">
      <c r="A22" s="15"/>
      <c r="B22" s="15"/>
      <c r="C22" s="15"/>
      <c r="D22" s="15"/>
      <c r="E22" s="15"/>
      <c r="F22" s="15"/>
      <c r="G22" s="15"/>
    </row>
    <row r="23" customFormat="false" ht="12.75" hidden="false" customHeight="false" outlineLevel="0" collapsed="false">
      <c r="A23" s="15"/>
      <c r="B23" s="15"/>
      <c r="C23" s="15"/>
      <c r="D23" s="15"/>
      <c r="E23" s="15"/>
      <c r="F23" s="15"/>
      <c r="G23" s="15"/>
    </row>
    <row r="24" customFormat="false" ht="12.75" hidden="false" customHeight="false" outlineLevel="0" collapsed="false">
      <c r="A24" s="15"/>
      <c r="B24" s="15"/>
      <c r="C24" s="15"/>
      <c r="D24" s="15"/>
      <c r="E24" s="15"/>
      <c r="F24" s="15"/>
      <c r="G24" s="15"/>
    </row>
    <row r="25" customFormat="false" ht="12.75" hidden="false" customHeight="false" outlineLevel="0" collapsed="false">
      <c r="A25" s="15"/>
      <c r="B25" s="15"/>
      <c r="C25" s="15"/>
      <c r="D25" s="15"/>
      <c r="E25" s="15"/>
      <c r="F25" s="15"/>
      <c r="G25" s="15"/>
    </row>
    <row r="26" customFormat="false" ht="12.75" hidden="false" customHeight="false" outlineLevel="0" collapsed="false">
      <c r="A26" s="15"/>
      <c r="B26" s="15"/>
      <c r="C26" s="15"/>
      <c r="D26" s="15"/>
      <c r="E26" s="15"/>
      <c r="F26" s="15"/>
      <c r="G26" s="15"/>
    </row>
    <row r="27" customFormat="false" ht="12.75" hidden="false" customHeight="false" outlineLevel="0" collapsed="false">
      <c r="A27" s="15"/>
      <c r="B27" s="15"/>
      <c r="C27" s="15"/>
      <c r="D27" s="15"/>
      <c r="E27" s="15"/>
      <c r="F27" s="15"/>
      <c r="G27" s="15"/>
    </row>
    <row r="28" customFormat="false" ht="12.75" hidden="false" customHeight="false" outlineLevel="0" collapsed="false">
      <c r="A28" s="15"/>
      <c r="B28" s="15"/>
      <c r="C28" s="15"/>
      <c r="D28" s="15"/>
      <c r="E28" s="15"/>
      <c r="F28" s="15"/>
      <c r="G28" s="15"/>
    </row>
    <row r="29" customFormat="false" ht="12.75" hidden="false" customHeight="false" outlineLevel="0" collapsed="false">
      <c r="A29" s="15"/>
      <c r="B29" s="15"/>
      <c r="C29" s="15"/>
      <c r="D29" s="15"/>
      <c r="E29" s="15"/>
      <c r="F29" s="15"/>
      <c r="G29" s="15"/>
    </row>
    <row r="30" customFormat="false" ht="12.75" hidden="false" customHeight="false" outlineLevel="0" collapsed="false">
      <c r="A30" s="15"/>
      <c r="B30" s="15"/>
      <c r="C30" s="15"/>
      <c r="D30" s="15"/>
      <c r="E30" s="15"/>
      <c r="F30" s="15"/>
      <c r="G30" s="15"/>
    </row>
    <row r="31" customFormat="false" ht="12.75" hidden="false" customHeight="false" outlineLevel="0" collapsed="false">
      <c r="A31" s="15"/>
      <c r="B31" s="15"/>
      <c r="C31" s="15"/>
      <c r="D31" s="15"/>
      <c r="E31" s="15"/>
      <c r="F31" s="15"/>
      <c r="G31" s="15"/>
    </row>
    <row r="32" customFormat="false" ht="12.75" hidden="false" customHeight="false" outlineLevel="0" collapsed="false">
      <c r="A32" s="15"/>
      <c r="B32" s="15"/>
      <c r="C32" s="15"/>
      <c r="D32" s="15"/>
      <c r="E32" s="15"/>
      <c r="F32" s="15"/>
      <c r="G32" s="15"/>
    </row>
    <row r="33" customFormat="false" ht="12.75" hidden="false" customHeight="false" outlineLevel="0" collapsed="false">
      <c r="A33" s="15"/>
      <c r="B33" s="15"/>
      <c r="C33" s="15"/>
      <c r="D33" s="15"/>
      <c r="E33" s="15"/>
      <c r="F33" s="15"/>
      <c r="G33" s="15"/>
    </row>
    <row r="34" customFormat="false" ht="12.75" hidden="false" customHeight="false" outlineLevel="0" collapsed="false">
      <c r="A34" s="15"/>
      <c r="B34" s="15"/>
      <c r="C34" s="15"/>
      <c r="D34" s="15"/>
      <c r="E34" s="15"/>
      <c r="F34" s="15"/>
      <c r="G34" s="15"/>
    </row>
    <row r="35" customFormat="false" ht="12.75" hidden="false" customHeight="false" outlineLevel="0" collapsed="false">
      <c r="A35" s="15"/>
      <c r="B35" s="15"/>
      <c r="C35" s="15"/>
      <c r="D35" s="15"/>
      <c r="E35" s="15"/>
      <c r="F35" s="15"/>
      <c r="G35" s="15"/>
    </row>
    <row r="36" customFormat="false" ht="12.75" hidden="false" customHeight="false" outlineLevel="0" collapsed="false">
      <c r="A36" s="15"/>
      <c r="B36" s="15"/>
      <c r="C36" s="15"/>
      <c r="D36" s="15"/>
      <c r="E36" s="15"/>
      <c r="F36" s="15"/>
      <c r="G36" s="15"/>
    </row>
    <row r="37" customFormat="false" ht="12.75" hidden="false" customHeight="false" outlineLevel="0" collapsed="false">
      <c r="A37" s="15"/>
      <c r="B37" s="15"/>
      <c r="C37" s="15"/>
      <c r="D37" s="15"/>
      <c r="E37" s="15"/>
      <c r="F37" s="15"/>
      <c r="G37" s="15"/>
    </row>
    <row r="38" customFormat="false" ht="12.75" hidden="false" customHeight="false" outlineLevel="0" collapsed="false">
      <c r="A38" s="15"/>
      <c r="B38" s="15"/>
      <c r="C38" s="15"/>
      <c r="D38" s="15"/>
      <c r="E38" s="15"/>
      <c r="F38" s="15"/>
      <c r="G38" s="15"/>
    </row>
    <row r="39" customFormat="false" ht="12.75" hidden="false" customHeight="false" outlineLevel="0" collapsed="false">
      <c r="A39" s="15"/>
      <c r="B39" s="15"/>
      <c r="C39" s="15"/>
      <c r="D39" s="15"/>
      <c r="E39" s="15"/>
      <c r="F39" s="15"/>
      <c r="G39" s="15"/>
    </row>
    <row r="40" customFormat="false" ht="12.75" hidden="false" customHeight="false" outlineLevel="0" collapsed="false">
      <c r="A40" s="15"/>
      <c r="B40" s="15"/>
      <c r="C40" s="15"/>
      <c r="D40" s="15"/>
      <c r="E40" s="15"/>
      <c r="F40" s="15"/>
      <c r="G40" s="15"/>
    </row>
    <row r="41" customFormat="false" ht="12.75" hidden="false" customHeight="false" outlineLevel="0" collapsed="false">
      <c r="A41" s="15"/>
      <c r="B41" s="15"/>
      <c r="C41" s="15"/>
      <c r="D41" s="15"/>
      <c r="E41" s="15"/>
      <c r="F41" s="15"/>
      <c r="G41" s="15"/>
    </row>
    <row r="42" customFormat="false" ht="12.75" hidden="false" customHeight="false" outlineLevel="0" collapsed="false">
      <c r="A42" s="15"/>
      <c r="B42" s="15"/>
      <c r="C42" s="15"/>
      <c r="D42" s="15"/>
      <c r="E42" s="15"/>
      <c r="F42" s="15"/>
      <c r="G42" s="15"/>
    </row>
    <row r="43" customFormat="false" ht="12.75" hidden="false" customHeight="false" outlineLevel="0" collapsed="false">
      <c r="A43" s="15"/>
      <c r="B43" s="15"/>
      <c r="C43" s="15"/>
      <c r="D43" s="15"/>
      <c r="E43" s="15"/>
      <c r="F43" s="15"/>
      <c r="G43" s="15"/>
    </row>
    <row r="44" customFormat="false" ht="12.75" hidden="false" customHeight="false" outlineLevel="0" collapsed="false">
      <c r="A44" s="15"/>
      <c r="B44" s="15"/>
      <c r="C44" s="15"/>
      <c r="D44" s="15"/>
      <c r="E44" s="15"/>
      <c r="F44" s="15"/>
      <c r="G44" s="15"/>
    </row>
    <row r="45" customFormat="false" ht="12.75" hidden="false" customHeight="false" outlineLevel="0" collapsed="false">
      <c r="A45" s="15"/>
      <c r="B45" s="15"/>
      <c r="C45" s="15"/>
      <c r="D45" s="15"/>
      <c r="E45" s="15"/>
      <c r="F45" s="15"/>
      <c r="G45" s="1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34</v>
      </c>
    </row>
    <row r="4" customFormat="false" ht="12.75" hidden="false" customHeight="false" outlineLevel="0" collapsed="false">
      <c r="A4" s="1" t="s">
        <v>35</v>
      </c>
      <c r="B4" s="2" t="n">
        <v>1444000</v>
      </c>
    </row>
    <row r="6" customFormat="false" ht="27" hidden="false" customHeight="true" outlineLevel="0" collapsed="false">
      <c r="A6" s="10" t="s">
        <v>3</v>
      </c>
      <c r="B6" s="10" t="s">
        <v>4</v>
      </c>
      <c r="C6" s="10" t="s">
        <v>5</v>
      </c>
      <c r="D6" s="10" t="s">
        <v>22</v>
      </c>
      <c r="E6" s="10" t="s">
        <v>7</v>
      </c>
      <c r="F6" s="10" t="s">
        <v>8</v>
      </c>
      <c r="G6" s="10" t="s">
        <v>9</v>
      </c>
      <c r="H6" s="10" t="s">
        <v>10</v>
      </c>
    </row>
    <row r="7" customFormat="false" ht="38.25" hidden="false" customHeight="false" outlineLevel="0" collapsed="false">
      <c r="A7" s="11" t="s">
        <v>36</v>
      </c>
      <c r="B7" s="11" t="s">
        <v>36</v>
      </c>
      <c r="C7" s="11" t="s">
        <v>37</v>
      </c>
      <c r="D7" s="16" t="n">
        <v>50000</v>
      </c>
      <c r="E7" s="12" t="n">
        <v>37033</v>
      </c>
      <c r="F7" s="13" t="n">
        <v>0.8</v>
      </c>
      <c r="G7" s="17" t="n">
        <v>37043</v>
      </c>
      <c r="H7" s="11" t="s">
        <v>38</v>
      </c>
    </row>
    <row r="8" customFormat="false" ht="51.75" hidden="false" customHeight="true" outlineLevel="0" collapsed="false">
      <c r="A8" s="11" t="s">
        <v>39</v>
      </c>
      <c r="B8" s="11" t="s">
        <v>39</v>
      </c>
      <c r="C8" s="11" t="s">
        <v>40</v>
      </c>
      <c r="D8" s="16" t="s">
        <v>41</v>
      </c>
      <c r="E8" s="12" t="n">
        <v>36997</v>
      </c>
      <c r="F8" s="13" t="n">
        <v>0.35</v>
      </c>
      <c r="G8" s="17" t="n">
        <v>37164</v>
      </c>
      <c r="H8" s="11" t="s">
        <v>42</v>
      </c>
    </row>
    <row r="9" customFormat="false" ht="25.5" hidden="false" customHeight="false" outlineLevel="0" collapsed="false">
      <c r="A9" s="11" t="s">
        <v>43</v>
      </c>
      <c r="B9" s="11" t="s">
        <v>44</v>
      </c>
      <c r="C9" s="11" t="s">
        <v>45</v>
      </c>
      <c r="D9" s="16" t="s">
        <v>46</v>
      </c>
      <c r="E9" s="12" t="n">
        <v>37053</v>
      </c>
      <c r="F9" s="13" t="n">
        <v>0.25</v>
      </c>
      <c r="G9" s="17" t="n">
        <v>37135</v>
      </c>
      <c r="H9" s="11" t="s">
        <v>47</v>
      </c>
    </row>
    <row r="10" customFormat="false" ht="12.75" hidden="false" customHeight="false" outlineLevel="0" collapsed="false">
      <c r="A10" s="11" t="s">
        <v>48</v>
      </c>
      <c r="B10" s="11" t="s">
        <v>48</v>
      </c>
      <c r="C10" s="11" t="s">
        <v>45</v>
      </c>
      <c r="D10" s="16" t="s">
        <v>49</v>
      </c>
      <c r="E10" s="12" t="n">
        <v>36908</v>
      </c>
      <c r="F10" s="13" t="n">
        <v>0.25</v>
      </c>
      <c r="G10" s="17" t="n">
        <v>37135</v>
      </c>
      <c r="H10" s="11" t="s">
        <v>50</v>
      </c>
    </row>
    <row r="11" customFormat="false" ht="25.5" hidden="false" customHeight="false" outlineLevel="0" collapsed="false">
      <c r="A11" s="11" t="s">
        <v>51</v>
      </c>
      <c r="B11" s="11" t="s">
        <v>52</v>
      </c>
      <c r="C11" s="11" t="s">
        <v>53</v>
      </c>
      <c r="D11" s="16" t="s">
        <v>46</v>
      </c>
      <c r="E11" s="12" t="n">
        <v>37025</v>
      </c>
      <c r="F11" s="13" t="n">
        <v>0.25</v>
      </c>
      <c r="G11" s="17" t="n">
        <v>37165</v>
      </c>
      <c r="H11" s="11" t="s">
        <v>54</v>
      </c>
    </row>
    <row r="12" customFormat="false" ht="12.75" hidden="false" customHeight="false" outlineLevel="0" collapsed="false">
      <c r="A12" s="11" t="s">
        <v>55</v>
      </c>
      <c r="B12" s="11" t="s">
        <v>56</v>
      </c>
      <c r="C12" s="11" t="s">
        <v>45</v>
      </c>
      <c r="D12" s="16" t="s">
        <v>41</v>
      </c>
      <c r="E12" s="12" t="n">
        <v>37053</v>
      </c>
      <c r="F12" s="13" t="n">
        <v>0.25</v>
      </c>
      <c r="G12" s="17" t="n">
        <v>37226</v>
      </c>
      <c r="H12" s="11" t="s">
        <v>57</v>
      </c>
    </row>
    <row r="13" customFormat="false" ht="12.75" hidden="false" customHeight="true" outlineLevel="0" collapsed="false">
      <c r="A13" s="11" t="s">
        <v>58</v>
      </c>
      <c r="B13" s="11" t="s">
        <v>58</v>
      </c>
      <c r="C13" s="11" t="s">
        <v>59</v>
      </c>
      <c r="D13" s="16" t="n">
        <v>200000</v>
      </c>
      <c r="E13" s="12" t="n">
        <v>37021</v>
      </c>
      <c r="F13" s="13" t="n">
        <v>0.25</v>
      </c>
      <c r="G13" s="17" t="n">
        <v>37226</v>
      </c>
      <c r="H13" s="11" t="s">
        <v>50</v>
      </c>
    </row>
    <row r="14" customFormat="false" ht="12.75" hidden="false" customHeight="false" outlineLevel="0" collapsed="false">
      <c r="A14" s="11" t="s">
        <v>60</v>
      </c>
      <c r="B14" s="11" t="s">
        <v>61</v>
      </c>
      <c r="C14" s="11" t="s">
        <v>45</v>
      </c>
      <c r="D14" s="16" t="s">
        <v>62</v>
      </c>
      <c r="E14" s="12" t="n">
        <v>37053</v>
      </c>
      <c r="F14" s="13" t="n">
        <v>0.1</v>
      </c>
      <c r="G14" s="17" t="n">
        <v>37226</v>
      </c>
      <c r="H14" s="11" t="s">
        <v>63</v>
      </c>
    </row>
    <row r="15" customFormat="false" ht="12.75" hidden="false" customHeight="false" outlineLevel="0" collapsed="false">
      <c r="A15" s="18"/>
      <c r="B15" s="18"/>
      <c r="C15" s="18"/>
      <c r="D15" s="18"/>
      <c r="E15" s="18"/>
      <c r="F15" s="18"/>
      <c r="G15" s="19"/>
      <c r="H15" s="18" t="s">
        <v>64</v>
      </c>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8"/>
      <c r="H33" s="18"/>
    </row>
    <row r="34" customFormat="false" ht="12.75" hidden="false" customHeight="false" outlineLevel="0" collapsed="false">
      <c r="A34" s="18"/>
      <c r="B34" s="18"/>
      <c r="C34" s="18"/>
      <c r="D34" s="18"/>
      <c r="E34" s="18"/>
      <c r="F34" s="18"/>
      <c r="G34" s="18"/>
      <c r="H34" s="18"/>
    </row>
    <row r="35" customFormat="false" ht="12.75" hidden="false" customHeight="false" outlineLevel="0" collapsed="false">
      <c r="A35" s="18"/>
      <c r="B35" s="18"/>
      <c r="C35" s="18"/>
      <c r="D35" s="18"/>
      <c r="E35" s="18"/>
      <c r="F35" s="18"/>
      <c r="G35" s="18"/>
      <c r="H35" s="18"/>
    </row>
    <row r="36" customFormat="false" ht="12.75" hidden="false" customHeight="false" outlineLevel="0" collapsed="false">
      <c r="A36" s="18"/>
      <c r="B36" s="18"/>
      <c r="C36" s="18"/>
      <c r="D36" s="18"/>
      <c r="E36" s="18"/>
      <c r="F36" s="18"/>
      <c r="G36" s="18"/>
      <c r="H36" s="18"/>
    </row>
    <row r="37" customFormat="false" ht="12.75" hidden="false" customHeight="false" outlineLevel="0" collapsed="false">
      <c r="A37" s="18"/>
      <c r="B37" s="18"/>
      <c r="C37" s="18"/>
      <c r="D37" s="18"/>
      <c r="E37" s="18"/>
      <c r="F37" s="18"/>
      <c r="G37" s="18"/>
      <c r="H37" s="18"/>
    </row>
    <row r="38" customFormat="false" ht="12.75" hidden="false" customHeight="false" outlineLevel="0" collapsed="false">
      <c r="A38" s="18"/>
      <c r="B38" s="18"/>
      <c r="C38" s="18"/>
      <c r="D38" s="18"/>
      <c r="E38" s="18"/>
      <c r="F38" s="18"/>
      <c r="G38" s="18"/>
      <c r="H38" s="18"/>
    </row>
    <row r="39" customFormat="false" ht="12.75" hidden="false" customHeight="false" outlineLevel="0" collapsed="false">
      <c r="A39" s="18"/>
      <c r="B39" s="18"/>
      <c r="C39" s="18"/>
      <c r="D39" s="18"/>
      <c r="E39" s="18"/>
      <c r="F39" s="18"/>
      <c r="G39" s="18"/>
      <c r="H39" s="18"/>
    </row>
    <row r="40" customFormat="false" ht="12.75" hidden="false" customHeight="false" outlineLevel="0" collapsed="false">
      <c r="A40" s="18"/>
      <c r="B40" s="18"/>
      <c r="C40" s="18"/>
      <c r="D40" s="18"/>
      <c r="E40" s="18"/>
      <c r="F40" s="18"/>
      <c r="G40" s="18"/>
      <c r="H40" s="18"/>
    </row>
    <row r="41" customFormat="false" ht="12.75" hidden="false" customHeight="false" outlineLevel="0" collapsed="false">
      <c r="A41" s="18"/>
      <c r="B41" s="18"/>
      <c r="C41" s="18"/>
      <c r="D41" s="18"/>
      <c r="E41" s="18"/>
      <c r="F41" s="18"/>
      <c r="G41" s="18"/>
      <c r="H41" s="18"/>
    </row>
    <row r="42" customFormat="false" ht="12.75" hidden="false" customHeight="false" outlineLevel="0" collapsed="false">
      <c r="A42" s="18"/>
      <c r="B42" s="18"/>
      <c r="C42" s="18"/>
      <c r="D42" s="18"/>
      <c r="E42" s="18"/>
      <c r="F42" s="18"/>
      <c r="G42" s="18"/>
      <c r="H42" s="18"/>
    </row>
    <row r="43" customFormat="false" ht="12.75" hidden="false" customHeight="false" outlineLevel="0" collapsed="false">
      <c r="A43" s="18"/>
      <c r="B43" s="18"/>
      <c r="C43" s="18"/>
      <c r="D43" s="18"/>
      <c r="E43" s="18"/>
      <c r="F43" s="18"/>
      <c r="G43" s="18"/>
      <c r="H43" s="18"/>
    </row>
    <row r="44" customFormat="false" ht="12.75" hidden="false" customHeight="false" outlineLevel="0" collapsed="false">
      <c r="A44" s="18"/>
      <c r="B44" s="18"/>
      <c r="C44" s="18"/>
      <c r="D44" s="18"/>
      <c r="E44" s="18"/>
      <c r="F44" s="18"/>
      <c r="G44" s="18"/>
      <c r="H44" s="18"/>
    </row>
    <row r="45" customFormat="false" ht="12.75" hidden="false" customHeight="false" outlineLevel="0" collapsed="false">
      <c r="A45" s="18"/>
      <c r="B45" s="18"/>
      <c r="C45" s="18"/>
      <c r="D45" s="18"/>
      <c r="E45" s="18"/>
      <c r="F45" s="18"/>
      <c r="G45" s="18"/>
      <c r="H45" s="18"/>
    </row>
    <row r="46" customFormat="false" ht="12.75" hidden="false" customHeight="false" outlineLevel="0" collapsed="false">
      <c r="A46" s="18"/>
      <c r="B46" s="18"/>
      <c r="C46" s="18"/>
      <c r="D46" s="18"/>
      <c r="E46" s="18"/>
      <c r="F46" s="18"/>
      <c r="G46" s="18"/>
      <c r="H46" s="18"/>
    </row>
    <row r="47" customFormat="false" ht="12.75" hidden="false" customHeight="false" outlineLevel="0" collapsed="false">
      <c r="A47" s="18"/>
      <c r="B47" s="18"/>
      <c r="C47" s="18"/>
      <c r="D47" s="18"/>
      <c r="E47" s="18"/>
      <c r="F47" s="18"/>
      <c r="G47" s="18"/>
      <c r="H47"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84"/>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65</v>
      </c>
    </row>
    <row r="3" customFormat="false" ht="12.75" hidden="false" customHeight="false" outlineLevel="0" collapsed="false">
      <c r="A3" s="1"/>
    </row>
    <row r="4" customFormat="false" ht="12.75" hidden="false" customHeight="false" outlineLevel="0" collapsed="false">
      <c r="A4" s="1" t="s">
        <v>35</v>
      </c>
      <c r="B4" s="20" t="n">
        <v>33000</v>
      </c>
    </row>
    <row r="6" customFormat="false" ht="27" hidden="false" customHeight="true" outlineLevel="0" collapsed="false">
      <c r="A6" s="21" t="s">
        <v>3</v>
      </c>
      <c r="B6" s="21" t="s">
        <v>4</v>
      </c>
      <c r="C6" s="21" t="s">
        <v>5</v>
      </c>
      <c r="D6" s="21" t="s">
        <v>22</v>
      </c>
      <c r="E6" s="21" t="s">
        <v>7</v>
      </c>
      <c r="F6" s="21" t="s">
        <v>8</v>
      </c>
      <c r="G6" s="21" t="s">
        <v>9</v>
      </c>
      <c r="H6" s="21" t="s">
        <v>10</v>
      </c>
    </row>
    <row r="7" customFormat="false" ht="12.75" hidden="false" customHeight="false" outlineLevel="0" collapsed="false">
      <c r="A7" s="22"/>
      <c r="B7" s="22"/>
      <c r="C7" s="22"/>
      <c r="D7" s="22"/>
      <c r="E7" s="22"/>
      <c r="F7" s="22"/>
      <c r="G7" s="22"/>
      <c r="H7" s="22"/>
    </row>
    <row r="8" customFormat="false" ht="25.5" hidden="false" customHeight="false" outlineLevel="0" collapsed="false">
      <c r="A8" s="11" t="s">
        <v>66</v>
      </c>
      <c r="B8" s="11" t="s">
        <v>67</v>
      </c>
      <c r="C8" s="11" t="s">
        <v>68</v>
      </c>
      <c r="D8" s="23" t="s">
        <v>69</v>
      </c>
      <c r="E8" s="12" t="n">
        <v>37033</v>
      </c>
      <c r="F8" s="13" t="n">
        <v>0.9</v>
      </c>
      <c r="G8" s="17" t="n">
        <v>37043</v>
      </c>
      <c r="H8" s="11" t="s">
        <v>70</v>
      </c>
    </row>
    <row r="9" customFormat="false" ht="12.75" hidden="false" customHeight="false" outlineLevel="0" collapsed="false">
      <c r="A9" s="24" t="s">
        <v>71</v>
      </c>
      <c r="B9" s="24" t="s">
        <v>71</v>
      </c>
      <c r="C9" s="24" t="s">
        <v>72</v>
      </c>
      <c r="D9" s="25" t="s">
        <v>73</v>
      </c>
      <c r="E9" s="26" t="n">
        <v>37053</v>
      </c>
      <c r="F9" s="27" t="n">
        <v>0.25</v>
      </c>
      <c r="G9" s="28" t="n">
        <v>37043</v>
      </c>
      <c r="H9" s="24" t="s">
        <v>74</v>
      </c>
    </row>
    <row r="10" customFormat="false" ht="51" hidden="false" customHeight="true" outlineLevel="0" collapsed="false">
      <c r="A10" s="11" t="s">
        <v>75</v>
      </c>
      <c r="B10" s="11" t="s">
        <v>75</v>
      </c>
      <c r="C10" s="11" t="s">
        <v>76</v>
      </c>
      <c r="D10" s="23" t="s">
        <v>73</v>
      </c>
      <c r="E10" s="12" t="n">
        <v>37050</v>
      </c>
      <c r="F10" s="13" t="n">
        <v>0.5</v>
      </c>
      <c r="G10" s="17" t="n">
        <v>37073</v>
      </c>
      <c r="H10" s="11" t="s">
        <v>77</v>
      </c>
    </row>
    <row r="11" customFormat="false" ht="38.25" hidden="false" customHeight="false" outlineLevel="0" collapsed="false">
      <c r="A11" s="11" t="s">
        <v>78</v>
      </c>
      <c r="B11" s="11" t="s">
        <v>78</v>
      </c>
      <c r="C11" s="11" t="s">
        <v>79</v>
      </c>
      <c r="D11" s="23" t="s">
        <v>41</v>
      </c>
      <c r="E11" s="12" t="n">
        <v>37048</v>
      </c>
      <c r="F11" s="13" t="n">
        <v>0.25</v>
      </c>
      <c r="G11" s="17" t="n">
        <v>37104</v>
      </c>
      <c r="H11" s="11" t="s">
        <v>80</v>
      </c>
    </row>
    <row r="12" customFormat="false" ht="26.25" hidden="false" customHeight="true" outlineLevel="0" collapsed="false">
      <c r="A12" s="11" t="s">
        <v>81</v>
      </c>
      <c r="B12" s="11" t="s">
        <v>67</v>
      </c>
      <c r="C12" s="11" t="s">
        <v>82</v>
      </c>
      <c r="D12" s="16" t="n">
        <v>50000</v>
      </c>
      <c r="E12" s="12" t="n">
        <v>37033</v>
      </c>
      <c r="F12" s="13" t="n">
        <v>0.5</v>
      </c>
      <c r="G12" s="17" t="n">
        <v>37135</v>
      </c>
      <c r="H12" s="29" t="s">
        <v>83</v>
      </c>
    </row>
    <row r="13" customFormat="false" ht="38.25" hidden="false" customHeight="false" outlineLevel="0" collapsed="false">
      <c r="A13" s="11" t="s">
        <v>84</v>
      </c>
      <c r="B13" s="11" t="s">
        <v>84</v>
      </c>
      <c r="C13" s="11" t="s">
        <v>79</v>
      </c>
      <c r="D13" s="23" t="s">
        <v>85</v>
      </c>
      <c r="E13" s="12" t="n">
        <v>37033</v>
      </c>
      <c r="F13" s="13" t="n">
        <v>0.25</v>
      </c>
      <c r="G13" s="30" t="n">
        <v>37135</v>
      </c>
      <c r="H13" s="11" t="s">
        <v>86</v>
      </c>
    </row>
    <row r="14" customFormat="false" ht="12.75" hidden="false" customHeight="false" outlineLevel="0" collapsed="false">
      <c r="H14" s="31" t="s">
        <v>64</v>
      </c>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G38" s="28"/>
    </row>
    <row r="39" customFormat="false" ht="12.75" hidden="false" customHeight="false" outlineLevel="0" collapsed="false">
      <c r="G39" s="28"/>
    </row>
    <row r="40" customFormat="false" ht="12.75" hidden="false" customHeight="false" outlineLevel="0" collapsed="false">
      <c r="G40" s="2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87</v>
      </c>
    </row>
    <row r="3" customFormat="false" ht="12.75" hidden="false" customHeight="false" outlineLevel="0" collapsed="false">
      <c r="A3" s="1"/>
    </row>
    <row r="4" customFormat="false" ht="12.75" hidden="false" customHeight="false" outlineLevel="0" collapsed="false">
      <c r="A4" s="1" t="s">
        <v>35</v>
      </c>
      <c r="B4" s="2" t="n">
        <f aca="false">(3027+25+663)*1000</f>
        <v>3715000</v>
      </c>
    </row>
    <row r="6" customFormat="false" ht="27" hidden="false" customHeight="true" outlineLevel="0" collapsed="false">
      <c r="A6" s="21" t="s">
        <v>3</v>
      </c>
      <c r="B6" s="21" t="s">
        <v>4</v>
      </c>
      <c r="C6" s="21" t="s">
        <v>5</v>
      </c>
      <c r="D6" s="21" t="s">
        <v>22</v>
      </c>
      <c r="E6" s="21" t="s">
        <v>7</v>
      </c>
      <c r="F6" s="21" t="s">
        <v>8</v>
      </c>
      <c r="G6" s="21" t="s">
        <v>9</v>
      </c>
      <c r="H6" s="21" t="s">
        <v>10</v>
      </c>
    </row>
    <row r="7" customFormat="false" ht="12.75" hidden="false" customHeight="false" outlineLevel="0" collapsed="false">
      <c r="A7" s="22"/>
      <c r="B7" s="22"/>
      <c r="C7" s="22"/>
      <c r="D7" s="22"/>
      <c r="E7" s="22"/>
      <c r="F7" s="22"/>
      <c r="G7" s="22"/>
      <c r="H7" s="22"/>
    </row>
    <row r="8" customFormat="false" ht="102" hidden="false" customHeight="false" outlineLevel="0" collapsed="false">
      <c r="A8" s="11" t="s">
        <v>88</v>
      </c>
      <c r="B8" s="11" t="s">
        <v>89</v>
      </c>
      <c r="C8" s="11" t="s">
        <v>90</v>
      </c>
      <c r="D8" s="16" t="n">
        <v>500000</v>
      </c>
      <c r="E8" s="32" t="n">
        <v>37032</v>
      </c>
      <c r="F8" s="33" t="n">
        <v>0</v>
      </c>
      <c r="G8" s="34" t="n">
        <v>37104</v>
      </c>
      <c r="H8" s="35" t="s">
        <v>91</v>
      </c>
    </row>
    <row r="9" customFormat="false" ht="38.25" hidden="false" customHeight="false" outlineLevel="0" collapsed="false">
      <c r="A9" s="11" t="s">
        <v>92</v>
      </c>
      <c r="B9" s="11" t="s">
        <v>92</v>
      </c>
      <c r="C9" s="11" t="s">
        <v>93</v>
      </c>
      <c r="D9" s="16" t="n">
        <v>500000</v>
      </c>
      <c r="E9" s="12" t="n">
        <v>37045</v>
      </c>
      <c r="F9" s="13" t="n">
        <v>0.1</v>
      </c>
      <c r="G9" s="17" t="n">
        <v>37104</v>
      </c>
      <c r="H9" s="11" t="s">
        <v>94</v>
      </c>
    </row>
    <row r="10" customFormat="false" ht="53.25" hidden="false" customHeight="true" outlineLevel="0" collapsed="false">
      <c r="A10" s="11" t="s">
        <v>95</v>
      </c>
      <c r="B10" s="11" t="s">
        <v>96</v>
      </c>
      <c r="C10" s="11" t="s">
        <v>97</v>
      </c>
      <c r="D10" s="16" t="n">
        <v>500000</v>
      </c>
      <c r="E10" s="32" t="n">
        <v>37032</v>
      </c>
      <c r="F10" s="36" t="n">
        <v>0.1</v>
      </c>
      <c r="G10" s="34" t="n">
        <v>37135</v>
      </c>
      <c r="H10" s="35" t="s">
        <v>98</v>
      </c>
    </row>
    <row r="11" customFormat="false" ht="12.75" hidden="false" customHeight="false" outlineLevel="0" collapsed="false">
      <c r="A11" s="18"/>
      <c r="B11" s="18"/>
      <c r="C11" s="18"/>
      <c r="D11" s="18"/>
      <c r="E11" s="18"/>
      <c r="F11" s="18"/>
      <c r="G11" s="19"/>
      <c r="H11" s="18"/>
    </row>
    <row r="12" customFormat="false" ht="12.75" hidden="false" customHeight="false" outlineLevel="0" collapsed="false">
      <c r="A12" s="18"/>
      <c r="B12" s="18"/>
      <c r="C12" s="18"/>
      <c r="D12" s="18"/>
      <c r="E12" s="18"/>
      <c r="F12" s="18"/>
      <c r="G12" s="19"/>
      <c r="H12" s="18"/>
    </row>
    <row r="13" customFormat="false" ht="12.75" hidden="false" customHeight="false" outlineLevel="0" collapsed="false">
      <c r="A13" s="18"/>
      <c r="B13" s="18"/>
      <c r="C13" s="18"/>
      <c r="D13" s="18"/>
      <c r="E13" s="18"/>
      <c r="F13" s="18"/>
      <c r="G13" s="19"/>
      <c r="H13" s="18"/>
    </row>
    <row r="14" customFormat="false" ht="12.75" hidden="false" customHeight="false" outlineLevel="0" collapsed="false">
      <c r="A14" s="18"/>
      <c r="B14" s="18"/>
      <c r="C14" s="18"/>
      <c r="D14" s="18"/>
      <c r="E14" s="18"/>
      <c r="F14" s="18"/>
      <c r="G14" s="19"/>
      <c r="H14" s="18"/>
    </row>
    <row r="15" customFormat="false" ht="12.75" hidden="false" customHeight="false" outlineLevel="0" collapsed="false">
      <c r="A15" s="18"/>
      <c r="B15" s="18"/>
      <c r="C15" s="18"/>
      <c r="D15" s="18"/>
      <c r="E15" s="18"/>
      <c r="F15" s="18"/>
      <c r="G15" s="19"/>
      <c r="H15" s="18"/>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G35" s="28"/>
    </row>
    <row r="36" customFormat="false" ht="12.75" hidden="false" customHeight="false" outlineLevel="0" collapsed="false">
      <c r="G36" s="2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9.0546875" defaultRowHeight="12.75" customHeight="true" zeroHeight="false" outlineLevelRow="0" outlineLevelCol="0"/>
  <cols>
    <col collapsed="false" customWidth="true" hidden="false" outlineLevel="0" max="1" min="1" style="0" width="19.28"/>
    <col collapsed="false" customWidth="true" hidden="false" outlineLevel="0" max="2" min="2" style="0" width="22.28"/>
    <col collapsed="false" customWidth="true" hidden="false" outlineLevel="0" max="3" min="3" style="0" width="36.56"/>
    <col collapsed="false" customWidth="true" hidden="false" outlineLevel="0" max="4" min="4" style="37" width="14.99"/>
    <col collapsed="false" customWidth="true" hidden="false" outlineLevel="0" max="5" min="5" style="37" width="13.99"/>
    <col collapsed="false" customWidth="true" hidden="false" outlineLevel="0" max="6" min="6" style="37" width="15.56"/>
    <col collapsed="false" customWidth="true" hidden="false" outlineLevel="0" max="7" min="7" style="37" width="16.84"/>
    <col collapsed="false" customWidth="true" hidden="false" outlineLevel="0" max="8" min="8" style="0" width="40.42"/>
  </cols>
  <sheetData>
    <row r="1" customFormat="false" ht="20.25" hidden="false" customHeight="false" outlineLevel="0" collapsed="false">
      <c r="A1" s="38" t="s">
        <v>99</v>
      </c>
    </row>
    <row r="2" customFormat="false" ht="18" hidden="false" customHeight="false" outlineLevel="0" collapsed="false">
      <c r="A2" s="39" t="s">
        <v>100</v>
      </c>
    </row>
    <row r="3" customFormat="false" ht="15" hidden="false" customHeight="false" outlineLevel="0" collapsed="false">
      <c r="A3" s="40" t="n">
        <f aca="true">TODAY()</f>
        <v>45926</v>
      </c>
    </row>
    <row r="5" customFormat="false" ht="15.75" hidden="false" customHeight="false" outlineLevel="0" collapsed="false">
      <c r="A5" s="41" t="s">
        <v>35</v>
      </c>
      <c r="B5" s="6" t="n">
        <v>4304000</v>
      </c>
    </row>
    <row r="7" customFormat="false" ht="27" hidden="false" customHeight="true" outlineLevel="0" collapsed="false">
      <c r="A7" s="42" t="s">
        <v>3</v>
      </c>
      <c r="B7" s="42" t="s">
        <v>4</v>
      </c>
      <c r="C7" s="42" t="s">
        <v>5</v>
      </c>
      <c r="D7" s="43" t="s">
        <v>22</v>
      </c>
      <c r="E7" s="43" t="s">
        <v>7</v>
      </c>
      <c r="F7" s="43" t="s">
        <v>8</v>
      </c>
      <c r="G7" s="43" t="s">
        <v>9</v>
      </c>
      <c r="H7" s="42" t="s">
        <v>10</v>
      </c>
    </row>
    <row r="8" customFormat="false" ht="69.75" hidden="false" customHeight="true" outlineLevel="0" collapsed="false">
      <c r="A8" s="44" t="s">
        <v>101</v>
      </c>
      <c r="B8" s="44" t="s">
        <v>102</v>
      </c>
      <c r="C8" s="44" t="s">
        <v>103</v>
      </c>
      <c r="D8" s="45" t="s">
        <v>104</v>
      </c>
      <c r="E8" s="46" t="n">
        <v>37043</v>
      </c>
      <c r="F8" s="47" t="n">
        <v>0.75</v>
      </c>
      <c r="G8" s="48" t="n">
        <v>37043</v>
      </c>
      <c r="H8" s="44" t="s">
        <v>105</v>
      </c>
      <c r="I8" s="49"/>
      <c r="J8" s="49"/>
    </row>
    <row r="9" customFormat="false" ht="69.75" hidden="false" customHeight="true" outlineLevel="0" collapsed="false">
      <c r="A9" s="44" t="s">
        <v>106</v>
      </c>
      <c r="B9" s="44" t="s">
        <v>107</v>
      </c>
      <c r="C9" s="44" t="s">
        <v>108</v>
      </c>
      <c r="D9" s="45" t="s">
        <v>109</v>
      </c>
      <c r="E9" s="46" t="n">
        <v>37047</v>
      </c>
      <c r="F9" s="47" t="n">
        <v>0.75</v>
      </c>
      <c r="G9" s="48" t="n">
        <v>37043</v>
      </c>
      <c r="H9" s="44" t="s">
        <v>110</v>
      </c>
      <c r="I9" s="49"/>
      <c r="J9" s="49"/>
    </row>
    <row r="10" customFormat="false" ht="69.75" hidden="false" customHeight="true" outlineLevel="0" collapsed="false">
      <c r="A10" s="44" t="s">
        <v>111</v>
      </c>
      <c r="B10" s="44" t="s">
        <v>112</v>
      </c>
      <c r="C10" s="50" t="s">
        <v>113</v>
      </c>
      <c r="D10" s="45" t="s">
        <v>114</v>
      </c>
      <c r="E10" s="46" t="n">
        <v>37048</v>
      </c>
      <c r="F10" s="47" t="n">
        <v>0.75</v>
      </c>
      <c r="G10" s="48" t="n">
        <v>37043</v>
      </c>
      <c r="H10" s="44" t="s">
        <v>115</v>
      </c>
      <c r="I10" s="49"/>
      <c r="J10" s="49"/>
    </row>
    <row r="11" customFormat="false" ht="69.75" hidden="false" customHeight="true" outlineLevel="0" collapsed="false">
      <c r="A11" s="44" t="s">
        <v>116</v>
      </c>
      <c r="B11" s="44" t="s">
        <v>117</v>
      </c>
      <c r="C11" s="44" t="s">
        <v>118</v>
      </c>
      <c r="D11" s="45" t="s">
        <v>119</v>
      </c>
      <c r="E11" s="46" t="n">
        <v>37048</v>
      </c>
      <c r="F11" s="47" t="n">
        <v>0.5</v>
      </c>
      <c r="G11" s="48" t="n">
        <v>37104</v>
      </c>
      <c r="H11" s="50" t="s">
        <v>120</v>
      </c>
      <c r="I11" s="49"/>
      <c r="J11" s="49"/>
    </row>
    <row r="12" customFormat="false" ht="69.75" hidden="false" customHeight="true" outlineLevel="0" collapsed="false">
      <c r="A12" s="44" t="s">
        <v>121</v>
      </c>
      <c r="B12" s="44" t="s">
        <v>122</v>
      </c>
      <c r="C12" s="44" t="s">
        <v>123</v>
      </c>
      <c r="D12" s="45" t="s">
        <v>124</v>
      </c>
      <c r="E12" s="46" t="s">
        <v>125</v>
      </c>
      <c r="F12" s="47" t="n">
        <v>0.5</v>
      </c>
      <c r="G12" s="48" t="n">
        <v>37104</v>
      </c>
      <c r="H12" s="44" t="s">
        <v>126</v>
      </c>
      <c r="I12" s="49"/>
      <c r="J12" s="49"/>
      <c r="K12" s="49"/>
    </row>
    <row r="13" customFormat="false" ht="69.75" hidden="false" customHeight="true" outlineLevel="0" collapsed="false">
      <c r="A13" s="44" t="s">
        <v>127</v>
      </c>
      <c r="B13" s="44" t="s">
        <v>127</v>
      </c>
      <c r="C13" s="44" t="s">
        <v>128</v>
      </c>
      <c r="D13" s="45" t="s">
        <v>129</v>
      </c>
      <c r="E13" s="46" t="n">
        <v>37021</v>
      </c>
      <c r="F13" s="47" t="n">
        <v>0.25</v>
      </c>
      <c r="G13" s="48" t="n">
        <v>37104</v>
      </c>
      <c r="H13" s="50" t="s">
        <v>130</v>
      </c>
      <c r="I13" s="49"/>
      <c r="J13" s="49"/>
      <c r="K13" s="49"/>
    </row>
    <row r="14" customFormat="false" ht="69.75" hidden="false" customHeight="true" outlineLevel="0" collapsed="false">
      <c r="A14" s="44" t="s">
        <v>131</v>
      </c>
      <c r="B14" s="44" t="s">
        <v>132</v>
      </c>
      <c r="C14" s="44" t="s">
        <v>133</v>
      </c>
      <c r="D14" s="45" t="s">
        <v>129</v>
      </c>
      <c r="E14" s="46" t="n">
        <v>37046</v>
      </c>
      <c r="F14" s="47" t="n">
        <v>0.5</v>
      </c>
      <c r="G14" s="48" t="n">
        <v>37104</v>
      </c>
      <c r="H14" s="44" t="s">
        <v>134</v>
      </c>
      <c r="I14" s="49"/>
      <c r="J14" s="49"/>
      <c r="K14" s="49"/>
    </row>
    <row r="15" customFormat="false" ht="69.75" hidden="false" customHeight="true" outlineLevel="0" collapsed="false">
      <c r="A15" s="44" t="s">
        <v>135</v>
      </c>
      <c r="B15" s="44" t="s">
        <v>136</v>
      </c>
      <c r="C15" s="50" t="s">
        <v>137</v>
      </c>
      <c r="D15" s="45" t="s">
        <v>104</v>
      </c>
      <c r="E15" s="46" t="n">
        <v>37046</v>
      </c>
      <c r="F15" s="47" t="n">
        <v>0.5</v>
      </c>
      <c r="G15" s="48" t="n">
        <v>37135</v>
      </c>
      <c r="H15" s="44" t="s">
        <v>138</v>
      </c>
      <c r="I15" s="49"/>
      <c r="J15" s="49"/>
      <c r="K15" s="49"/>
    </row>
    <row r="16" customFormat="false" ht="69.75" hidden="false" customHeight="true" outlineLevel="0" collapsed="false">
      <c r="A16" s="44" t="s">
        <v>139</v>
      </c>
      <c r="B16" s="44" t="s">
        <v>140</v>
      </c>
      <c r="C16" s="44" t="s">
        <v>141</v>
      </c>
      <c r="D16" s="45" t="s">
        <v>142</v>
      </c>
      <c r="E16" s="46" t="n">
        <v>37054</v>
      </c>
      <c r="F16" s="47" t="n">
        <v>0.25</v>
      </c>
      <c r="G16" s="48" t="n">
        <v>37135</v>
      </c>
      <c r="H16" s="44" t="s">
        <v>143</v>
      </c>
      <c r="I16" s="49"/>
      <c r="J16" s="49"/>
      <c r="K16" s="49"/>
    </row>
    <row r="17" customFormat="false" ht="69.75" hidden="false" customHeight="true" outlineLevel="0" collapsed="false">
      <c r="A17" s="44" t="s">
        <v>144</v>
      </c>
      <c r="B17" s="44" t="s">
        <v>144</v>
      </c>
      <c r="C17" s="44" t="s">
        <v>145</v>
      </c>
      <c r="D17" s="45" t="s">
        <v>146</v>
      </c>
      <c r="E17" s="46" t="n">
        <v>37015</v>
      </c>
      <c r="F17" s="47" t="n">
        <v>0.25</v>
      </c>
      <c r="G17" s="48" t="n">
        <v>37196</v>
      </c>
      <c r="H17" s="44" t="s">
        <v>147</v>
      </c>
      <c r="I17" s="49"/>
      <c r="J17" s="49"/>
      <c r="K17" s="49"/>
    </row>
    <row r="18" customFormat="false" ht="69.75" hidden="false" customHeight="true" outlineLevel="0" collapsed="false">
      <c r="A18" s="44" t="s">
        <v>148</v>
      </c>
      <c r="B18" s="44" t="s">
        <v>148</v>
      </c>
      <c r="C18" s="50" t="s">
        <v>149</v>
      </c>
      <c r="D18" s="45" t="s">
        <v>142</v>
      </c>
      <c r="E18" s="46" t="n">
        <v>37054</v>
      </c>
      <c r="F18" s="47" t="n">
        <v>0.25</v>
      </c>
      <c r="G18" s="48" t="n">
        <v>37135</v>
      </c>
      <c r="H18" s="44" t="s">
        <v>150</v>
      </c>
      <c r="I18" s="49"/>
      <c r="J18" s="49"/>
      <c r="K18" s="49"/>
    </row>
    <row r="19" customFormat="false" ht="69.75" hidden="false" customHeight="true" outlineLevel="0" collapsed="false">
      <c r="A19" s="44" t="s">
        <v>151</v>
      </c>
      <c r="B19" s="44" t="s">
        <v>151</v>
      </c>
      <c r="C19" s="50" t="s">
        <v>152</v>
      </c>
      <c r="D19" s="45" t="s">
        <v>142</v>
      </c>
      <c r="E19" s="46" t="n">
        <v>37047</v>
      </c>
      <c r="F19" s="47" t="n">
        <v>0.25</v>
      </c>
      <c r="G19" s="48" t="n">
        <v>37165</v>
      </c>
      <c r="H19" s="44" t="s">
        <v>153</v>
      </c>
      <c r="I19" s="49"/>
      <c r="J19" s="49"/>
      <c r="K19" s="49"/>
    </row>
    <row r="20" customFormat="false" ht="69.75" hidden="false" customHeight="true" outlineLevel="0" collapsed="false">
      <c r="A20" s="44" t="s">
        <v>154</v>
      </c>
      <c r="B20" s="44" t="s">
        <v>155</v>
      </c>
      <c r="C20" s="44" t="s">
        <v>156</v>
      </c>
      <c r="D20" s="45" t="s">
        <v>142</v>
      </c>
      <c r="E20" s="46" t="n">
        <v>37022</v>
      </c>
      <c r="F20" s="47" t="n">
        <v>0.5</v>
      </c>
      <c r="G20" s="48" t="n">
        <v>37196</v>
      </c>
      <c r="H20" s="44" t="s">
        <v>157</v>
      </c>
      <c r="I20" s="49"/>
      <c r="J20" s="49"/>
      <c r="K20" s="49"/>
    </row>
    <row r="21" customFormat="false" ht="69.75" hidden="false" customHeight="true" outlineLevel="0" collapsed="false">
      <c r="A21" s="44" t="s">
        <v>158</v>
      </c>
      <c r="B21" s="44" t="s">
        <v>159</v>
      </c>
      <c r="C21" s="44" t="s">
        <v>160</v>
      </c>
      <c r="D21" s="45" t="s">
        <v>129</v>
      </c>
      <c r="E21" s="46" t="n">
        <v>37046</v>
      </c>
      <c r="F21" s="47" t="n">
        <v>0.25</v>
      </c>
      <c r="G21" s="48" t="n">
        <v>37196</v>
      </c>
      <c r="H21" s="50" t="s">
        <v>161</v>
      </c>
      <c r="I21" s="49"/>
      <c r="J21" s="49"/>
      <c r="K21" s="49"/>
    </row>
    <row r="22" customFormat="false" ht="69.75" hidden="false" customHeight="true" outlineLevel="0" collapsed="false">
      <c r="A22" s="44" t="s">
        <v>162</v>
      </c>
      <c r="B22" s="44" t="s">
        <v>163</v>
      </c>
      <c r="C22" s="44" t="s">
        <v>164</v>
      </c>
      <c r="D22" s="45" t="s">
        <v>165</v>
      </c>
      <c r="E22" s="51" t="n">
        <v>37046</v>
      </c>
      <c r="F22" s="47" t="n">
        <v>0.75</v>
      </c>
      <c r="G22" s="48" t="n">
        <v>37226</v>
      </c>
      <c r="H22" s="44" t="s">
        <v>166</v>
      </c>
      <c r="I22" s="49"/>
      <c r="J22" s="49"/>
    </row>
    <row r="23" customFormat="false" ht="69.75" hidden="false" customHeight="true" outlineLevel="0" collapsed="false">
      <c r="A23" s="44" t="s">
        <v>167</v>
      </c>
      <c r="B23" s="44" t="s">
        <v>122</v>
      </c>
      <c r="C23" s="44" t="s">
        <v>168</v>
      </c>
      <c r="D23" s="45" t="s">
        <v>124</v>
      </c>
      <c r="E23" s="46" t="s">
        <v>125</v>
      </c>
      <c r="F23" s="47" t="n">
        <v>0.25</v>
      </c>
      <c r="G23" s="48" t="n">
        <v>37226</v>
      </c>
      <c r="H23" s="44" t="s">
        <v>169</v>
      </c>
      <c r="I23" s="49"/>
      <c r="J23" s="49"/>
      <c r="K23" s="49"/>
    </row>
    <row r="24" customFormat="false" ht="69.75" hidden="false" customHeight="true" outlineLevel="0" collapsed="false">
      <c r="A24" s="44" t="s">
        <v>170</v>
      </c>
      <c r="B24" s="44" t="s">
        <v>171</v>
      </c>
      <c r="C24" s="44" t="s">
        <v>172</v>
      </c>
      <c r="D24" s="45" t="s">
        <v>129</v>
      </c>
      <c r="E24" s="51" t="n">
        <v>37047</v>
      </c>
      <c r="F24" s="47" t="n">
        <v>0.25</v>
      </c>
      <c r="G24" s="48" t="n">
        <v>37226</v>
      </c>
      <c r="H24" s="44" t="s">
        <v>173</v>
      </c>
      <c r="I24" s="49"/>
      <c r="J24" s="49"/>
      <c r="K24" s="49"/>
    </row>
    <row r="25" customFormat="false" ht="12.75" hidden="false" customHeight="false" outlineLevel="0" collapsed="false">
      <c r="A25" s="18"/>
      <c r="B25" s="18"/>
      <c r="C25" s="18"/>
      <c r="D25" s="52"/>
      <c r="E25" s="52"/>
      <c r="F25" s="52"/>
      <c r="G25" s="53"/>
      <c r="H25" s="18"/>
    </row>
    <row r="26" customFormat="false" ht="12.75" hidden="false" customHeight="false" outlineLevel="0" collapsed="false">
      <c r="A26" s="18"/>
      <c r="B26" s="18"/>
      <c r="C26" s="18"/>
      <c r="D26" s="52"/>
      <c r="E26" s="52"/>
      <c r="F26" s="52"/>
      <c r="G26" s="53"/>
      <c r="H26" s="18"/>
    </row>
    <row r="27" customFormat="false" ht="12.75" hidden="false" customHeight="false" outlineLevel="0" collapsed="false">
      <c r="A27" s="18"/>
      <c r="B27" s="18"/>
      <c r="C27" s="18"/>
      <c r="D27" s="52"/>
      <c r="E27" s="52"/>
      <c r="F27" s="52"/>
      <c r="G27" s="53"/>
      <c r="H27" s="18"/>
    </row>
    <row r="28" customFormat="false" ht="12.75" hidden="false" customHeight="false" outlineLevel="0" collapsed="false">
      <c r="A28" s="18"/>
      <c r="B28" s="18"/>
      <c r="C28" s="18"/>
      <c r="D28" s="52"/>
      <c r="E28" s="52"/>
      <c r="F28" s="52"/>
      <c r="G28" s="53"/>
      <c r="H28" s="18"/>
    </row>
    <row r="29" customFormat="false" ht="12.75" hidden="false" customHeight="false" outlineLevel="0" collapsed="false">
      <c r="A29" s="18"/>
      <c r="B29" s="18"/>
      <c r="C29" s="18"/>
      <c r="D29" s="52"/>
      <c r="E29" s="52"/>
      <c r="F29" s="52"/>
      <c r="G29" s="53"/>
      <c r="H29" s="18"/>
    </row>
    <row r="30" customFormat="false" ht="12.75" hidden="false" customHeight="false" outlineLevel="0" collapsed="false">
      <c r="A30" s="18"/>
      <c r="B30" s="18"/>
      <c r="C30" s="18"/>
      <c r="D30" s="52"/>
      <c r="E30" s="52"/>
      <c r="F30" s="52"/>
      <c r="G30" s="53"/>
      <c r="H30" s="18"/>
    </row>
    <row r="31" customFormat="false" ht="12.75" hidden="false" customHeight="false" outlineLevel="0" collapsed="false">
      <c r="A31" s="18"/>
      <c r="B31" s="18"/>
      <c r="C31" s="18"/>
      <c r="D31" s="52"/>
      <c r="E31" s="52"/>
      <c r="F31" s="52"/>
      <c r="G31" s="53"/>
      <c r="H31" s="18"/>
    </row>
    <row r="32" customFormat="false" ht="12.75" hidden="false" customHeight="false" outlineLevel="0" collapsed="false">
      <c r="A32" s="18"/>
      <c r="B32" s="18"/>
      <c r="C32" s="18"/>
      <c r="D32" s="52"/>
      <c r="E32" s="52"/>
      <c r="F32" s="52"/>
      <c r="G32" s="53"/>
      <c r="H32" s="18"/>
    </row>
    <row r="33" customFormat="false" ht="12.75" hidden="false" customHeight="false" outlineLevel="0" collapsed="false">
      <c r="A33" s="18"/>
      <c r="B33" s="18"/>
      <c r="C33" s="18"/>
      <c r="D33" s="52"/>
      <c r="E33" s="52"/>
      <c r="F33" s="52"/>
      <c r="G33" s="53"/>
      <c r="H33" s="18"/>
    </row>
    <row r="34" customFormat="false" ht="12.75" hidden="false" customHeight="false" outlineLevel="0" collapsed="false">
      <c r="A34" s="18"/>
      <c r="B34" s="18"/>
      <c r="C34" s="18"/>
      <c r="D34" s="52"/>
      <c r="E34" s="52"/>
      <c r="F34" s="52"/>
      <c r="G34" s="53"/>
      <c r="H34" s="18"/>
    </row>
    <row r="35" customFormat="false" ht="12.75" hidden="false" customHeight="false" outlineLevel="0" collapsed="false">
      <c r="G35" s="54"/>
    </row>
    <row r="36" customFormat="false" ht="12.75" hidden="false" customHeight="false" outlineLevel="0" collapsed="false">
      <c r="G36" s="54"/>
    </row>
    <row r="37" customFormat="false" ht="12.75" hidden="false" customHeight="false" outlineLevel="0" collapsed="false">
      <c r="G37" s="54"/>
    </row>
    <row r="38" customFormat="false" ht="12.75" hidden="false" customHeight="false" outlineLevel="0" collapsed="false">
      <c r="G38" s="54"/>
    </row>
    <row r="39" customFormat="false" ht="12.75" hidden="false" customHeight="false" outlineLevel="0" collapsed="false">
      <c r="G39" s="54"/>
    </row>
    <row r="40" customFormat="false" ht="12.75" hidden="false" customHeight="false" outlineLevel="0" collapsed="false">
      <c r="G40" s="54"/>
    </row>
    <row r="41" customFormat="false" ht="12.75" hidden="false" customHeight="false" outlineLevel="0" collapsed="false">
      <c r="G41" s="54"/>
    </row>
    <row r="42" customFormat="false" ht="12.75" hidden="false" customHeight="false" outlineLevel="0" collapsed="false">
      <c r="G42" s="54"/>
    </row>
    <row r="43" customFormat="false" ht="12.75" hidden="false" customHeight="false" outlineLevel="0" collapsed="false">
      <c r="G43" s="54"/>
    </row>
    <row r="44" customFormat="false" ht="12.75" hidden="false" customHeight="false" outlineLevel="0" collapsed="false">
      <c r="G44" s="54"/>
    </row>
    <row r="45" customFormat="false" ht="12.75" hidden="false" customHeight="false" outlineLevel="0" collapsed="false">
      <c r="G45" s="54"/>
    </row>
    <row r="46" customFormat="false" ht="12.75" hidden="false" customHeight="false" outlineLevel="0" collapsed="false">
      <c r="G46" s="54"/>
    </row>
    <row r="47" customFormat="false" ht="12.75" hidden="false" customHeight="false" outlineLevel="0" collapsed="false">
      <c r="G47" s="54"/>
    </row>
    <row r="48" customFormat="false" ht="12.75" hidden="false" customHeight="false" outlineLevel="0" collapsed="false">
      <c r="G48" s="54"/>
    </row>
    <row r="49" customFormat="false" ht="12.75" hidden="false" customHeight="false" outlineLevel="0" collapsed="false">
      <c r="G49" s="54"/>
    </row>
    <row r="50" customFormat="false" ht="12.75" hidden="false" customHeight="false" outlineLevel="0" collapsed="false">
      <c r="G50" s="54"/>
    </row>
  </sheetData>
  <printOptions headings="false" gridLines="false" gridLinesSet="true" horizontalCentered="false" verticalCentered="false"/>
  <pageMargins left="0.5" right="0.5" top="0.5" bottom="0.5" header="0.511811023622047" footer="0.511811023622047"/>
  <pageSetup paperSize="1" scale="6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5"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9.14"/>
    <col collapsed="false" customWidth="true" hidden="false" outlineLevel="0" max="3" min="3" style="0" width="32.56"/>
    <col collapsed="false" customWidth="true" hidden="false" outlineLevel="0" max="4" min="4" style="0" width="10.56"/>
    <col collapsed="false" customWidth="true" hidden="false" outlineLevel="0" max="5" min="5" style="0" width="13.85"/>
    <col collapsed="false" customWidth="true" hidden="false" outlineLevel="0" max="6" min="6" style="0" width="11.42"/>
    <col collapsed="false" customWidth="true" hidden="false" outlineLevel="0" max="7" min="7" style="0" width="17.42"/>
    <col collapsed="false" customWidth="true" hidden="false" outlineLevel="0" max="8" min="8" style="0" width="34.85"/>
  </cols>
  <sheetData>
    <row r="1" customFormat="false" ht="12.75" hidden="false" customHeight="false" outlineLevel="0" collapsed="false">
      <c r="A1" s="1" t="s">
        <v>174</v>
      </c>
    </row>
    <row r="2" customFormat="false" ht="12.75" hidden="false" customHeight="false" outlineLevel="0" collapsed="false">
      <c r="A2" s="1" t="s">
        <v>175</v>
      </c>
    </row>
    <row r="4" customFormat="false" ht="15.75" hidden="false" customHeight="false" outlineLevel="0" collapsed="false">
      <c r="A4" s="41" t="s">
        <v>35</v>
      </c>
      <c r="B4" s="6" t="n">
        <v>375000</v>
      </c>
    </row>
    <row r="6" customFormat="false" ht="38.25" hidden="false" customHeight="true" outlineLevel="0" collapsed="false">
      <c r="A6" s="21" t="s">
        <v>3</v>
      </c>
      <c r="B6" s="21" t="s">
        <v>4</v>
      </c>
      <c r="C6" s="21" t="s">
        <v>5</v>
      </c>
      <c r="D6" s="21" t="s">
        <v>22</v>
      </c>
      <c r="E6" s="21" t="s">
        <v>7</v>
      </c>
      <c r="F6" s="21" t="s">
        <v>8</v>
      </c>
      <c r="G6" s="21" t="s">
        <v>9</v>
      </c>
      <c r="H6" s="21" t="s">
        <v>10</v>
      </c>
    </row>
    <row r="7" customFormat="false" ht="42.75" hidden="false" customHeight="true" outlineLevel="0" collapsed="false">
      <c r="A7" s="11" t="s">
        <v>176</v>
      </c>
      <c r="B7" s="11" t="s">
        <v>177</v>
      </c>
      <c r="C7" s="11" t="s">
        <v>178</v>
      </c>
      <c r="D7" s="11" t="n">
        <v>75</v>
      </c>
      <c r="E7" s="12" t="n">
        <v>37048</v>
      </c>
      <c r="F7" s="13" t="n">
        <v>0.5</v>
      </c>
      <c r="G7" s="17" t="n">
        <v>37104</v>
      </c>
      <c r="H7" s="11"/>
    </row>
    <row r="8" customFormat="false" ht="54.75" hidden="false" customHeight="true" outlineLevel="0" collapsed="false">
      <c r="A8" s="11" t="s">
        <v>179</v>
      </c>
      <c r="B8" s="11" t="s">
        <v>177</v>
      </c>
      <c r="C8" s="11" t="s">
        <v>180</v>
      </c>
      <c r="D8" s="11" t="n">
        <v>500</v>
      </c>
      <c r="E8" s="12" t="n">
        <v>37050</v>
      </c>
      <c r="F8" s="13" t="n">
        <v>0.4</v>
      </c>
      <c r="G8" s="17" t="n">
        <v>37104</v>
      </c>
      <c r="H8" s="11" t="s">
        <v>181</v>
      </c>
    </row>
    <row r="9" customFormat="false" ht="85.5" hidden="false" customHeight="true" outlineLevel="0" collapsed="false">
      <c r="A9" s="11"/>
      <c r="B9" s="11" t="s">
        <v>182</v>
      </c>
      <c r="C9" s="11" t="s">
        <v>183</v>
      </c>
      <c r="D9" s="55" t="n">
        <v>1500</v>
      </c>
      <c r="E9" s="12" t="n">
        <v>37053</v>
      </c>
      <c r="F9" s="13" t="n">
        <v>0.4</v>
      </c>
      <c r="G9" s="17" t="n">
        <v>37135</v>
      </c>
      <c r="H9" s="11" t="s">
        <v>184</v>
      </c>
    </row>
    <row r="10" customFormat="false" ht="81" hidden="false" customHeight="true" outlineLevel="0" collapsed="false">
      <c r="A10" s="11" t="s">
        <v>185</v>
      </c>
      <c r="B10" s="11" t="s">
        <v>186</v>
      </c>
      <c r="C10" s="11" t="s">
        <v>187</v>
      </c>
      <c r="D10" s="55" t="n">
        <v>1500</v>
      </c>
      <c r="E10" s="12" t="n">
        <v>37049</v>
      </c>
      <c r="F10" s="13" t="n">
        <v>0.35</v>
      </c>
      <c r="G10" s="17" t="n">
        <v>37165</v>
      </c>
      <c r="H10" s="11" t="s">
        <v>188</v>
      </c>
    </row>
    <row r="11" customFormat="false" ht="69.75" hidden="false" customHeight="true" outlineLevel="0" collapsed="false">
      <c r="A11" s="11"/>
      <c r="B11" s="11" t="s">
        <v>189</v>
      </c>
      <c r="C11" s="11" t="s">
        <v>190</v>
      </c>
      <c r="D11" s="56" t="n">
        <v>1000</v>
      </c>
      <c r="E11" s="12" t="n">
        <v>37035</v>
      </c>
      <c r="F11" s="13" t="n">
        <v>0.45</v>
      </c>
      <c r="G11" s="17" t="n">
        <v>37196</v>
      </c>
      <c r="H11" s="11" t="s">
        <v>191</v>
      </c>
    </row>
    <row r="12" customFormat="false" ht="104.25" hidden="false" customHeight="true" outlineLevel="0" collapsed="false">
      <c r="A12" s="11"/>
      <c r="B12" s="11" t="s">
        <v>192</v>
      </c>
      <c r="C12" s="11" t="s">
        <v>190</v>
      </c>
      <c r="D12" s="56" t="n">
        <v>1000</v>
      </c>
      <c r="E12" s="12" t="n">
        <v>37027</v>
      </c>
      <c r="F12" s="13" t="n">
        <v>0.4</v>
      </c>
      <c r="G12" s="17" t="n">
        <v>37196</v>
      </c>
      <c r="H12" s="11" t="s">
        <v>193</v>
      </c>
    </row>
    <row r="13" customFormat="false" ht="42.75" hidden="false" customHeight="true" outlineLevel="0" collapsed="false">
      <c r="A13" s="11"/>
      <c r="B13" s="11" t="s">
        <v>194</v>
      </c>
      <c r="C13" s="11" t="s">
        <v>190</v>
      </c>
      <c r="D13" s="56" t="n">
        <v>1000</v>
      </c>
      <c r="E13" s="12" t="n">
        <v>37047</v>
      </c>
      <c r="F13" s="13" t="n">
        <v>0.4</v>
      </c>
      <c r="G13" s="17" t="n">
        <v>37196</v>
      </c>
      <c r="H13" s="11" t="s">
        <v>195</v>
      </c>
    </row>
    <row r="14" customFormat="false" ht="31.5" hidden="false" customHeight="true" outlineLevel="0" collapsed="false">
      <c r="A14" s="11"/>
      <c r="B14" s="11" t="s">
        <v>196</v>
      </c>
      <c r="C14" s="11" t="s">
        <v>190</v>
      </c>
      <c r="D14" s="56" t="n">
        <v>2000</v>
      </c>
      <c r="E14" s="12" t="n">
        <v>37040</v>
      </c>
      <c r="F14" s="13" t="n">
        <v>0.3</v>
      </c>
      <c r="G14" s="17" t="n">
        <v>37226</v>
      </c>
      <c r="H14" s="11" t="s">
        <v>197</v>
      </c>
    </row>
    <row r="15" customFormat="false" ht="29.25" hidden="false" customHeight="true" outlineLevel="0" collapsed="false">
      <c r="A15" s="11"/>
      <c r="B15" s="11" t="s">
        <v>198</v>
      </c>
      <c r="C15" s="11" t="s">
        <v>190</v>
      </c>
      <c r="D15" s="56" t="n">
        <v>1000</v>
      </c>
      <c r="E15" s="12" t="n">
        <v>36999</v>
      </c>
      <c r="F15" s="13" t="n">
        <v>0.3</v>
      </c>
      <c r="G15" s="17" t="n">
        <v>37288</v>
      </c>
      <c r="H15" s="11" t="s">
        <v>197</v>
      </c>
    </row>
    <row r="16" customFormat="false" ht="102.75" hidden="false" customHeight="true" outlineLevel="0" collapsed="false">
      <c r="A16" s="11"/>
      <c r="B16" s="11" t="s">
        <v>199</v>
      </c>
      <c r="C16" s="11" t="s">
        <v>190</v>
      </c>
      <c r="D16" s="56" t="n">
        <v>1000</v>
      </c>
      <c r="E16" s="12" t="n">
        <v>37047</v>
      </c>
      <c r="F16" s="13" t="n">
        <v>0.3</v>
      </c>
      <c r="G16" s="17" t="n">
        <v>37289</v>
      </c>
      <c r="H16" s="11" t="s">
        <v>200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2001-04-23T19:13:52Z</dcterms:created>
  <dc:creator>mjones1</dc:creator>
  <dc:description/>
  <dc:language>en-US</dc:language>
  <cp:lastModifiedBy>jmrha</cp:lastModifiedBy>
  <cp:lastPrinted>2001-06-13T15:41:47Z</cp:lastPrinted>
  <dcterms:modified xsi:type="dcterms:W3CDTF">2001-06-14T18:28:51Z</dcterms:modified>
  <cp:revision>0</cp:revision>
  <dc:subject/>
  <dc:title/>
</cp:coreProperties>
</file>